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ndeepankundu/Desktop/Data analytics BOOTCAMP/MODULE PART 1 EXCEL/"/>
    </mc:Choice>
  </mc:AlternateContent>
  <xr:revisionPtr revIDLastSave="0" documentId="13_ncr:1_{AD179F24-C2AF-804D-ACB7-57BE09A3E77D}" xr6:coauthVersionLast="47" xr6:coauthVersionMax="47" xr10:uidLastSave="{00000000-0000-0000-0000-000000000000}"/>
  <bookViews>
    <workbookView xWindow="13780" yWindow="2340" windowWidth="19180" windowHeight="12820" firstSheet="1" activeTab="1" xr2:uid="{00000000-000D-0000-FFFF-FFFF00000000}"/>
  </bookViews>
  <sheets>
    <sheet name="Kickstarter" sheetId="1" r:id="rId1"/>
    <sheet name="Theater Outcomes by Launch Date" sheetId="16" r:id="rId2"/>
    <sheet name="Outcomes Based on Goals." sheetId="10" r:id="rId3"/>
  </sheets>
  <definedNames>
    <definedName name="_xlnm._FilterDatabase" localSheetId="0" hidden="1">Kickstarter!$G$1:$G$4148</definedName>
    <definedName name="_xlchart.v1.0" hidden="1">'Outcomes Based on Goals.'!$A$2:$A$13</definedName>
    <definedName name="_xlchart.v1.1" hidden="1">'Outcomes Based on Goals.'!$F$1</definedName>
    <definedName name="_xlchart.v1.10" hidden="1">'Outcomes Based on Goals.'!$G$1</definedName>
    <definedName name="_xlchart.v1.11" hidden="1">'Outcomes Based on Goals.'!$G$2:$G$13</definedName>
    <definedName name="_xlchart.v1.12" hidden="1">'Outcomes Based on Goals.'!$H$1</definedName>
    <definedName name="_xlchart.v1.13" hidden="1">'Outcomes Based on Goals.'!$H$2:$H$13</definedName>
    <definedName name="_xlchart.v1.14" hidden="1">'Outcomes Based on Goals.'!$A$2:$A$13</definedName>
    <definedName name="_xlchart.v1.15" hidden="1">'Outcomes Based on Goals.'!$F$1</definedName>
    <definedName name="_xlchart.v1.16" hidden="1">'Outcomes Based on Goals.'!$F$2:$F$13</definedName>
    <definedName name="_xlchart.v1.17" hidden="1">'Outcomes Based on Goals.'!$G$1</definedName>
    <definedName name="_xlchart.v1.18" hidden="1">'Outcomes Based on Goals.'!$G$2:$G$13</definedName>
    <definedName name="_xlchart.v1.19" hidden="1">'Outcomes Based on Goals.'!$H$1</definedName>
    <definedName name="_xlchart.v1.2" hidden="1">'Outcomes Based on Goals.'!$F$2:$F$13</definedName>
    <definedName name="_xlchart.v1.20" hidden="1">'Outcomes Based on Goals.'!$H$2:$H$13</definedName>
    <definedName name="_xlchart.v1.21" hidden="1">'Outcomes Based on Goals.'!$A$2:$A$13</definedName>
    <definedName name="_xlchart.v1.22" hidden="1">'Outcomes Based on Goals.'!$F$1</definedName>
    <definedName name="_xlchart.v1.23" hidden="1">'Outcomes Based on Goals.'!$F$2:$F$13</definedName>
    <definedName name="_xlchart.v1.24" hidden="1">'Outcomes Based on Goals.'!$G$1</definedName>
    <definedName name="_xlchart.v1.25" hidden="1">'Outcomes Based on Goals.'!$G$2:$G$13</definedName>
    <definedName name="_xlchart.v1.26" hidden="1">'Outcomes Based on Goals.'!$H$1</definedName>
    <definedName name="_xlchart.v1.27" hidden="1">'Outcomes Based on Goals.'!$H$2:$H$13</definedName>
    <definedName name="_xlchart.v1.3" hidden="1">'Outcomes Based on Goals.'!$G$1</definedName>
    <definedName name="_xlchart.v1.4" hidden="1">'Outcomes Based on Goals.'!$G$2:$G$13</definedName>
    <definedName name="_xlchart.v1.5" hidden="1">'Outcomes Based on Goals.'!$H$1</definedName>
    <definedName name="_xlchart.v1.6" hidden="1">'Outcomes Based on Goals.'!$H$2:$H$13</definedName>
    <definedName name="_xlchart.v1.7" hidden="1">'Outcomes Based on Goals.'!$A$2:$A$13</definedName>
    <definedName name="_xlchart.v1.8" hidden="1">'Outcomes Based on Goals.'!$F$1</definedName>
    <definedName name="_xlchart.v1.9" hidden="1">'Outcomes Based on Goals.'!$F$2:$F$13</definedName>
  </definedName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142" i="1" l="1"/>
  <c r="P4141" i="1"/>
  <c r="P4140" i="1"/>
  <c r="P4139" i="1"/>
  <c r="Q4139" i="1" s="1"/>
  <c r="P4138" i="1"/>
  <c r="P4135" i="1"/>
  <c r="P4136" i="1"/>
  <c r="P4137" i="1"/>
  <c r="Q4137" i="1" s="1"/>
  <c r="P4132" i="1"/>
  <c r="P4133" i="1"/>
  <c r="P4134" i="1"/>
  <c r="P4131" i="1"/>
  <c r="P4130" i="1"/>
  <c r="P4129" i="1"/>
  <c r="P4123" i="1"/>
  <c r="P4127" i="1"/>
  <c r="P4128" i="1"/>
  <c r="P4124" i="1"/>
  <c r="P4125" i="1"/>
  <c r="P4126" i="1"/>
  <c r="Q4126" i="1" s="1"/>
  <c r="P4122" i="1"/>
  <c r="P4121" i="1"/>
  <c r="P4120" i="1"/>
  <c r="P4119" i="1"/>
  <c r="P4118" i="1"/>
  <c r="P4117" i="1"/>
  <c r="P4114" i="1"/>
  <c r="P4104" i="1"/>
  <c r="Q4104" i="1" s="1"/>
  <c r="P4105" i="1"/>
  <c r="P4106" i="1"/>
  <c r="P4107" i="1"/>
  <c r="P4108" i="1"/>
  <c r="P4115" i="1"/>
  <c r="P4109" i="1"/>
  <c r="P4110" i="1"/>
  <c r="P4111" i="1"/>
  <c r="Q4111" i="1" s="1"/>
  <c r="P4116" i="1"/>
  <c r="P4112" i="1"/>
  <c r="P4113" i="1"/>
  <c r="P4103" i="1"/>
  <c r="P4102" i="1"/>
  <c r="P4101" i="1"/>
  <c r="P4099" i="1"/>
  <c r="P4100" i="1"/>
  <c r="Q4100" i="1" s="1"/>
  <c r="P4097" i="1"/>
  <c r="P4098" i="1"/>
  <c r="P4096" i="1"/>
  <c r="P4095" i="1"/>
  <c r="Q4095" i="1" s="1"/>
  <c r="P4094" i="1"/>
  <c r="P4092" i="1"/>
  <c r="P4093" i="1"/>
  <c r="P4091" i="1"/>
  <c r="P4088" i="1"/>
  <c r="P4089" i="1"/>
  <c r="P4086" i="1"/>
  <c r="P4087" i="1"/>
  <c r="Q4087" i="1" s="1"/>
  <c r="P4090" i="1"/>
  <c r="P4085" i="1"/>
  <c r="P4084" i="1"/>
  <c r="P4080" i="1"/>
  <c r="P4075" i="1"/>
  <c r="P4081" i="1"/>
  <c r="P4076" i="1"/>
  <c r="P4082" i="1"/>
  <c r="P4083" i="1"/>
  <c r="P4077" i="1"/>
  <c r="P4074" i="1"/>
  <c r="P4078" i="1"/>
  <c r="P4079" i="1"/>
  <c r="P4073" i="1"/>
  <c r="P4072" i="1"/>
  <c r="P4070" i="1"/>
  <c r="P4071" i="1"/>
  <c r="P4064" i="1"/>
  <c r="P4054" i="1"/>
  <c r="P4065" i="1"/>
  <c r="P4066" i="1"/>
  <c r="P4055" i="1"/>
  <c r="P4056" i="1"/>
  <c r="P4057" i="1"/>
  <c r="P4058" i="1"/>
  <c r="P4059" i="1"/>
  <c r="P4067" i="1"/>
  <c r="P4068" i="1"/>
  <c r="Q4068" i="1" s="1"/>
  <c r="P4060" i="1"/>
  <c r="P4061" i="1"/>
  <c r="P4053" i="1"/>
  <c r="P4069" i="1"/>
  <c r="Q4069" i="1" s="1"/>
  <c r="P4062" i="1"/>
  <c r="P4063" i="1"/>
  <c r="P4052" i="1"/>
  <c r="P4051" i="1"/>
  <c r="Q4051" i="1" s="1"/>
  <c r="P4047" i="1"/>
  <c r="P4048" i="1"/>
  <c r="P4049" i="1"/>
  <c r="P4050" i="1"/>
  <c r="Q4050" i="1" s="1"/>
  <c r="P4046" i="1"/>
  <c r="P4043" i="1"/>
  <c r="P4044" i="1"/>
  <c r="P4045" i="1"/>
  <c r="Q4045" i="1" s="1"/>
  <c r="P4042" i="1"/>
  <c r="P4041" i="1"/>
  <c r="P4040" i="1"/>
  <c r="P4036" i="1"/>
  <c r="Q4036" i="1" s="1"/>
  <c r="P4025" i="1"/>
  <c r="P4022" i="1"/>
  <c r="P4023" i="1"/>
  <c r="P4026" i="1"/>
  <c r="P4037" i="1"/>
  <c r="P4027" i="1"/>
  <c r="P4028" i="1"/>
  <c r="P4029" i="1"/>
  <c r="P4030" i="1"/>
  <c r="P4038" i="1"/>
  <c r="P4031" i="1"/>
  <c r="P4039" i="1"/>
  <c r="Q4039" i="1" s="1"/>
  <c r="P4024" i="1"/>
  <c r="P4032" i="1"/>
  <c r="P4033" i="1"/>
  <c r="P4034" i="1"/>
  <c r="Q4034" i="1" s="1"/>
  <c r="P4035" i="1"/>
  <c r="P4021" i="1"/>
  <c r="P4020" i="1"/>
  <c r="P4019" i="1"/>
  <c r="Q4019" i="1" s="1"/>
  <c r="P4018" i="1"/>
  <c r="P4016" i="1"/>
  <c r="P4017" i="1"/>
  <c r="P4015" i="1"/>
  <c r="Q4015" i="1" s="1"/>
  <c r="P4011" i="1"/>
  <c r="P4012" i="1"/>
  <c r="P4010" i="1"/>
  <c r="P4008" i="1"/>
  <c r="Q4008" i="1" s="1"/>
  <c r="P4009" i="1"/>
  <c r="P4013" i="1"/>
  <c r="P4014" i="1"/>
  <c r="P4007" i="1"/>
  <c r="Q4007" i="1" s="1"/>
  <c r="P4006" i="1"/>
  <c r="P4005" i="1"/>
  <c r="P4004" i="1"/>
  <c r="P4003" i="1"/>
  <c r="Q4003" i="1" s="1"/>
  <c r="P3995" i="1"/>
  <c r="P3996" i="1"/>
  <c r="P3997" i="1"/>
  <c r="P4001" i="1"/>
  <c r="Q4001" i="1" s="1"/>
  <c r="P3998" i="1"/>
  <c r="P4002" i="1"/>
  <c r="P3999" i="1"/>
  <c r="P4000" i="1"/>
  <c r="P3994" i="1"/>
  <c r="P3993" i="1"/>
  <c r="P3978" i="1"/>
  <c r="P3945" i="1"/>
  <c r="P3930" i="1"/>
  <c r="P3931" i="1"/>
  <c r="P3946" i="1"/>
  <c r="P3947" i="1"/>
  <c r="P3948" i="1"/>
  <c r="P3949" i="1"/>
  <c r="P3950" i="1"/>
  <c r="P3979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80" i="1"/>
  <c r="P3981" i="1"/>
  <c r="P3965" i="1"/>
  <c r="P3966" i="1"/>
  <c r="P3982" i="1"/>
  <c r="P3983" i="1"/>
  <c r="Q3983" i="1" s="1"/>
  <c r="P3984" i="1"/>
  <c r="P3985" i="1"/>
  <c r="P3967" i="1"/>
  <c r="P3968" i="1"/>
  <c r="P3932" i="1"/>
  <c r="P3933" i="1"/>
  <c r="P3934" i="1"/>
  <c r="P3935" i="1"/>
  <c r="Q3935" i="1" s="1"/>
  <c r="P3936" i="1"/>
  <c r="P3937" i="1"/>
  <c r="P3938" i="1"/>
  <c r="P3939" i="1"/>
  <c r="Q3939" i="1" s="1"/>
  <c r="P3969" i="1"/>
  <c r="P3986" i="1"/>
  <c r="P3970" i="1"/>
  <c r="P3971" i="1"/>
  <c r="Q3971" i="1" s="1"/>
  <c r="P3972" i="1"/>
  <c r="P3987" i="1"/>
  <c r="P3988" i="1"/>
  <c r="P3940" i="1"/>
  <c r="Q3940" i="1" s="1"/>
  <c r="P3989" i="1"/>
  <c r="P3990" i="1"/>
  <c r="P3991" i="1"/>
  <c r="P3941" i="1"/>
  <c r="Q3941" i="1" s="1"/>
  <c r="P3973" i="1"/>
  <c r="P3942" i="1"/>
  <c r="P3974" i="1"/>
  <c r="P3975" i="1"/>
  <c r="Q3975" i="1" s="1"/>
  <c r="P3992" i="1"/>
  <c r="P3943" i="1"/>
  <c r="P3976" i="1"/>
  <c r="P3944" i="1"/>
  <c r="Q3944" i="1" s="1"/>
  <c r="P3977" i="1"/>
  <c r="P3929" i="1"/>
  <c r="P3927" i="1"/>
  <c r="P3928" i="1"/>
  <c r="Q3928" i="1" s="1"/>
  <c r="P3926" i="1"/>
  <c r="P3923" i="1"/>
  <c r="P3924" i="1"/>
  <c r="P3925" i="1"/>
  <c r="Q3925" i="1" s="1"/>
  <c r="P3922" i="1"/>
  <c r="P3921" i="1"/>
  <c r="P3916" i="1"/>
  <c r="P3917" i="1"/>
  <c r="P3918" i="1"/>
  <c r="P3919" i="1"/>
  <c r="P3920" i="1"/>
  <c r="P3915" i="1"/>
  <c r="P3913" i="1"/>
  <c r="P3914" i="1"/>
  <c r="P3912" i="1"/>
  <c r="P3911" i="1"/>
  <c r="Q3911" i="1" s="1"/>
  <c r="P3905" i="1"/>
  <c r="P3907" i="1"/>
  <c r="P3909" i="1"/>
  <c r="P3908" i="1"/>
  <c r="Q3908" i="1" s="1"/>
  <c r="P3906" i="1"/>
  <c r="P3910" i="1"/>
  <c r="P3904" i="1"/>
  <c r="P3901" i="1"/>
  <c r="P3894" i="1"/>
  <c r="P3895" i="1"/>
  <c r="P3902" i="1"/>
  <c r="P3896" i="1"/>
  <c r="P3892" i="1"/>
  <c r="P3893" i="1"/>
  <c r="P3897" i="1"/>
  <c r="P3898" i="1"/>
  <c r="Q3898" i="1" s="1"/>
  <c r="P3899" i="1"/>
  <c r="P3900" i="1"/>
  <c r="P3903" i="1"/>
  <c r="P3891" i="1"/>
  <c r="Q3891" i="1" s="1"/>
  <c r="P3871" i="1"/>
  <c r="P3872" i="1"/>
  <c r="P3873" i="1"/>
  <c r="P3874" i="1"/>
  <c r="P3876" i="1"/>
  <c r="P3877" i="1"/>
  <c r="P3888" i="1"/>
  <c r="P3875" i="1"/>
  <c r="P3878" i="1"/>
  <c r="P3879" i="1"/>
  <c r="P3880" i="1"/>
  <c r="P3881" i="1"/>
  <c r="Q3881" i="1" s="1"/>
  <c r="P3889" i="1"/>
  <c r="P3890" i="1"/>
  <c r="P3882" i="1"/>
  <c r="P3883" i="1"/>
  <c r="Q3883" i="1" s="1"/>
  <c r="P3884" i="1"/>
  <c r="P3885" i="1"/>
  <c r="P3886" i="1"/>
  <c r="P3887" i="1"/>
  <c r="Q3887" i="1" s="1"/>
  <c r="P3870" i="1"/>
  <c r="P3869" i="1"/>
  <c r="P3868" i="1"/>
  <c r="P3865" i="1"/>
  <c r="P3866" i="1"/>
  <c r="P3862" i="1"/>
  <c r="P3860" i="1"/>
  <c r="P3861" i="1"/>
  <c r="P3867" i="1"/>
  <c r="P3863" i="1"/>
  <c r="P3864" i="1"/>
  <c r="P3857" i="1"/>
  <c r="P3858" i="1"/>
  <c r="P3859" i="1"/>
  <c r="P3856" i="1"/>
  <c r="P3848" i="1"/>
  <c r="P3852" i="1"/>
  <c r="P3851" i="1"/>
  <c r="P3849" i="1"/>
  <c r="P3855" i="1"/>
  <c r="Q3855" i="1" s="1"/>
  <c r="P3850" i="1"/>
  <c r="P3853" i="1"/>
  <c r="P3854" i="1"/>
  <c r="P3827" i="1"/>
  <c r="P3828" i="1"/>
  <c r="P3829" i="1"/>
  <c r="P3830" i="1"/>
  <c r="P3845" i="1"/>
  <c r="P3831" i="1"/>
  <c r="P3832" i="1"/>
  <c r="P3833" i="1"/>
  <c r="P3834" i="1"/>
  <c r="Q3834" i="1" s="1"/>
  <c r="P3835" i="1"/>
  <c r="P3836" i="1"/>
  <c r="P3837" i="1"/>
  <c r="P3825" i="1"/>
  <c r="P3838" i="1"/>
  <c r="P3846" i="1"/>
  <c r="P3839" i="1"/>
  <c r="P3840" i="1"/>
  <c r="Q3840" i="1" s="1"/>
  <c r="P3847" i="1"/>
  <c r="P3841" i="1"/>
  <c r="P3826" i="1"/>
  <c r="P3842" i="1"/>
  <c r="Q3842" i="1" s="1"/>
  <c r="P3843" i="1"/>
  <c r="P3844" i="1"/>
  <c r="P3824" i="1"/>
  <c r="P3823" i="1"/>
  <c r="P3822" i="1"/>
  <c r="P3821" i="1"/>
  <c r="P3819" i="1"/>
  <c r="P3820" i="1"/>
  <c r="P3813" i="1"/>
  <c r="P3815" i="1"/>
  <c r="P3816" i="1"/>
  <c r="P3817" i="1"/>
  <c r="P3814" i="1"/>
  <c r="P3818" i="1"/>
  <c r="P3811" i="1"/>
  <c r="P3812" i="1"/>
  <c r="Q3812" i="1" s="1"/>
  <c r="P3810" i="1"/>
  <c r="P3809" i="1"/>
  <c r="P3792" i="1"/>
  <c r="P3793" i="1"/>
  <c r="P3732" i="1"/>
  <c r="P3733" i="1"/>
  <c r="P3734" i="1"/>
  <c r="P3735" i="1"/>
  <c r="P3736" i="1"/>
  <c r="P3737" i="1"/>
  <c r="P3738" i="1"/>
  <c r="P3739" i="1"/>
  <c r="P3699" i="1"/>
  <c r="P3700" i="1"/>
  <c r="P3701" i="1"/>
  <c r="P3702" i="1"/>
  <c r="Q3702" i="1" s="1"/>
  <c r="P3703" i="1"/>
  <c r="P3704" i="1"/>
  <c r="P3740" i="1"/>
  <c r="P3741" i="1"/>
  <c r="Q3741" i="1" s="1"/>
  <c r="P3742" i="1"/>
  <c r="P3743" i="1"/>
  <c r="P3744" i="1"/>
  <c r="P3745" i="1"/>
  <c r="P3746" i="1"/>
  <c r="P3747" i="1"/>
  <c r="P3794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95" i="1"/>
  <c r="P3764" i="1"/>
  <c r="P3765" i="1"/>
  <c r="P3766" i="1"/>
  <c r="P3767" i="1"/>
  <c r="P3768" i="1"/>
  <c r="P3796" i="1"/>
  <c r="P3797" i="1"/>
  <c r="P3798" i="1"/>
  <c r="P3799" i="1"/>
  <c r="P3800" i="1"/>
  <c r="P3801" i="1"/>
  <c r="P3802" i="1"/>
  <c r="P3803" i="1"/>
  <c r="P3804" i="1"/>
  <c r="P3769" i="1"/>
  <c r="P3705" i="1"/>
  <c r="Q3705" i="1" s="1"/>
  <c r="P3706" i="1"/>
  <c r="P3707" i="1"/>
  <c r="P3770" i="1"/>
  <c r="P3771" i="1"/>
  <c r="Q3771" i="1" s="1"/>
  <c r="P3772" i="1"/>
  <c r="P3708" i="1"/>
  <c r="P3709" i="1"/>
  <c r="P3710" i="1"/>
  <c r="Q3710" i="1" s="1"/>
  <c r="P3711" i="1"/>
  <c r="P3712" i="1"/>
  <c r="P3713" i="1"/>
  <c r="P3714" i="1"/>
  <c r="P3715" i="1"/>
  <c r="P3716" i="1"/>
  <c r="P3717" i="1"/>
  <c r="P3718" i="1"/>
  <c r="Q3718" i="1" s="1"/>
  <c r="P3719" i="1"/>
  <c r="P3720" i="1"/>
  <c r="P3721" i="1"/>
  <c r="P3722" i="1"/>
  <c r="Q3722" i="1" s="1"/>
  <c r="P3723" i="1"/>
  <c r="P3724" i="1"/>
  <c r="P3725" i="1"/>
  <c r="P3773" i="1"/>
  <c r="P3774" i="1"/>
  <c r="P3775" i="1"/>
  <c r="P3726" i="1"/>
  <c r="P3805" i="1"/>
  <c r="Q3805" i="1" s="1"/>
  <c r="P3806" i="1"/>
  <c r="P3807" i="1"/>
  <c r="P3776" i="1"/>
  <c r="P3777" i="1"/>
  <c r="Q3777" i="1" s="1"/>
  <c r="P3778" i="1"/>
  <c r="P3779" i="1"/>
  <c r="P3780" i="1"/>
  <c r="P3781" i="1"/>
  <c r="Q3781" i="1" s="1"/>
  <c r="P3782" i="1"/>
  <c r="P3727" i="1"/>
  <c r="P3728" i="1"/>
  <c r="P3783" i="1"/>
  <c r="Q3783" i="1" s="1"/>
  <c r="P3784" i="1"/>
  <c r="P3785" i="1"/>
  <c r="P3808" i="1"/>
  <c r="P3729" i="1"/>
  <c r="Q3729" i="1" s="1"/>
  <c r="P3786" i="1"/>
  <c r="P3787" i="1"/>
  <c r="P3788" i="1"/>
  <c r="P3730" i="1"/>
  <c r="Q3730" i="1" s="1"/>
  <c r="P3731" i="1"/>
  <c r="P3789" i="1"/>
  <c r="P3790" i="1"/>
  <c r="P3791" i="1"/>
  <c r="Q3791" i="1" s="1"/>
  <c r="P3697" i="1"/>
  <c r="P3698" i="1"/>
  <c r="P3696" i="1"/>
  <c r="P3695" i="1"/>
  <c r="P3694" i="1"/>
  <c r="P3693" i="1"/>
  <c r="P3691" i="1"/>
  <c r="P3692" i="1"/>
  <c r="Q3692" i="1" s="1"/>
  <c r="P3690" i="1"/>
  <c r="P3689" i="1"/>
  <c r="P3678" i="1"/>
  <c r="P3681" i="1"/>
  <c r="P3682" i="1"/>
  <c r="P3687" i="1"/>
  <c r="P3683" i="1"/>
  <c r="P3684" i="1"/>
  <c r="P3679" i="1"/>
  <c r="P3685" i="1"/>
  <c r="P3688" i="1"/>
  <c r="P3686" i="1"/>
  <c r="Q3686" i="1" s="1"/>
  <c r="P3680" i="1"/>
  <c r="P3677" i="1"/>
  <c r="P3676" i="1"/>
  <c r="P3675" i="1"/>
  <c r="Q3675" i="1" s="1"/>
  <c r="P3674" i="1"/>
  <c r="P3673" i="1"/>
  <c r="P3670" i="1"/>
  <c r="P3671" i="1"/>
  <c r="Q3671" i="1" s="1"/>
  <c r="P3672" i="1"/>
  <c r="P3651" i="1"/>
  <c r="P3634" i="1"/>
  <c r="P3635" i="1"/>
  <c r="P3636" i="1"/>
  <c r="P3637" i="1"/>
  <c r="P3652" i="1"/>
  <c r="P3653" i="1"/>
  <c r="P3638" i="1"/>
  <c r="P3654" i="1"/>
  <c r="P3664" i="1"/>
  <c r="P3655" i="1"/>
  <c r="P3656" i="1"/>
  <c r="P3665" i="1"/>
  <c r="P3666" i="1"/>
  <c r="P3667" i="1"/>
  <c r="Q3667" i="1" s="1"/>
  <c r="P3657" i="1"/>
  <c r="P3639" i="1"/>
  <c r="P3658" i="1"/>
  <c r="P3659" i="1"/>
  <c r="Q3659" i="1" s="1"/>
  <c r="P3640" i="1"/>
  <c r="P3641" i="1"/>
  <c r="P3642" i="1"/>
  <c r="P3643" i="1"/>
  <c r="Q3643" i="1" s="1"/>
  <c r="P3644" i="1"/>
  <c r="P3668" i="1"/>
  <c r="P3669" i="1"/>
  <c r="P3660" i="1"/>
  <c r="Q3660" i="1" s="1"/>
  <c r="P3661" i="1"/>
  <c r="P3650" i="1"/>
  <c r="P3645" i="1"/>
  <c r="P3646" i="1"/>
  <c r="Q3646" i="1" s="1"/>
  <c r="P3647" i="1"/>
  <c r="P3662" i="1"/>
  <c r="P3648" i="1"/>
  <c r="P3649" i="1"/>
  <c r="Q3649" i="1" s="1"/>
  <c r="P3663" i="1"/>
  <c r="P3633" i="1"/>
  <c r="P3631" i="1"/>
  <c r="P3632" i="1"/>
  <c r="Q3632" i="1" s="1"/>
  <c r="P3630" i="1"/>
  <c r="P3626" i="1"/>
  <c r="P3627" i="1"/>
  <c r="P3628" i="1"/>
  <c r="P3629" i="1"/>
  <c r="P3625" i="1"/>
  <c r="P3624" i="1"/>
  <c r="P3622" i="1"/>
  <c r="P3623" i="1"/>
  <c r="P3621" i="1"/>
  <c r="P3620" i="1"/>
  <c r="P3579" i="1"/>
  <c r="P3615" i="1"/>
  <c r="P3580" i="1"/>
  <c r="P3581" i="1"/>
  <c r="P3582" i="1"/>
  <c r="Q3582" i="1" s="1"/>
  <c r="P3583" i="1"/>
  <c r="P3584" i="1"/>
  <c r="P3585" i="1"/>
  <c r="P3586" i="1"/>
  <c r="P3587" i="1"/>
  <c r="P3601" i="1"/>
  <c r="P3602" i="1"/>
  <c r="P3603" i="1"/>
  <c r="P3604" i="1"/>
  <c r="P3605" i="1"/>
  <c r="P3616" i="1"/>
  <c r="P3617" i="1"/>
  <c r="Q3617" i="1" s="1"/>
  <c r="P3588" i="1"/>
  <c r="P3606" i="1"/>
  <c r="P3607" i="1"/>
  <c r="P3608" i="1"/>
  <c r="P3589" i="1"/>
  <c r="P3590" i="1"/>
  <c r="P3591" i="1"/>
  <c r="P3592" i="1"/>
  <c r="Q3592" i="1" s="1"/>
  <c r="P3618" i="1"/>
  <c r="P3609" i="1"/>
  <c r="P3593" i="1"/>
  <c r="P3610" i="1"/>
  <c r="P3619" i="1"/>
  <c r="P3611" i="1"/>
  <c r="P3594" i="1"/>
  <c r="P3612" i="1"/>
  <c r="Q3612" i="1" s="1"/>
  <c r="P3613" i="1"/>
  <c r="P3595" i="1"/>
  <c r="P3614" i="1"/>
  <c r="P3596" i="1"/>
  <c r="Q3596" i="1" s="1"/>
  <c r="P3597" i="1"/>
  <c r="P3598" i="1"/>
  <c r="P3599" i="1"/>
  <c r="P3600" i="1"/>
  <c r="Q3600" i="1" s="1"/>
  <c r="P3578" i="1"/>
  <c r="P3577" i="1"/>
  <c r="P3573" i="1"/>
  <c r="P3574" i="1"/>
  <c r="Q3574" i="1" s="1"/>
  <c r="P3576" i="1"/>
  <c r="P3575" i="1"/>
  <c r="P3572" i="1"/>
  <c r="P3571" i="1"/>
  <c r="Q3571" i="1" s="1"/>
  <c r="P3570" i="1"/>
  <c r="P3568" i="1"/>
  <c r="P3569" i="1"/>
  <c r="P3567" i="1"/>
  <c r="Q3567" i="1" s="1"/>
  <c r="P3566" i="1"/>
  <c r="P3495" i="1"/>
  <c r="P3496" i="1"/>
  <c r="P3497" i="1"/>
  <c r="Q3497" i="1" s="1"/>
  <c r="P3498" i="1"/>
  <c r="P3499" i="1"/>
  <c r="P3500" i="1"/>
  <c r="P3501" i="1"/>
  <c r="P3502" i="1"/>
  <c r="P3523" i="1"/>
  <c r="P3524" i="1"/>
  <c r="P3525" i="1"/>
  <c r="P3526" i="1"/>
  <c r="P3527" i="1"/>
  <c r="P3554" i="1"/>
  <c r="P3528" i="1"/>
  <c r="P3529" i="1"/>
  <c r="P3530" i="1"/>
  <c r="P3531" i="1"/>
  <c r="P3532" i="1"/>
  <c r="P3555" i="1"/>
  <c r="P3533" i="1"/>
  <c r="P3534" i="1"/>
  <c r="P3535" i="1"/>
  <c r="P3503" i="1"/>
  <c r="P3504" i="1"/>
  <c r="P3556" i="1"/>
  <c r="P3557" i="1"/>
  <c r="Q3557" i="1" s="1"/>
  <c r="P3536" i="1"/>
  <c r="P3505" i="1"/>
  <c r="P3506" i="1"/>
  <c r="P3558" i="1"/>
  <c r="Q3558" i="1" s="1"/>
  <c r="P3559" i="1"/>
  <c r="P3521" i="1"/>
  <c r="P3537" i="1"/>
  <c r="P3538" i="1"/>
  <c r="P3539" i="1"/>
  <c r="P3507" i="1"/>
  <c r="P3508" i="1"/>
  <c r="P3509" i="1"/>
  <c r="Q3509" i="1" s="1"/>
  <c r="P3510" i="1"/>
  <c r="P3511" i="1"/>
  <c r="P3512" i="1"/>
  <c r="P3540" i="1"/>
  <c r="Q3540" i="1" s="1"/>
  <c r="P3541" i="1"/>
  <c r="P3513" i="1"/>
  <c r="P3514" i="1"/>
  <c r="P3560" i="1"/>
  <c r="P3561" i="1"/>
  <c r="P3515" i="1"/>
  <c r="P3562" i="1"/>
  <c r="P3542" i="1"/>
  <c r="Q3542" i="1" s="1"/>
  <c r="P3543" i="1"/>
  <c r="P3563" i="1"/>
  <c r="P3544" i="1"/>
  <c r="P3545" i="1"/>
  <c r="Q3545" i="1" s="1"/>
  <c r="P3516" i="1"/>
  <c r="P3517" i="1"/>
  <c r="P3546" i="1"/>
  <c r="P3547" i="1"/>
  <c r="Q3547" i="1" s="1"/>
  <c r="P3518" i="1"/>
  <c r="P3522" i="1"/>
  <c r="P3548" i="1"/>
  <c r="P3519" i="1"/>
  <c r="Q3519" i="1" s="1"/>
  <c r="P3520" i="1"/>
  <c r="P3549" i="1"/>
  <c r="P3564" i="1"/>
  <c r="P3565" i="1"/>
  <c r="Q3565" i="1" s="1"/>
  <c r="P3550" i="1"/>
  <c r="P3551" i="1"/>
  <c r="P3552" i="1"/>
  <c r="P3553" i="1"/>
  <c r="Q3553" i="1" s="1"/>
  <c r="P3493" i="1"/>
  <c r="P3494" i="1"/>
  <c r="P3492" i="1"/>
  <c r="P3491" i="1"/>
  <c r="P3485" i="1"/>
  <c r="P3486" i="1"/>
  <c r="P3487" i="1"/>
  <c r="P3488" i="1"/>
  <c r="Q3488" i="1" s="1"/>
  <c r="P3484" i="1"/>
  <c r="P3489" i="1"/>
  <c r="P3490" i="1"/>
  <c r="P3483" i="1"/>
  <c r="Q3483" i="1" s="1"/>
  <c r="P3482" i="1"/>
  <c r="P3478" i="1"/>
  <c r="P3480" i="1"/>
  <c r="P3481" i="1"/>
  <c r="Q3481" i="1" s="1"/>
  <c r="P3479" i="1"/>
  <c r="P3476" i="1"/>
  <c r="P3477" i="1"/>
  <c r="P3472" i="1"/>
  <c r="Q3472" i="1" s="1"/>
  <c r="P3471" i="1"/>
  <c r="P3473" i="1"/>
  <c r="P3474" i="1"/>
  <c r="P3475" i="1"/>
  <c r="Q3475" i="1" s="1"/>
  <c r="P3357" i="1"/>
  <c r="P3454" i="1"/>
  <c r="P3405" i="1"/>
  <c r="P3406" i="1"/>
  <c r="P3358" i="1"/>
  <c r="P3359" i="1"/>
  <c r="P3360" i="1"/>
  <c r="P3361" i="1"/>
  <c r="P3362" i="1"/>
  <c r="P3363" i="1"/>
  <c r="P3364" i="1"/>
  <c r="P3365" i="1"/>
  <c r="Q3365" i="1" s="1"/>
  <c r="P3366" i="1"/>
  <c r="P3367" i="1"/>
  <c r="P3368" i="1"/>
  <c r="P3407" i="1"/>
  <c r="P3408" i="1"/>
  <c r="P3409" i="1"/>
  <c r="P3410" i="1"/>
  <c r="P3455" i="1"/>
  <c r="P3456" i="1"/>
  <c r="P3457" i="1"/>
  <c r="P3458" i="1"/>
  <c r="P3369" i="1"/>
  <c r="P3370" i="1"/>
  <c r="P3371" i="1"/>
  <c r="P3411" i="1"/>
  <c r="P3372" i="1"/>
  <c r="Q3372" i="1" s="1"/>
  <c r="P3412" i="1"/>
  <c r="P3413" i="1"/>
  <c r="P3414" i="1"/>
  <c r="P3459" i="1"/>
  <c r="P3460" i="1"/>
  <c r="P3415" i="1"/>
  <c r="P3416" i="1"/>
  <c r="P3417" i="1"/>
  <c r="P3418" i="1"/>
  <c r="P3419" i="1"/>
  <c r="P3420" i="1"/>
  <c r="P3421" i="1"/>
  <c r="P3422" i="1"/>
  <c r="P3423" i="1"/>
  <c r="P3424" i="1"/>
  <c r="P3425" i="1"/>
  <c r="Q3425" i="1" s="1"/>
  <c r="P3373" i="1"/>
  <c r="P3461" i="1"/>
  <c r="P3374" i="1"/>
  <c r="P3462" i="1"/>
  <c r="Q3462" i="1" s="1"/>
  <c r="P3463" i="1"/>
  <c r="P3426" i="1"/>
  <c r="P3427" i="1"/>
  <c r="P3464" i="1"/>
  <c r="Q3464" i="1" s="1"/>
  <c r="P3375" i="1"/>
  <c r="P3376" i="1"/>
  <c r="P3465" i="1"/>
  <c r="P3377" i="1"/>
  <c r="Q3377" i="1" s="1"/>
  <c r="P3428" i="1"/>
  <c r="P3429" i="1"/>
  <c r="P3430" i="1"/>
  <c r="P3431" i="1"/>
  <c r="Q3431" i="1" s="1"/>
  <c r="P3432" i="1"/>
  <c r="P3433" i="1"/>
  <c r="P3434" i="1"/>
  <c r="P3435" i="1"/>
  <c r="Q3435" i="1" s="1"/>
  <c r="P3378" i="1"/>
  <c r="P3379" i="1"/>
  <c r="P3380" i="1"/>
  <c r="P3381" i="1"/>
  <c r="Q3381" i="1" s="1"/>
  <c r="P3382" i="1"/>
  <c r="P3383" i="1"/>
  <c r="P3384" i="1"/>
  <c r="P3385" i="1"/>
  <c r="Q3385" i="1" s="1"/>
  <c r="P3386" i="1"/>
  <c r="P3387" i="1"/>
  <c r="P3388" i="1"/>
  <c r="P3389" i="1"/>
  <c r="Q3389" i="1" s="1"/>
  <c r="P3390" i="1"/>
  <c r="P3391" i="1"/>
  <c r="P3466" i="1"/>
  <c r="P3467" i="1"/>
  <c r="Q3467" i="1" s="1"/>
  <c r="P3468" i="1"/>
  <c r="P3436" i="1"/>
  <c r="P3437" i="1"/>
  <c r="P3438" i="1"/>
  <c r="Q3438" i="1" s="1"/>
  <c r="P3439" i="1"/>
  <c r="P3392" i="1"/>
  <c r="P3440" i="1"/>
  <c r="P3441" i="1"/>
  <c r="Q3441" i="1" s="1"/>
  <c r="P3393" i="1"/>
  <c r="P3394" i="1"/>
  <c r="P3395" i="1"/>
  <c r="P3442" i="1"/>
  <c r="Q3442" i="1" s="1"/>
  <c r="P3396" i="1"/>
  <c r="P3443" i="1"/>
  <c r="P3444" i="1"/>
  <c r="P3397" i="1"/>
  <c r="Q3397" i="1" s="1"/>
  <c r="P3398" i="1"/>
  <c r="P3399" i="1"/>
  <c r="P3400" i="1"/>
  <c r="P3401" i="1"/>
  <c r="Q3401" i="1" s="1"/>
  <c r="P3402" i="1"/>
  <c r="P3445" i="1"/>
  <c r="P3446" i="1"/>
  <c r="P3447" i="1"/>
  <c r="Q3447" i="1" s="1"/>
  <c r="P3448" i="1"/>
  <c r="P3449" i="1"/>
  <c r="P3450" i="1"/>
  <c r="P3469" i="1"/>
  <c r="Q3469" i="1" s="1"/>
  <c r="P3404" i="1"/>
  <c r="P3403" i="1"/>
  <c r="P3451" i="1"/>
  <c r="P3452" i="1"/>
  <c r="Q3452" i="1" s="1"/>
  <c r="P3470" i="1"/>
  <c r="P3453" i="1"/>
  <c r="P3354" i="1"/>
  <c r="P3355" i="1"/>
  <c r="P3356" i="1"/>
  <c r="P3353" i="1"/>
  <c r="P3350" i="1"/>
  <c r="P3352" i="1"/>
  <c r="Q3352" i="1" s="1"/>
  <c r="P3351" i="1"/>
  <c r="P3349" i="1"/>
  <c r="P3347" i="1"/>
  <c r="P3343" i="1"/>
  <c r="Q3343" i="1" s="1"/>
  <c r="P3344" i="1"/>
  <c r="P3348" i="1"/>
  <c r="P3345" i="1"/>
  <c r="P3346" i="1"/>
  <c r="Q3346" i="1" s="1"/>
  <c r="P3342" i="1"/>
  <c r="P3340" i="1"/>
  <c r="P3341" i="1"/>
  <c r="P3339" i="1"/>
  <c r="Q3339" i="1" s="1"/>
  <c r="P3326" i="1"/>
  <c r="P3327" i="1"/>
  <c r="P3332" i="1"/>
  <c r="P3328" i="1"/>
  <c r="Q3328" i="1" s="1"/>
  <c r="P3329" i="1"/>
  <c r="P3330" i="1"/>
  <c r="P3333" i="1"/>
  <c r="P3338" i="1"/>
  <c r="Q3338" i="1" s="1"/>
  <c r="P3334" i="1"/>
  <c r="P3335" i="1"/>
  <c r="P3331" i="1"/>
  <c r="P3336" i="1"/>
  <c r="Q3336" i="1" s="1"/>
  <c r="P3337" i="1"/>
  <c r="P3322" i="1"/>
  <c r="P3323" i="1"/>
  <c r="P3325" i="1"/>
  <c r="Q3325" i="1" s="1"/>
  <c r="P3324" i="1"/>
  <c r="P3208" i="1"/>
  <c r="P3209" i="1"/>
  <c r="P3309" i="1"/>
  <c r="P3310" i="1"/>
  <c r="P3253" i="1"/>
  <c r="P3210" i="1"/>
  <c r="P3211" i="1"/>
  <c r="P3212" i="1"/>
  <c r="P3213" i="1"/>
  <c r="P3214" i="1"/>
  <c r="P3215" i="1"/>
  <c r="P3216" i="1"/>
  <c r="P3217" i="1"/>
  <c r="P3254" i="1"/>
  <c r="P3255" i="1"/>
  <c r="Q3255" i="1" s="1"/>
  <c r="P3256" i="1"/>
  <c r="P3257" i="1"/>
  <c r="P3258" i="1"/>
  <c r="P3259" i="1"/>
  <c r="Q3259" i="1" s="1"/>
  <c r="P3260" i="1"/>
  <c r="P3261" i="1"/>
  <c r="P3262" i="1"/>
  <c r="P3263" i="1"/>
  <c r="P3311" i="1"/>
  <c r="P3218" i="1"/>
  <c r="P3264" i="1"/>
  <c r="P3265" i="1"/>
  <c r="Q3265" i="1" s="1"/>
  <c r="P3266" i="1"/>
  <c r="P3219" i="1"/>
  <c r="P3220" i="1"/>
  <c r="P3267" i="1"/>
  <c r="Q3267" i="1" s="1"/>
  <c r="P3268" i="1"/>
  <c r="P3269" i="1"/>
  <c r="P3270" i="1"/>
  <c r="P3271" i="1"/>
  <c r="Q3271" i="1" s="1"/>
  <c r="P3272" i="1"/>
  <c r="P3273" i="1"/>
  <c r="P3274" i="1"/>
  <c r="P3275" i="1"/>
  <c r="Q3275" i="1" s="1"/>
  <c r="P3312" i="1"/>
  <c r="P3313" i="1"/>
  <c r="P3314" i="1"/>
  <c r="P3221" i="1"/>
  <c r="Q3221" i="1" s="1"/>
  <c r="P3276" i="1"/>
  <c r="P3277" i="1"/>
  <c r="P3278" i="1"/>
  <c r="P3222" i="1"/>
  <c r="Q3222" i="1" s="1"/>
  <c r="P3223" i="1"/>
  <c r="P3315" i="1"/>
  <c r="P3316" i="1"/>
  <c r="P3224" i="1"/>
  <c r="P3279" i="1"/>
  <c r="P3280" i="1"/>
  <c r="P3225" i="1"/>
  <c r="P3281" i="1"/>
  <c r="Q3281" i="1" s="1"/>
  <c r="P3282" i="1"/>
  <c r="P3252" i="1"/>
  <c r="P3283" i="1"/>
  <c r="P3226" i="1"/>
  <c r="Q3226" i="1" s="1"/>
  <c r="P3284" i="1"/>
  <c r="P3285" i="1"/>
  <c r="P3286" i="1"/>
  <c r="P3227" i="1"/>
  <c r="Q3227" i="1" s="1"/>
  <c r="P3228" i="1"/>
  <c r="P3229" i="1"/>
  <c r="P3230" i="1"/>
  <c r="P3231" i="1"/>
  <c r="Q3231" i="1" s="1"/>
  <c r="P3287" i="1"/>
  <c r="P3232" i="1"/>
  <c r="P3233" i="1"/>
  <c r="P3234" i="1"/>
  <c r="Q3234" i="1" s="1"/>
  <c r="P3235" i="1"/>
  <c r="P3236" i="1"/>
  <c r="P3317" i="1"/>
  <c r="P3288" i="1"/>
  <c r="Q3288" i="1" s="1"/>
  <c r="P3289" i="1"/>
  <c r="P3290" i="1"/>
  <c r="P3237" i="1"/>
  <c r="P3238" i="1"/>
  <c r="Q3238" i="1" s="1"/>
  <c r="P3291" i="1"/>
  <c r="P3239" i="1"/>
  <c r="P3318" i="1"/>
  <c r="P3240" i="1"/>
  <c r="Q3240" i="1" s="1"/>
  <c r="P3241" i="1"/>
  <c r="P3319" i="1"/>
  <c r="P3320" i="1"/>
  <c r="P3242" i="1"/>
  <c r="Q3242" i="1" s="1"/>
  <c r="P3243" i="1"/>
  <c r="P3244" i="1"/>
  <c r="P3292" i="1"/>
  <c r="P3293" i="1"/>
  <c r="Q3293" i="1" s="1"/>
  <c r="P3294" i="1"/>
  <c r="P3321" i="1"/>
  <c r="P3245" i="1"/>
  <c r="P3246" i="1"/>
  <c r="Q3246" i="1" s="1"/>
  <c r="P3295" i="1"/>
  <c r="P3296" i="1"/>
  <c r="P3297" i="1"/>
  <c r="P3298" i="1"/>
  <c r="Q3298" i="1" s="1"/>
  <c r="P3299" i="1"/>
  <c r="P3300" i="1"/>
  <c r="P3247" i="1"/>
  <c r="P3248" i="1"/>
  <c r="Q3248" i="1" s="1"/>
  <c r="P3249" i="1"/>
  <c r="P3250" i="1"/>
  <c r="P3251" i="1"/>
  <c r="P3301" i="1"/>
  <c r="Q3301" i="1" s="1"/>
  <c r="P3302" i="1"/>
  <c r="P3303" i="1"/>
  <c r="P3304" i="1"/>
  <c r="P3305" i="1"/>
  <c r="P3306" i="1"/>
  <c r="P3307" i="1"/>
  <c r="P3308" i="1"/>
  <c r="P3207" i="1"/>
  <c r="P3206" i="1"/>
  <c r="P3204" i="1"/>
  <c r="P3205" i="1"/>
  <c r="P3199" i="1"/>
  <c r="Q3199" i="1" s="1"/>
  <c r="P3203" i="1"/>
  <c r="P3200" i="1"/>
  <c r="P3201" i="1"/>
  <c r="P3202" i="1"/>
  <c r="Q3202" i="1" s="1"/>
  <c r="P3198" i="1"/>
  <c r="P3197" i="1"/>
  <c r="P3196" i="1"/>
  <c r="P3189" i="1"/>
  <c r="P3190" i="1"/>
  <c r="P3191" i="1"/>
  <c r="P3192" i="1"/>
  <c r="P3193" i="1"/>
  <c r="Q3193" i="1" s="1"/>
  <c r="P3194" i="1"/>
  <c r="P3195" i="1"/>
  <c r="P3167" i="1"/>
  <c r="P3168" i="1"/>
  <c r="P3177" i="1"/>
  <c r="P3178" i="1"/>
  <c r="P3179" i="1"/>
  <c r="P3180" i="1"/>
  <c r="Q3180" i="1" s="1"/>
  <c r="P3181" i="1"/>
  <c r="P3169" i="1"/>
  <c r="P3182" i="1"/>
  <c r="P3183" i="1"/>
  <c r="Q3183" i="1" s="1"/>
  <c r="P3184" i="1"/>
  <c r="P3170" i="1"/>
  <c r="P3171" i="1"/>
  <c r="P3172" i="1"/>
  <c r="Q3172" i="1" s="1"/>
  <c r="P3173" i="1"/>
  <c r="P3174" i="1"/>
  <c r="P3185" i="1"/>
  <c r="P3175" i="1"/>
  <c r="Q3175" i="1" s="1"/>
  <c r="P3176" i="1"/>
  <c r="P3186" i="1"/>
  <c r="P3188" i="1"/>
  <c r="P3187" i="1"/>
  <c r="Q3187" i="1" s="1"/>
  <c r="P3166" i="1"/>
  <c r="P3163" i="1"/>
  <c r="P3164" i="1"/>
  <c r="P3161" i="1"/>
  <c r="Q3161" i="1" s="1"/>
  <c r="P3165" i="1"/>
  <c r="P3162" i="1"/>
  <c r="P3160" i="1"/>
  <c r="P3159" i="1"/>
  <c r="Q3159" i="1" s="1"/>
  <c r="P3154" i="1"/>
  <c r="P3151" i="1"/>
  <c r="P3152" i="1"/>
  <c r="P3155" i="1"/>
  <c r="Q3155" i="1" s="1"/>
  <c r="P3156" i="1"/>
  <c r="P3153" i="1"/>
  <c r="P3157" i="1"/>
  <c r="P3158" i="1"/>
  <c r="Q3158" i="1" s="1"/>
  <c r="P3150" i="1"/>
  <c r="P3149" i="1"/>
  <c r="P3148" i="1"/>
  <c r="P3147" i="1"/>
  <c r="Q3147" i="1" s="1"/>
  <c r="P3146" i="1"/>
  <c r="P3145" i="1"/>
  <c r="P3139" i="1"/>
  <c r="P3140" i="1"/>
  <c r="P3134" i="1"/>
  <c r="P3135" i="1"/>
  <c r="P3136" i="1"/>
  <c r="P3141" i="1"/>
  <c r="Q3141" i="1" s="1"/>
  <c r="P3137" i="1"/>
  <c r="P3138" i="1"/>
  <c r="P3144" i="1"/>
  <c r="P3142" i="1"/>
  <c r="Q3142" i="1" s="1"/>
  <c r="P3143" i="1"/>
  <c r="P3133" i="1"/>
  <c r="P3132" i="1"/>
  <c r="P3003" i="1"/>
  <c r="P3061" i="1"/>
  <c r="P3062" i="1"/>
  <c r="P3004" i="1"/>
  <c r="P3005" i="1"/>
  <c r="Q3005" i="1" s="1"/>
  <c r="P3006" i="1"/>
  <c r="P3007" i="1"/>
  <c r="P3008" i="1"/>
  <c r="P3009" i="1"/>
  <c r="Q3009" i="1" s="1"/>
  <c r="P3010" i="1"/>
  <c r="P3011" i="1"/>
  <c r="P3012" i="1"/>
  <c r="P3013" i="1"/>
  <c r="P3063" i="1"/>
  <c r="P3064" i="1"/>
  <c r="P3065" i="1"/>
  <c r="P3066" i="1"/>
  <c r="P3014" i="1"/>
  <c r="P3067" i="1"/>
  <c r="P3068" i="1"/>
  <c r="P3119" i="1"/>
  <c r="P3015" i="1"/>
  <c r="P3069" i="1"/>
  <c r="P3070" i="1"/>
  <c r="P3071" i="1"/>
  <c r="Q3071" i="1" s="1"/>
  <c r="P3072" i="1"/>
  <c r="P3073" i="1"/>
  <c r="P3074" i="1"/>
  <c r="P3075" i="1"/>
  <c r="Q3075" i="1" s="1"/>
  <c r="P3076" i="1"/>
  <c r="P3016" i="1"/>
  <c r="P3077" i="1"/>
  <c r="P3078" i="1"/>
  <c r="Q3078" i="1" s="1"/>
  <c r="P3079" i="1"/>
  <c r="P3080" i="1"/>
  <c r="P3081" i="1"/>
  <c r="P3082" i="1"/>
  <c r="Q3082" i="1" s="1"/>
  <c r="P3120" i="1"/>
  <c r="P3083" i="1"/>
  <c r="P3084" i="1"/>
  <c r="P3085" i="1"/>
  <c r="Q3085" i="1" s="1"/>
  <c r="P3086" i="1"/>
  <c r="P3087" i="1"/>
  <c r="P3017" i="1"/>
  <c r="P3018" i="1"/>
  <c r="Q3018" i="1" s="1"/>
  <c r="P3121" i="1"/>
  <c r="P3019" i="1"/>
  <c r="P3020" i="1"/>
  <c r="P3021" i="1"/>
  <c r="Q3021" i="1" s="1"/>
  <c r="P3022" i="1"/>
  <c r="P3023" i="1"/>
  <c r="P3122" i="1"/>
  <c r="P3088" i="1"/>
  <c r="P3123" i="1"/>
  <c r="P3024" i="1"/>
  <c r="P3025" i="1"/>
  <c r="P3089" i="1"/>
  <c r="Q3089" i="1" s="1"/>
  <c r="P3090" i="1"/>
  <c r="P3026" i="1"/>
  <c r="P3027" i="1"/>
  <c r="P3028" i="1"/>
  <c r="Q3028" i="1" s="1"/>
  <c r="P3091" i="1"/>
  <c r="P3092" i="1"/>
  <c r="P3029" i="1"/>
  <c r="P3030" i="1"/>
  <c r="Q3030" i="1" s="1"/>
  <c r="P3093" i="1"/>
  <c r="P3031" i="1"/>
  <c r="P3032" i="1"/>
  <c r="P3033" i="1"/>
  <c r="Q3033" i="1" s="1"/>
  <c r="P3034" i="1"/>
  <c r="P3035" i="1"/>
  <c r="P3036" i="1"/>
  <c r="P3094" i="1"/>
  <c r="Q3094" i="1" s="1"/>
  <c r="P3037" i="1"/>
  <c r="P3038" i="1"/>
  <c r="P3095" i="1"/>
  <c r="P3096" i="1"/>
  <c r="Q3096" i="1" s="1"/>
  <c r="P3097" i="1"/>
  <c r="P3039" i="1"/>
  <c r="P3040" i="1"/>
  <c r="P3059" i="1"/>
  <c r="Q3059" i="1" s="1"/>
  <c r="P3041" i="1"/>
  <c r="P3124" i="1"/>
  <c r="P3098" i="1"/>
  <c r="P3099" i="1"/>
  <c r="Q3099" i="1" s="1"/>
  <c r="P3100" i="1"/>
  <c r="P3101" i="1"/>
  <c r="P3102" i="1"/>
  <c r="P3042" i="1"/>
  <c r="Q3042" i="1" s="1"/>
  <c r="P3125" i="1"/>
  <c r="P3103" i="1"/>
  <c r="P3043" i="1"/>
  <c r="P3044" i="1"/>
  <c r="Q3044" i="1" s="1"/>
  <c r="P3126" i="1"/>
  <c r="P3104" i="1"/>
  <c r="P3105" i="1"/>
  <c r="P3106" i="1"/>
  <c r="Q3106" i="1" s="1"/>
  <c r="P3045" i="1"/>
  <c r="P3107" i="1"/>
  <c r="P3127" i="1"/>
  <c r="P3128" i="1"/>
  <c r="Q3128" i="1" s="1"/>
  <c r="P3046" i="1"/>
  <c r="P3047" i="1"/>
  <c r="P3048" i="1"/>
  <c r="P3108" i="1"/>
  <c r="Q3108" i="1" s="1"/>
  <c r="P3109" i="1"/>
  <c r="P3060" i="1"/>
  <c r="P3049" i="1"/>
  <c r="P3050" i="1"/>
  <c r="Q3050" i="1" s="1"/>
  <c r="P3051" i="1"/>
  <c r="P3052" i="1"/>
  <c r="P3053" i="1"/>
  <c r="P3054" i="1"/>
  <c r="Q3054" i="1" s="1"/>
  <c r="P3055" i="1"/>
  <c r="P3056" i="1"/>
  <c r="P3057" i="1"/>
  <c r="P3058" i="1"/>
  <c r="Q3058" i="1" s="1"/>
  <c r="P3110" i="1"/>
  <c r="P3129" i="1"/>
  <c r="P3130" i="1"/>
  <c r="P3131" i="1"/>
  <c r="Q3131" i="1" s="1"/>
  <c r="P3111" i="1"/>
  <c r="P3112" i="1"/>
  <c r="P3113" i="1"/>
  <c r="P3114" i="1"/>
  <c r="Q3114" i="1" s="1"/>
  <c r="P3115" i="1"/>
  <c r="P3116" i="1"/>
  <c r="P3117" i="1"/>
  <c r="P3118" i="1"/>
  <c r="Q3118" i="1" s="1"/>
  <c r="P3002" i="1"/>
  <c r="P2998" i="1"/>
  <c r="P3000" i="1"/>
  <c r="P2999" i="1"/>
  <c r="Q2999" i="1" s="1"/>
  <c r="P3001" i="1"/>
  <c r="P2997" i="1"/>
  <c r="P2984" i="1"/>
  <c r="P2990" i="1"/>
  <c r="Q2990" i="1" s="1"/>
  <c r="P2985" i="1"/>
  <c r="P2991" i="1"/>
  <c r="P2986" i="1"/>
  <c r="P2992" i="1"/>
  <c r="Q2992" i="1" s="1"/>
  <c r="P2987" i="1"/>
  <c r="P2996" i="1"/>
  <c r="P2988" i="1"/>
  <c r="P2993" i="1"/>
  <c r="Q2993" i="1" s="1"/>
  <c r="P2989" i="1"/>
  <c r="P2994" i="1"/>
  <c r="P2995" i="1"/>
  <c r="P2983" i="1"/>
  <c r="Q2983" i="1" s="1"/>
  <c r="P2982" i="1"/>
  <c r="P2981" i="1"/>
  <c r="P2966" i="1"/>
  <c r="P2967" i="1"/>
  <c r="P2968" i="1"/>
  <c r="P2969" i="1"/>
  <c r="P2970" i="1"/>
  <c r="P2971" i="1"/>
  <c r="Q2971" i="1" s="1"/>
  <c r="P2976" i="1"/>
  <c r="P2977" i="1"/>
  <c r="P2978" i="1"/>
  <c r="P2972" i="1"/>
  <c r="Q2972" i="1" s="1"/>
  <c r="P2973" i="1"/>
  <c r="P2980" i="1"/>
  <c r="P2974" i="1"/>
  <c r="P2975" i="1"/>
  <c r="Q2975" i="1" s="1"/>
  <c r="P2979" i="1"/>
  <c r="P2965" i="1"/>
  <c r="P2964" i="1"/>
  <c r="P2962" i="1"/>
  <c r="Q2962" i="1" s="1"/>
  <c r="P2963" i="1"/>
  <c r="P2961" i="1"/>
  <c r="P2957" i="1"/>
  <c r="P2958" i="1"/>
  <c r="Q2958" i="1" s="1"/>
  <c r="P2951" i="1"/>
  <c r="P2952" i="1"/>
  <c r="P2953" i="1"/>
  <c r="P2954" i="1"/>
  <c r="Q2954" i="1" s="1"/>
  <c r="P2956" i="1"/>
  <c r="P2959" i="1"/>
  <c r="P2955" i="1"/>
  <c r="P2960" i="1"/>
  <c r="Q2960" i="1" s="1"/>
  <c r="P2950" i="1"/>
  <c r="P2949" i="1"/>
  <c r="P2948" i="1"/>
  <c r="P2947" i="1"/>
  <c r="Q2947" i="1" s="1"/>
  <c r="P2893" i="1"/>
  <c r="P2894" i="1"/>
  <c r="P2895" i="1"/>
  <c r="P2896" i="1"/>
  <c r="Q2896" i="1" s="1"/>
  <c r="P2943" i="1"/>
  <c r="P2920" i="1"/>
  <c r="P2921" i="1"/>
  <c r="P2897" i="1"/>
  <c r="Q2897" i="1" s="1"/>
  <c r="P2898" i="1"/>
  <c r="P2899" i="1"/>
  <c r="P2922" i="1"/>
  <c r="P2923" i="1"/>
  <c r="P2924" i="1"/>
  <c r="P2900" i="1"/>
  <c r="P2925" i="1"/>
  <c r="P2901" i="1"/>
  <c r="Q2901" i="1" s="1"/>
  <c r="P2926" i="1"/>
  <c r="P2927" i="1"/>
  <c r="P2928" i="1"/>
  <c r="P2929" i="1"/>
  <c r="Q2929" i="1" s="1"/>
  <c r="P2944" i="1"/>
  <c r="P2930" i="1"/>
  <c r="P2945" i="1"/>
  <c r="P2902" i="1"/>
  <c r="Q2902" i="1" s="1"/>
  <c r="P2903" i="1"/>
  <c r="P2931" i="1"/>
  <c r="P2932" i="1"/>
  <c r="P2904" i="1"/>
  <c r="Q2904" i="1" s="1"/>
  <c r="P2905" i="1"/>
  <c r="P2919" i="1"/>
  <c r="P2906" i="1"/>
  <c r="P2933" i="1"/>
  <c r="Q2933" i="1" s="1"/>
  <c r="P2907" i="1"/>
  <c r="P2908" i="1"/>
  <c r="P2909" i="1"/>
  <c r="P2934" i="1"/>
  <c r="Q2934" i="1" s="1"/>
  <c r="P2935" i="1"/>
  <c r="P2910" i="1"/>
  <c r="P2946" i="1"/>
  <c r="P2911" i="1"/>
  <c r="Q2911" i="1" s="1"/>
  <c r="P2912" i="1"/>
  <c r="P2913" i="1"/>
  <c r="P2936" i="1"/>
  <c r="P2937" i="1"/>
  <c r="Q2937" i="1" s="1"/>
  <c r="P2914" i="1"/>
  <c r="P2938" i="1"/>
  <c r="P2939" i="1"/>
  <c r="P2940" i="1"/>
  <c r="Q2940" i="1" s="1"/>
  <c r="P2915" i="1"/>
  <c r="P2916" i="1"/>
  <c r="P2917" i="1"/>
  <c r="P2918" i="1"/>
  <c r="Q2918" i="1" s="1"/>
  <c r="P2941" i="1"/>
  <c r="P2942" i="1"/>
  <c r="P2892" i="1"/>
  <c r="P2891" i="1"/>
  <c r="Q2891" i="1" s="1"/>
  <c r="P2890" i="1"/>
  <c r="P2888" i="1"/>
  <c r="P2889" i="1"/>
  <c r="P2887" i="1"/>
  <c r="Q2887" i="1" s="1"/>
  <c r="P2886" i="1"/>
  <c r="P2885" i="1"/>
  <c r="P2884" i="1"/>
  <c r="P2875" i="1"/>
  <c r="P2878" i="1"/>
  <c r="P2879" i="1"/>
  <c r="P2880" i="1"/>
  <c r="P2876" i="1"/>
  <c r="Q2876" i="1" s="1"/>
  <c r="P2877" i="1"/>
  <c r="P2881" i="1"/>
  <c r="P2882" i="1"/>
  <c r="P2883" i="1"/>
  <c r="Q2883" i="1" s="1"/>
  <c r="P2874" i="1"/>
  <c r="P2873" i="1"/>
  <c r="P2867" i="1"/>
  <c r="P2870" i="1"/>
  <c r="Q2870" i="1" s="1"/>
  <c r="P2871" i="1"/>
  <c r="P2868" i="1"/>
  <c r="P2869" i="1"/>
  <c r="P2872" i="1"/>
  <c r="Q2872" i="1" s="1"/>
  <c r="P2866" i="1"/>
  <c r="P2865" i="1"/>
  <c r="P2864" i="1"/>
  <c r="P2642" i="1"/>
  <c r="P2643" i="1"/>
  <c r="P2644" i="1"/>
  <c r="P2645" i="1"/>
  <c r="P2646" i="1"/>
  <c r="Q2646" i="1" s="1"/>
  <c r="P2647" i="1"/>
  <c r="P2836" i="1"/>
  <c r="P2751" i="1"/>
  <c r="P2752" i="1"/>
  <c r="P2753" i="1"/>
  <c r="P2648" i="1"/>
  <c r="P2649" i="1"/>
  <c r="P2650" i="1"/>
  <c r="P2651" i="1"/>
  <c r="P2652" i="1"/>
  <c r="P2653" i="1"/>
  <c r="P2654" i="1"/>
  <c r="Q2654" i="1" s="1"/>
  <c r="P2655" i="1"/>
  <c r="P2656" i="1"/>
  <c r="P2657" i="1"/>
  <c r="P2658" i="1"/>
  <c r="Q2658" i="1" s="1"/>
  <c r="P2659" i="1"/>
  <c r="P2754" i="1"/>
  <c r="P2755" i="1"/>
  <c r="P2756" i="1"/>
  <c r="Q2756" i="1" s="1"/>
  <c r="P2757" i="1"/>
  <c r="P2758" i="1"/>
  <c r="P2759" i="1"/>
  <c r="P2760" i="1"/>
  <c r="Q2760" i="1" s="1"/>
  <c r="P2761" i="1"/>
  <c r="P2762" i="1"/>
  <c r="P2660" i="1"/>
  <c r="P2661" i="1"/>
  <c r="Q2661" i="1" s="1"/>
  <c r="P2763" i="1"/>
  <c r="P2764" i="1"/>
  <c r="P2765" i="1"/>
  <c r="P2837" i="1"/>
  <c r="Q2837" i="1" s="1"/>
  <c r="P2838" i="1"/>
  <c r="P2839" i="1"/>
  <c r="P2840" i="1"/>
  <c r="P2766" i="1"/>
  <c r="Q2766" i="1" s="1"/>
  <c r="P2767" i="1"/>
  <c r="P2662" i="1"/>
  <c r="P2663" i="1"/>
  <c r="P2768" i="1"/>
  <c r="Q2768" i="1" s="1"/>
  <c r="P2664" i="1"/>
  <c r="P2665" i="1"/>
  <c r="P2666" i="1"/>
  <c r="P2769" i="1"/>
  <c r="Q2769" i="1" s="1"/>
  <c r="P2770" i="1"/>
  <c r="P2771" i="1"/>
  <c r="P2772" i="1"/>
  <c r="P2841" i="1"/>
  <c r="Q2841" i="1" s="1"/>
  <c r="P2667" i="1"/>
  <c r="P2668" i="1"/>
  <c r="P2669" i="1"/>
  <c r="P2842" i="1"/>
  <c r="Q2842" i="1" s="1"/>
  <c r="P2843" i="1"/>
  <c r="P2844" i="1"/>
  <c r="P2773" i="1"/>
  <c r="P2774" i="1"/>
  <c r="Q2774" i="1" s="1"/>
  <c r="P2775" i="1"/>
  <c r="P2776" i="1"/>
  <c r="P2777" i="1"/>
  <c r="P2778" i="1"/>
  <c r="Q2778" i="1" s="1"/>
  <c r="P2779" i="1"/>
  <c r="P2780" i="1"/>
  <c r="P2781" i="1"/>
  <c r="P2670" i="1"/>
  <c r="Q2670" i="1" s="1"/>
  <c r="P2671" i="1"/>
  <c r="P2672" i="1"/>
  <c r="P2845" i="1"/>
  <c r="P2673" i="1"/>
  <c r="Q2673" i="1" s="1"/>
  <c r="P2674" i="1"/>
  <c r="P2675" i="1"/>
  <c r="P2676" i="1"/>
  <c r="P2677" i="1"/>
  <c r="Q2677" i="1" s="1"/>
  <c r="P2782" i="1"/>
  <c r="P2783" i="1"/>
  <c r="P2784" i="1"/>
  <c r="P2846" i="1"/>
  <c r="Q2846" i="1" s="1"/>
  <c r="P2847" i="1"/>
  <c r="P2848" i="1"/>
  <c r="P2849" i="1"/>
  <c r="P2850" i="1"/>
  <c r="Q2850" i="1" s="1"/>
  <c r="P2678" i="1"/>
  <c r="P2679" i="1"/>
  <c r="P2680" i="1"/>
  <c r="P2681" i="1"/>
  <c r="Q2681" i="1" s="1"/>
  <c r="P2682" i="1"/>
  <c r="P2745" i="1"/>
  <c r="P2746" i="1"/>
  <c r="P2785" i="1"/>
  <c r="P2786" i="1"/>
  <c r="P2787" i="1"/>
  <c r="P2788" i="1"/>
  <c r="P2683" i="1"/>
  <c r="Q2683" i="1" s="1"/>
  <c r="P2789" i="1"/>
  <c r="P2790" i="1"/>
  <c r="P2684" i="1"/>
  <c r="P2685" i="1"/>
  <c r="Q2685" i="1" s="1"/>
  <c r="P2791" i="1"/>
  <c r="P2792" i="1"/>
  <c r="P2686" i="1"/>
  <c r="P2793" i="1"/>
  <c r="Q2793" i="1" s="1"/>
  <c r="P2687" i="1"/>
  <c r="P2688" i="1"/>
  <c r="P2689" i="1"/>
  <c r="P2690" i="1"/>
  <c r="Q2690" i="1" s="1"/>
  <c r="P2691" i="1"/>
  <c r="P2692" i="1"/>
  <c r="P2693" i="1"/>
  <c r="P2694" i="1"/>
  <c r="Q2694" i="1" s="1"/>
  <c r="P2695" i="1"/>
  <c r="P2696" i="1"/>
  <c r="P2697" i="1"/>
  <c r="P2698" i="1"/>
  <c r="Q2698" i="1" s="1"/>
  <c r="P2794" i="1"/>
  <c r="P2699" i="1"/>
  <c r="P2700" i="1"/>
  <c r="P2701" i="1"/>
  <c r="Q2701" i="1" s="1"/>
  <c r="P2702" i="1"/>
  <c r="P2703" i="1"/>
  <c r="P2851" i="1"/>
  <c r="P2852" i="1"/>
  <c r="Q2852" i="1" s="1"/>
  <c r="P2853" i="1"/>
  <c r="P2854" i="1"/>
  <c r="P2795" i="1"/>
  <c r="P2796" i="1"/>
  <c r="Q2796" i="1" s="1"/>
  <c r="P2704" i="1"/>
  <c r="P2705" i="1"/>
  <c r="P2797" i="1"/>
  <c r="P2706" i="1"/>
  <c r="Q2706" i="1" s="1"/>
  <c r="P2855" i="1"/>
  <c r="P2856" i="1"/>
  <c r="P2857" i="1"/>
  <c r="P2858" i="1"/>
  <c r="Q2858" i="1" s="1"/>
  <c r="P2859" i="1"/>
  <c r="P2798" i="1"/>
  <c r="P2799" i="1"/>
  <c r="P2707" i="1"/>
  <c r="Q2707" i="1" s="1"/>
  <c r="P2708" i="1"/>
  <c r="P2800" i="1"/>
  <c r="P2747" i="1"/>
  <c r="P2709" i="1"/>
  <c r="Q2709" i="1" s="1"/>
  <c r="P2710" i="1"/>
  <c r="P2801" i="1"/>
  <c r="P2802" i="1"/>
  <c r="P2803" i="1"/>
  <c r="Q2803" i="1" s="1"/>
  <c r="P2711" i="1"/>
  <c r="P2712" i="1"/>
  <c r="P2713" i="1"/>
  <c r="P2714" i="1"/>
  <c r="Q2714" i="1" s="1"/>
  <c r="P2804" i="1"/>
  <c r="P2805" i="1"/>
  <c r="P2806" i="1"/>
  <c r="P2807" i="1"/>
  <c r="Q2807" i="1" s="1"/>
  <c r="P2808" i="1"/>
  <c r="P2715" i="1"/>
  <c r="P2809" i="1"/>
  <c r="P2860" i="1"/>
  <c r="Q2860" i="1" s="1"/>
  <c r="P2716" i="1"/>
  <c r="P2717" i="1"/>
  <c r="P2718" i="1"/>
  <c r="P2719" i="1"/>
  <c r="Q2719" i="1" s="1"/>
  <c r="P2720" i="1"/>
  <c r="P2721" i="1"/>
  <c r="P2722" i="1"/>
  <c r="P2810" i="1"/>
  <c r="Q2810" i="1" s="1"/>
  <c r="P2811" i="1"/>
  <c r="P2812" i="1"/>
  <c r="P2813" i="1"/>
  <c r="P2814" i="1"/>
  <c r="Q2814" i="1" s="1"/>
  <c r="P2815" i="1"/>
  <c r="P2816" i="1"/>
  <c r="P2748" i="1"/>
  <c r="P2749" i="1"/>
  <c r="Q2749" i="1" s="1"/>
  <c r="P2750" i="1"/>
  <c r="P2723" i="1"/>
  <c r="P2817" i="1"/>
  <c r="P2818" i="1"/>
  <c r="Q2818" i="1" s="1"/>
  <c r="P2724" i="1"/>
  <c r="P2725" i="1"/>
  <c r="P2726" i="1"/>
  <c r="P2727" i="1"/>
  <c r="Q2727" i="1" s="1"/>
  <c r="P2728" i="1"/>
  <c r="P2729" i="1"/>
  <c r="P2730" i="1"/>
  <c r="P2731" i="1"/>
  <c r="Q2731" i="1" s="1"/>
  <c r="P2732" i="1"/>
  <c r="P2733" i="1"/>
  <c r="P2734" i="1"/>
  <c r="P2735" i="1"/>
  <c r="Q2735" i="1" s="1"/>
  <c r="P2736" i="1"/>
  <c r="P2737" i="1"/>
  <c r="P2738" i="1"/>
  <c r="P2739" i="1"/>
  <c r="Q2739" i="1" s="1"/>
  <c r="P2740" i="1"/>
  <c r="P2741" i="1"/>
  <c r="P2742" i="1"/>
  <c r="P2819" i="1"/>
  <c r="Q2819" i="1" s="1"/>
  <c r="P2743" i="1"/>
  <c r="P2744" i="1"/>
  <c r="P2820" i="1"/>
  <c r="P2821" i="1"/>
  <c r="Q2821" i="1" s="1"/>
  <c r="P2822" i="1"/>
  <c r="P2861" i="1"/>
  <c r="P2862" i="1"/>
  <c r="P2863" i="1"/>
  <c r="Q2863" i="1" s="1"/>
  <c r="P2823" i="1"/>
  <c r="P2824" i="1"/>
  <c r="P2825" i="1"/>
  <c r="P2826" i="1"/>
  <c r="Q2826" i="1" s="1"/>
  <c r="P2827" i="1"/>
  <c r="P2828" i="1"/>
  <c r="P2829" i="1"/>
  <c r="P2830" i="1"/>
  <c r="Q2830" i="1" s="1"/>
  <c r="P2831" i="1"/>
  <c r="P2832" i="1"/>
  <c r="P2833" i="1"/>
  <c r="P2834" i="1"/>
  <c r="P2835" i="1"/>
  <c r="P2641" i="1"/>
  <c r="P2639" i="1"/>
  <c r="P2640" i="1"/>
  <c r="Q2640" i="1" s="1"/>
  <c r="P2638" i="1"/>
  <c r="P2636" i="1"/>
  <c r="P2637" i="1"/>
  <c r="P2635" i="1"/>
  <c r="Q2635" i="1" s="1"/>
  <c r="P2633" i="1"/>
  <c r="P2634" i="1"/>
  <c r="P2630" i="1"/>
  <c r="P2624" i="1"/>
  <c r="Q2624" i="1" s="1"/>
  <c r="P2625" i="1"/>
  <c r="P2626" i="1"/>
  <c r="P2627" i="1"/>
  <c r="P2631" i="1"/>
  <c r="Q2631" i="1" s="1"/>
  <c r="P2628" i="1"/>
  <c r="P2629" i="1"/>
  <c r="P2632" i="1"/>
  <c r="P2623" i="1"/>
  <c r="Q2623" i="1" s="1"/>
  <c r="P2622" i="1"/>
  <c r="P2621" i="1"/>
  <c r="P2600" i="1"/>
  <c r="P2611" i="1"/>
  <c r="Q2611" i="1" s="1"/>
  <c r="P2612" i="1"/>
  <c r="P2613" i="1"/>
  <c r="P2614" i="1"/>
  <c r="P2619" i="1"/>
  <c r="Q2619" i="1" s="1"/>
  <c r="P2615" i="1"/>
  <c r="P2601" i="1"/>
  <c r="P2602" i="1"/>
  <c r="P2603" i="1"/>
  <c r="Q2603" i="1" s="1"/>
  <c r="P2604" i="1"/>
  <c r="P2620" i="1"/>
  <c r="P2605" i="1"/>
  <c r="P2616" i="1"/>
  <c r="Q2616" i="1" s="1"/>
  <c r="P2606" i="1"/>
  <c r="P2607" i="1"/>
  <c r="P2608" i="1"/>
  <c r="P2609" i="1"/>
  <c r="Q2609" i="1" s="1"/>
  <c r="P2617" i="1"/>
  <c r="P2610" i="1"/>
  <c r="P2618" i="1"/>
  <c r="P2599" i="1"/>
  <c r="P2597" i="1"/>
  <c r="P2598" i="1"/>
  <c r="P2596" i="1"/>
  <c r="P2595" i="1"/>
  <c r="Q2595" i="1" s="1"/>
  <c r="P2592" i="1"/>
  <c r="P2594" i="1"/>
  <c r="P2593" i="1"/>
  <c r="P2591" i="1"/>
  <c r="P2575" i="1"/>
  <c r="P2576" i="1"/>
  <c r="P2577" i="1"/>
  <c r="P2587" i="1"/>
  <c r="Q2587" i="1" s="1"/>
  <c r="P2578" i="1"/>
  <c r="P2589" i="1"/>
  <c r="P2579" i="1"/>
  <c r="P2580" i="1"/>
  <c r="Q2580" i="1" s="1"/>
  <c r="P2581" i="1"/>
  <c r="P2582" i="1"/>
  <c r="P2583" i="1"/>
  <c r="P2590" i="1"/>
  <c r="Q2590" i="1" s="1"/>
  <c r="P2584" i="1"/>
  <c r="P2585" i="1"/>
  <c r="P2586" i="1"/>
  <c r="P2588" i="1"/>
  <c r="Q2588" i="1" s="1"/>
  <c r="P2573" i="1"/>
  <c r="P2574" i="1"/>
  <c r="P2572" i="1"/>
  <c r="P2571" i="1"/>
  <c r="P2570" i="1"/>
  <c r="P2488" i="1"/>
  <c r="P2489" i="1"/>
  <c r="P2566" i="1"/>
  <c r="P2533" i="1"/>
  <c r="P2534" i="1"/>
  <c r="P2535" i="1"/>
  <c r="P2490" i="1"/>
  <c r="Q2490" i="1" s="1"/>
  <c r="P2491" i="1"/>
  <c r="P2492" i="1"/>
  <c r="P2536" i="1"/>
  <c r="P2537" i="1"/>
  <c r="Q2537" i="1" s="1"/>
  <c r="P2493" i="1"/>
  <c r="P2494" i="1"/>
  <c r="P2495" i="1"/>
  <c r="P2538" i="1"/>
  <c r="Q2538" i="1" s="1"/>
  <c r="P2539" i="1"/>
  <c r="P2540" i="1"/>
  <c r="P2541" i="1"/>
  <c r="P2542" i="1"/>
  <c r="Q2542" i="1" s="1"/>
  <c r="P2543" i="1"/>
  <c r="P2544" i="1"/>
  <c r="P2545" i="1"/>
  <c r="P2567" i="1"/>
  <c r="Q2567" i="1" s="1"/>
  <c r="P2496" i="1"/>
  <c r="P2497" i="1"/>
  <c r="P2498" i="1"/>
  <c r="P2499" i="1"/>
  <c r="Q2499" i="1" s="1"/>
  <c r="P2500" i="1"/>
  <c r="P2501" i="1"/>
  <c r="P2502" i="1"/>
  <c r="P2503" i="1"/>
  <c r="Q2503" i="1" s="1"/>
  <c r="P2532" i="1"/>
  <c r="P2546" i="1"/>
  <c r="P2504" i="1"/>
  <c r="P2547" i="1"/>
  <c r="Q2547" i="1" s="1"/>
  <c r="P2548" i="1"/>
  <c r="P2505" i="1"/>
  <c r="P2506" i="1"/>
  <c r="P2507" i="1"/>
  <c r="Q2507" i="1" s="1"/>
  <c r="P2508" i="1"/>
  <c r="P2509" i="1"/>
  <c r="P2510" i="1"/>
  <c r="P2568" i="1"/>
  <c r="Q2568" i="1" s="1"/>
  <c r="P2549" i="1"/>
  <c r="P2550" i="1"/>
  <c r="P2511" i="1"/>
  <c r="P2512" i="1"/>
  <c r="Q2512" i="1" s="1"/>
  <c r="P2569" i="1"/>
  <c r="P2513" i="1"/>
  <c r="P2514" i="1"/>
  <c r="P2515" i="1"/>
  <c r="Q2515" i="1" s="1"/>
  <c r="P2551" i="1"/>
  <c r="P2552" i="1"/>
  <c r="P2516" i="1"/>
  <c r="P2517" i="1"/>
  <c r="Q2517" i="1" s="1"/>
  <c r="P2553" i="1"/>
  <c r="P2554" i="1"/>
  <c r="P2555" i="1"/>
  <c r="P2518" i="1"/>
  <c r="Q2518" i="1" s="1"/>
  <c r="P2556" i="1"/>
  <c r="P2557" i="1"/>
  <c r="P2519" i="1"/>
  <c r="P2520" i="1"/>
  <c r="Q2520" i="1" s="1"/>
  <c r="P2521" i="1"/>
  <c r="P2522" i="1"/>
  <c r="P2558" i="1"/>
  <c r="P2523" i="1"/>
  <c r="Q2523" i="1" s="1"/>
  <c r="P2559" i="1"/>
  <c r="P2524" i="1"/>
  <c r="P2525" i="1"/>
  <c r="P2526" i="1"/>
  <c r="Q2526" i="1" s="1"/>
  <c r="P2527" i="1"/>
  <c r="P2528" i="1"/>
  <c r="P2529" i="1"/>
  <c r="P2530" i="1"/>
  <c r="Q2530" i="1" s="1"/>
  <c r="P2531" i="1"/>
  <c r="P2560" i="1"/>
  <c r="P2561" i="1"/>
  <c r="P2562" i="1"/>
  <c r="Q2562" i="1" s="1"/>
  <c r="P2563" i="1"/>
  <c r="P2564" i="1"/>
  <c r="P2565" i="1"/>
  <c r="P2485" i="1"/>
  <c r="Q2485" i="1" s="1"/>
  <c r="P2487" i="1"/>
  <c r="P2486" i="1"/>
  <c r="P2484" i="1"/>
  <c r="P2483" i="1"/>
  <c r="Q2483" i="1" s="1"/>
  <c r="P2482" i="1"/>
  <c r="P2481" i="1"/>
  <c r="P2480" i="1"/>
  <c r="P2433" i="1"/>
  <c r="P2477" i="1"/>
  <c r="P2434" i="1"/>
  <c r="P2435" i="1"/>
  <c r="P2436" i="1"/>
  <c r="Q2436" i="1" s="1"/>
  <c r="P2437" i="1"/>
  <c r="P2461" i="1"/>
  <c r="P2462" i="1"/>
  <c r="P2463" i="1"/>
  <c r="Q2463" i="1" s="1"/>
  <c r="P2464" i="1"/>
  <c r="P2465" i="1"/>
  <c r="P2466" i="1"/>
  <c r="P2438" i="1"/>
  <c r="Q2438" i="1" s="1"/>
  <c r="P2439" i="1"/>
  <c r="P2467" i="1"/>
  <c r="P2468" i="1"/>
  <c r="P2440" i="1"/>
  <c r="Q2440" i="1" s="1"/>
  <c r="P2441" i="1"/>
  <c r="P2442" i="1"/>
  <c r="P2443" i="1"/>
  <c r="P2469" i="1"/>
  <c r="Q2469" i="1" s="1"/>
  <c r="P2444" i="1"/>
  <c r="P2470" i="1"/>
  <c r="P2445" i="1"/>
  <c r="P2446" i="1"/>
  <c r="Q2446" i="1" s="1"/>
  <c r="P2447" i="1"/>
  <c r="P2448" i="1"/>
  <c r="P2471" i="1"/>
  <c r="P2449" i="1"/>
  <c r="Q2449" i="1" s="1"/>
  <c r="P2450" i="1"/>
  <c r="P2460" i="1"/>
  <c r="P2478" i="1"/>
  <c r="P2451" i="1"/>
  <c r="Q2451" i="1" s="1"/>
  <c r="P2452" i="1"/>
  <c r="P2453" i="1"/>
  <c r="P2454" i="1"/>
  <c r="P2455" i="1"/>
  <c r="P2456" i="1"/>
  <c r="P2457" i="1"/>
  <c r="P2472" i="1"/>
  <c r="P2473" i="1"/>
  <c r="Q2473" i="1" s="1"/>
  <c r="P2458" i="1"/>
  <c r="P2459" i="1"/>
  <c r="P2474" i="1"/>
  <c r="P2475" i="1"/>
  <c r="Q2475" i="1" s="1"/>
  <c r="P2479" i="1"/>
  <c r="P2476" i="1"/>
  <c r="P2432" i="1"/>
  <c r="P2430" i="1"/>
  <c r="Q2430" i="1" s="1"/>
  <c r="P2431" i="1"/>
  <c r="P2429" i="1"/>
  <c r="P2386" i="1"/>
  <c r="P2426" i="1"/>
  <c r="P2387" i="1"/>
  <c r="P2408" i="1"/>
  <c r="P2409" i="1"/>
  <c r="P2410" i="1"/>
  <c r="Q2410" i="1" s="1"/>
  <c r="P2388" i="1"/>
  <c r="P2389" i="1"/>
  <c r="P2411" i="1"/>
  <c r="P2412" i="1"/>
  <c r="Q2412" i="1" s="1"/>
  <c r="P2390" i="1"/>
  <c r="P2413" i="1"/>
  <c r="P2414" i="1"/>
  <c r="P2391" i="1"/>
  <c r="Q2391" i="1" s="1"/>
  <c r="P2427" i="1"/>
  <c r="P2392" i="1"/>
  <c r="P2415" i="1"/>
  <c r="P2416" i="1"/>
  <c r="Q2416" i="1" s="1"/>
  <c r="P2393" i="1"/>
  <c r="P2394" i="1"/>
  <c r="P2417" i="1"/>
  <c r="P2395" i="1"/>
  <c r="Q2395" i="1" s="1"/>
  <c r="P2396" i="1"/>
  <c r="P2397" i="1"/>
  <c r="P2398" i="1"/>
  <c r="P2399" i="1"/>
  <c r="Q2399" i="1" s="1"/>
  <c r="P2418" i="1"/>
  <c r="P2428" i="1"/>
  <c r="P2419" i="1"/>
  <c r="P2400" i="1"/>
  <c r="Q2400" i="1" s="1"/>
  <c r="P2401" i="1"/>
  <c r="P2402" i="1"/>
  <c r="P2403" i="1"/>
  <c r="P2404" i="1"/>
  <c r="Q2404" i="1" s="1"/>
  <c r="P2405" i="1"/>
  <c r="P2406" i="1"/>
  <c r="P2407" i="1"/>
  <c r="P2420" i="1"/>
  <c r="Q2420" i="1" s="1"/>
  <c r="P2421" i="1"/>
  <c r="P2422" i="1"/>
  <c r="P2423" i="1"/>
  <c r="P2424" i="1"/>
  <c r="Q2424" i="1" s="1"/>
  <c r="P2425" i="1"/>
  <c r="P2385" i="1"/>
  <c r="P2384" i="1"/>
  <c r="P2383" i="1"/>
  <c r="Q2383" i="1" s="1"/>
  <c r="P2381" i="1"/>
  <c r="P2382" i="1"/>
  <c r="P2359" i="1"/>
  <c r="P2367" i="1"/>
  <c r="Q2367" i="1" s="1"/>
  <c r="P2368" i="1"/>
  <c r="P2369" i="1"/>
  <c r="P2370" i="1"/>
  <c r="P2371" i="1"/>
  <c r="Q2371" i="1" s="1"/>
  <c r="P2372" i="1"/>
  <c r="P2373" i="1"/>
  <c r="P2374" i="1"/>
  <c r="P2360" i="1"/>
  <c r="Q2360" i="1" s="1"/>
  <c r="P2361" i="1"/>
  <c r="P2362" i="1"/>
  <c r="P2363" i="1"/>
  <c r="P2375" i="1"/>
  <c r="Q2375" i="1" s="1"/>
  <c r="P2376" i="1"/>
  <c r="P2377" i="1"/>
  <c r="P2378" i="1"/>
  <c r="P2379" i="1"/>
  <c r="Q2379" i="1" s="1"/>
  <c r="P2364" i="1"/>
  <c r="P2365" i="1"/>
  <c r="P2380" i="1"/>
  <c r="P2366" i="1"/>
  <c r="Q2366" i="1" s="1"/>
  <c r="P2358" i="1"/>
  <c r="P2357" i="1"/>
  <c r="P2355" i="1"/>
  <c r="P2356" i="1"/>
  <c r="Q2356" i="1" s="1"/>
  <c r="P2354" i="1"/>
  <c r="P2270" i="1"/>
  <c r="P2271" i="1"/>
  <c r="P2272" i="1"/>
  <c r="Q2272" i="1" s="1"/>
  <c r="P2273" i="1"/>
  <c r="P2274" i="1"/>
  <c r="P2320" i="1"/>
  <c r="P2321" i="1"/>
  <c r="Q2321" i="1" s="1"/>
  <c r="P2322" i="1"/>
  <c r="P2275" i="1"/>
  <c r="P2276" i="1"/>
  <c r="P2277" i="1"/>
  <c r="P2323" i="1"/>
  <c r="P2324" i="1"/>
  <c r="P2349" i="1"/>
  <c r="P2325" i="1"/>
  <c r="P2278" i="1"/>
  <c r="P2279" i="1"/>
  <c r="P2280" i="1"/>
  <c r="P2326" i="1"/>
  <c r="P2327" i="1"/>
  <c r="P2328" i="1"/>
  <c r="P2329" i="1"/>
  <c r="P2330" i="1"/>
  <c r="Q2330" i="1" s="1"/>
  <c r="P2331" i="1"/>
  <c r="P2281" i="1"/>
  <c r="P2282" i="1"/>
  <c r="P2283" i="1"/>
  <c r="Q2283" i="1" s="1"/>
  <c r="P2284" i="1"/>
  <c r="P2285" i="1"/>
  <c r="P2332" i="1"/>
  <c r="P2350" i="1"/>
  <c r="Q2350" i="1" s="1"/>
  <c r="P2286" i="1"/>
  <c r="P2333" i="1"/>
  <c r="P2351" i="1"/>
  <c r="P2352" i="1"/>
  <c r="Q2352" i="1" s="1"/>
  <c r="P2287" i="1"/>
  <c r="P2288" i="1"/>
  <c r="P2289" i="1"/>
  <c r="P2290" i="1"/>
  <c r="Q2290" i="1" s="1"/>
  <c r="P2319" i="1"/>
  <c r="P2334" i="1"/>
  <c r="P2291" i="1"/>
  <c r="P2292" i="1"/>
  <c r="Q2292" i="1" s="1"/>
  <c r="P2293" i="1"/>
  <c r="P2335" i="1"/>
  <c r="P2294" i="1"/>
  <c r="P2295" i="1"/>
  <c r="Q2295" i="1" s="1"/>
  <c r="P2296" i="1"/>
  <c r="P2297" i="1"/>
  <c r="P2336" i="1"/>
  <c r="P2298" i="1"/>
  <c r="Q2298" i="1" s="1"/>
  <c r="P2299" i="1"/>
  <c r="P2300" i="1"/>
  <c r="P2301" i="1"/>
  <c r="P2302" i="1"/>
  <c r="Q2302" i="1" s="1"/>
  <c r="P2337" i="1"/>
  <c r="P2303" i="1"/>
  <c r="P2304" i="1"/>
  <c r="P2305" i="1"/>
  <c r="Q2305" i="1" s="1"/>
  <c r="P2353" i="1"/>
  <c r="P2338" i="1"/>
  <c r="P2339" i="1"/>
  <c r="P2306" i="1"/>
  <c r="Q2306" i="1" s="1"/>
  <c r="P2307" i="1"/>
  <c r="P2308" i="1"/>
  <c r="P2340" i="1"/>
  <c r="P2341" i="1"/>
  <c r="Q2341" i="1" s="1"/>
  <c r="P2309" i="1"/>
  <c r="P2310" i="1"/>
  <c r="P2311" i="1"/>
  <c r="P2312" i="1"/>
  <c r="Q2312" i="1" s="1"/>
  <c r="P2313" i="1"/>
  <c r="P2314" i="1"/>
  <c r="P2315" i="1"/>
  <c r="P2316" i="1"/>
  <c r="Q2316" i="1" s="1"/>
  <c r="P2317" i="1"/>
  <c r="P2318" i="1"/>
  <c r="P2342" i="1"/>
  <c r="P2343" i="1"/>
  <c r="Q2343" i="1" s="1"/>
  <c r="P2344" i="1"/>
  <c r="P2345" i="1"/>
  <c r="P2346" i="1"/>
  <c r="P2347" i="1"/>
  <c r="Q2347" i="1" s="1"/>
  <c r="P2348" i="1"/>
  <c r="P2269" i="1"/>
  <c r="P2268" i="1"/>
  <c r="P2267" i="1"/>
  <c r="Q2267" i="1" s="1"/>
  <c r="P2266" i="1"/>
  <c r="P2265" i="1"/>
  <c r="P2263" i="1"/>
  <c r="P2264" i="1"/>
  <c r="Q2264" i="1" s="1"/>
  <c r="P2262" i="1"/>
  <c r="P2261" i="1"/>
  <c r="P2257" i="1"/>
  <c r="P2226" i="1"/>
  <c r="P2227" i="1"/>
  <c r="P2228" i="1"/>
  <c r="P2229" i="1"/>
  <c r="P2242" i="1"/>
  <c r="P2230" i="1"/>
  <c r="P2243" i="1"/>
  <c r="P2244" i="1"/>
  <c r="P2231" i="1"/>
  <c r="Q2231" i="1" s="1"/>
  <c r="P2232" i="1"/>
  <c r="P2245" i="1"/>
  <c r="P2246" i="1"/>
  <c r="P2247" i="1"/>
  <c r="Q2247" i="1" s="1"/>
  <c r="P2248" i="1"/>
  <c r="P2233" i="1"/>
  <c r="P2258" i="1"/>
  <c r="P2259" i="1"/>
  <c r="Q2259" i="1" s="1"/>
  <c r="P2234" i="1"/>
  <c r="P2235" i="1"/>
  <c r="P2249" i="1"/>
  <c r="P2250" i="1"/>
  <c r="Q2250" i="1" s="1"/>
  <c r="P2251" i="1"/>
  <c r="P2252" i="1"/>
  <c r="P2236" i="1"/>
  <c r="P2253" i="1"/>
  <c r="Q2253" i="1" s="1"/>
  <c r="P2237" i="1"/>
  <c r="P2238" i="1"/>
  <c r="P2239" i="1"/>
  <c r="P2240" i="1"/>
  <c r="Q2240" i="1" s="1"/>
  <c r="P2241" i="1"/>
  <c r="P2254" i="1"/>
  <c r="P2260" i="1"/>
  <c r="P2255" i="1"/>
  <c r="Q2255" i="1" s="1"/>
  <c r="P2256" i="1"/>
  <c r="P2225" i="1"/>
  <c r="P2223" i="1"/>
  <c r="P2224" i="1"/>
  <c r="Q2224" i="1" s="1"/>
  <c r="P2221" i="1"/>
  <c r="P2222" i="1"/>
  <c r="P2220" i="1"/>
  <c r="P2219" i="1"/>
  <c r="Q2219" i="1" s="1"/>
  <c r="P2218" i="1"/>
  <c r="P1920" i="1"/>
  <c r="P1921" i="1"/>
  <c r="P1922" i="1"/>
  <c r="P1923" i="1"/>
  <c r="P1924" i="1"/>
  <c r="P1925" i="1"/>
  <c r="P1926" i="1"/>
  <c r="Q1926" i="1" s="1"/>
  <c r="P1927" i="1"/>
  <c r="P1928" i="1"/>
  <c r="P1929" i="1"/>
  <c r="P2194" i="1"/>
  <c r="Q2194" i="1" s="1"/>
  <c r="P2195" i="1"/>
  <c r="P2072" i="1"/>
  <c r="P2073" i="1"/>
  <c r="P2074" i="1"/>
  <c r="Q2074" i="1" s="1"/>
  <c r="P2075" i="1"/>
  <c r="P2076" i="1"/>
  <c r="P2077" i="1"/>
  <c r="P2078" i="1"/>
  <c r="Q2078" i="1" s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Q1941" i="1" s="1"/>
  <c r="P1942" i="1"/>
  <c r="P1943" i="1"/>
  <c r="P2079" i="1"/>
  <c r="P2080" i="1"/>
  <c r="Q2080" i="1" s="1"/>
  <c r="P2081" i="1"/>
  <c r="P2082" i="1"/>
  <c r="P2083" i="1"/>
  <c r="P2084" i="1"/>
  <c r="Q2084" i="1" s="1"/>
  <c r="P1944" i="1"/>
  <c r="P1945" i="1"/>
  <c r="P1946" i="1"/>
  <c r="P1947" i="1"/>
  <c r="Q1947" i="1" s="1"/>
  <c r="P2085" i="1"/>
  <c r="P2086" i="1"/>
  <c r="P2087" i="1"/>
  <c r="P2088" i="1"/>
  <c r="Q2088" i="1" s="1"/>
  <c r="P2196" i="1"/>
  <c r="P2197" i="1"/>
  <c r="P2198" i="1"/>
  <c r="P2199" i="1"/>
  <c r="P2200" i="1"/>
  <c r="P2201" i="1"/>
  <c r="P2202" i="1"/>
  <c r="P1948" i="1"/>
  <c r="Q1948" i="1" s="1"/>
  <c r="P2089" i="1"/>
  <c r="P1949" i="1"/>
  <c r="P1950" i="1"/>
  <c r="P1951" i="1"/>
  <c r="Q1951" i="1" s="1"/>
  <c r="P1952" i="1"/>
  <c r="P1953" i="1"/>
  <c r="P1954" i="1"/>
  <c r="P2090" i="1"/>
  <c r="Q2090" i="1" s="1"/>
  <c r="P2091" i="1"/>
  <c r="P2092" i="1"/>
  <c r="P1955" i="1"/>
  <c r="P1956" i="1"/>
  <c r="P1957" i="1"/>
  <c r="P1958" i="1"/>
  <c r="P1959" i="1"/>
  <c r="P1960" i="1"/>
  <c r="Q1960" i="1" s="1"/>
  <c r="P2093" i="1"/>
  <c r="P2094" i="1"/>
  <c r="P2095" i="1"/>
  <c r="P2096" i="1"/>
  <c r="P2097" i="1"/>
  <c r="P2098" i="1"/>
  <c r="P2099" i="1"/>
  <c r="P2100" i="1"/>
  <c r="Q2100" i="1" s="1"/>
  <c r="P2101" i="1"/>
  <c r="P2102" i="1"/>
  <c r="P2103" i="1"/>
  <c r="P2104" i="1"/>
  <c r="Q2104" i="1" s="1"/>
  <c r="P2105" i="1"/>
  <c r="P2203" i="1"/>
  <c r="P2204" i="1"/>
  <c r="P1961" i="1"/>
  <c r="Q1961" i="1" s="1"/>
  <c r="P2205" i="1"/>
  <c r="P2106" i="1"/>
  <c r="P2107" i="1"/>
  <c r="P2108" i="1"/>
  <c r="Q2108" i="1" s="1"/>
  <c r="P2109" i="1"/>
  <c r="P2110" i="1"/>
  <c r="P1962" i="1"/>
  <c r="P2206" i="1"/>
  <c r="Q2206" i="1" s="1"/>
  <c r="P2207" i="1"/>
  <c r="P2208" i="1"/>
  <c r="P2209" i="1"/>
  <c r="P1963" i="1"/>
  <c r="Q1963" i="1" s="1"/>
  <c r="P1964" i="1"/>
  <c r="P1965" i="1"/>
  <c r="P1966" i="1"/>
  <c r="P1967" i="1"/>
  <c r="Q1967" i="1" s="1"/>
  <c r="P1968" i="1"/>
  <c r="P1969" i="1"/>
  <c r="P1970" i="1"/>
  <c r="P2111" i="1"/>
  <c r="P2112" i="1"/>
  <c r="P2210" i="1"/>
  <c r="P2211" i="1"/>
  <c r="P1971" i="1"/>
  <c r="Q1971" i="1" s="1"/>
  <c r="P2113" i="1"/>
  <c r="P2114" i="1"/>
  <c r="P2115" i="1"/>
  <c r="P2116" i="1"/>
  <c r="Q2116" i="1" s="1"/>
  <c r="P1972" i="1"/>
  <c r="P2212" i="1"/>
  <c r="P2117" i="1"/>
  <c r="P1973" i="1"/>
  <c r="Q1973" i="1" s="1"/>
  <c r="P1974" i="1"/>
  <c r="P1975" i="1"/>
  <c r="P1976" i="1"/>
  <c r="P1977" i="1"/>
  <c r="Q1977" i="1" s="1"/>
  <c r="P1978" i="1"/>
  <c r="P1979" i="1"/>
  <c r="P2070" i="1"/>
  <c r="P2071" i="1"/>
  <c r="Q2071" i="1" s="1"/>
  <c r="P2118" i="1"/>
  <c r="P2119" i="1"/>
  <c r="P2120" i="1"/>
  <c r="P2121" i="1"/>
  <c r="Q2121" i="1" s="1"/>
  <c r="P2122" i="1"/>
  <c r="P2123" i="1"/>
  <c r="P2124" i="1"/>
  <c r="P1980" i="1"/>
  <c r="Q1980" i="1" s="1"/>
  <c r="P1981" i="1"/>
  <c r="P1982" i="1"/>
  <c r="P1983" i="1"/>
  <c r="P2125" i="1"/>
  <c r="Q2125" i="1" s="1"/>
  <c r="P2126" i="1"/>
  <c r="P2127" i="1"/>
  <c r="P2128" i="1"/>
  <c r="P2129" i="1"/>
  <c r="Q2129" i="1" s="1"/>
  <c r="P1984" i="1"/>
  <c r="P2130" i="1"/>
  <c r="P2131" i="1"/>
  <c r="P2132" i="1"/>
  <c r="Q2132" i="1" s="1"/>
  <c r="P1985" i="1"/>
  <c r="P1986" i="1"/>
  <c r="P1987" i="1"/>
  <c r="P2133" i="1"/>
  <c r="Q2133" i="1" s="1"/>
  <c r="P2134" i="1"/>
  <c r="P1988" i="1"/>
  <c r="P1989" i="1"/>
  <c r="P1990" i="1"/>
  <c r="Q1990" i="1" s="1"/>
  <c r="P1991" i="1"/>
  <c r="P1992" i="1"/>
  <c r="P2135" i="1"/>
  <c r="P2136" i="1"/>
  <c r="Q2136" i="1" s="1"/>
  <c r="P2137" i="1"/>
  <c r="P1993" i="1"/>
  <c r="P1994" i="1"/>
  <c r="P1995" i="1"/>
  <c r="Q1995" i="1" s="1"/>
  <c r="P1996" i="1"/>
  <c r="P1997" i="1"/>
  <c r="P1998" i="1"/>
  <c r="P1999" i="1"/>
  <c r="Q1999" i="1" s="1"/>
  <c r="P2000" i="1"/>
  <c r="P2001" i="1"/>
  <c r="P2002" i="1"/>
  <c r="P2003" i="1"/>
  <c r="Q2003" i="1" s="1"/>
  <c r="P2213" i="1"/>
  <c r="P2214" i="1"/>
  <c r="P2215" i="1"/>
  <c r="P2216" i="1"/>
  <c r="Q2216" i="1" s="1"/>
  <c r="P2138" i="1"/>
  <c r="P2139" i="1"/>
  <c r="P2004" i="1"/>
  <c r="P2005" i="1"/>
  <c r="Q2005" i="1" s="1"/>
  <c r="P2006" i="1"/>
  <c r="P2007" i="1"/>
  <c r="P2140" i="1"/>
  <c r="P2141" i="1"/>
  <c r="Q2141" i="1" s="1"/>
  <c r="P2142" i="1"/>
  <c r="P2008" i="1"/>
  <c r="P2009" i="1"/>
  <c r="P2143" i="1"/>
  <c r="Q2143" i="1" s="1"/>
  <c r="P2010" i="1"/>
  <c r="P2011" i="1"/>
  <c r="P2012" i="1"/>
  <c r="P2144" i="1"/>
  <c r="Q2144" i="1" s="1"/>
  <c r="P2013" i="1"/>
  <c r="P2014" i="1"/>
  <c r="P2145" i="1"/>
  <c r="P2146" i="1"/>
  <c r="Q2146" i="1" s="1"/>
  <c r="P2147" i="1"/>
  <c r="P2148" i="1"/>
  <c r="P2149" i="1"/>
  <c r="P2015" i="1"/>
  <c r="Q2015" i="1" s="1"/>
  <c r="P2016" i="1"/>
  <c r="P2017" i="1"/>
  <c r="P2018" i="1"/>
  <c r="P2019" i="1"/>
  <c r="Q2019" i="1" s="1"/>
  <c r="P2020" i="1"/>
  <c r="P2150" i="1"/>
  <c r="P2151" i="1"/>
  <c r="P2152" i="1"/>
  <c r="Q2152" i="1" s="1"/>
  <c r="P2153" i="1"/>
  <c r="P2154" i="1"/>
  <c r="P2155" i="1"/>
  <c r="P2156" i="1"/>
  <c r="Q2156" i="1" s="1"/>
  <c r="P2021" i="1"/>
  <c r="P2022" i="1"/>
  <c r="P2023" i="1"/>
  <c r="P2024" i="1"/>
  <c r="Q2024" i="1" s="1"/>
  <c r="P2025" i="1"/>
  <c r="P2026" i="1"/>
  <c r="P2027" i="1"/>
  <c r="P2028" i="1"/>
  <c r="Q2028" i="1" s="1"/>
  <c r="P2029" i="1"/>
  <c r="P2030" i="1"/>
  <c r="P2157" i="1"/>
  <c r="P2031" i="1"/>
  <c r="Q2031" i="1" s="1"/>
  <c r="P2032" i="1"/>
  <c r="P2033" i="1"/>
  <c r="P2158" i="1"/>
  <c r="P2159" i="1"/>
  <c r="Q2159" i="1" s="1"/>
  <c r="P2160" i="1"/>
  <c r="P2161" i="1"/>
  <c r="P2034" i="1"/>
  <c r="P2035" i="1"/>
  <c r="Q2035" i="1" s="1"/>
  <c r="P2036" i="1"/>
  <c r="P2037" i="1"/>
  <c r="P2038" i="1"/>
  <c r="P2039" i="1"/>
  <c r="Q2039" i="1" s="1"/>
  <c r="P2040" i="1"/>
  <c r="P2041" i="1"/>
  <c r="P2042" i="1"/>
  <c r="P2043" i="1"/>
  <c r="Q2043" i="1" s="1"/>
  <c r="P2044" i="1"/>
  <c r="P2045" i="1"/>
  <c r="P2046" i="1"/>
  <c r="P2047" i="1"/>
  <c r="Q2047" i="1" s="1"/>
  <c r="P2048" i="1"/>
  <c r="P2049" i="1"/>
  <c r="P2050" i="1"/>
  <c r="P2051" i="1"/>
  <c r="Q2051" i="1" s="1"/>
  <c r="P2052" i="1"/>
  <c r="P2053" i="1"/>
  <c r="P2054" i="1"/>
  <c r="P2162" i="1"/>
  <c r="Q2162" i="1" s="1"/>
  <c r="P2163" i="1"/>
  <c r="P2055" i="1"/>
  <c r="P2056" i="1"/>
  <c r="P2057" i="1"/>
  <c r="Q2057" i="1" s="1"/>
  <c r="P2058" i="1"/>
  <c r="P2059" i="1"/>
  <c r="P2060" i="1"/>
  <c r="P2164" i="1"/>
  <c r="Q2164" i="1" s="1"/>
  <c r="P2165" i="1"/>
  <c r="P2061" i="1"/>
  <c r="P2062" i="1"/>
  <c r="P2063" i="1"/>
  <c r="Q2063" i="1" s="1"/>
  <c r="P2064" i="1"/>
  <c r="P2065" i="1"/>
  <c r="P2066" i="1"/>
  <c r="P2166" i="1"/>
  <c r="Q2166" i="1" s="1"/>
  <c r="P2167" i="1"/>
  <c r="P2067" i="1"/>
  <c r="P2068" i="1"/>
  <c r="P2069" i="1"/>
  <c r="Q2069" i="1" s="1"/>
  <c r="P2168" i="1"/>
  <c r="P2169" i="1"/>
  <c r="P2170" i="1"/>
  <c r="P2171" i="1"/>
  <c r="Q2171" i="1" s="1"/>
  <c r="P2172" i="1"/>
  <c r="P2217" i="1"/>
  <c r="P2173" i="1"/>
  <c r="P2174" i="1"/>
  <c r="Q2174" i="1" s="1"/>
  <c r="P2175" i="1"/>
  <c r="P2176" i="1"/>
  <c r="P2177" i="1"/>
  <c r="P2178" i="1"/>
  <c r="Q2178" i="1" s="1"/>
  <c r="P2179" i="1"/>
  <c r="P2180" i="1"/>
  <c r="P2181" i="1"/>
  <c r="P2182" i="1"/>
  <c r="Q2182" i="1" s="1"/>
  <c r="P2183" i="1"/>
  <c r="P2184" i="1"/>
  <c r="P2185" i="1"/>
  <c r="P2186" i="1"/>
  <c r="Q2186" i="1" s="1"/>
  <c r="P2187" i="1"/>
  <c r="P2188" i="1"/>
  <c r="P2189" i="1"/>
  <c r="P2190" i="1"/>
  <c r="Q2190" i="1" s="1"/>
  <c r="P2191" i="1"/>
  <c r="P2192" i="1"/>
  <c r="P2193" i="1"/>
  <c r="P1919" i="1"/>
  <c r="Q1919" i="1" s="1"/>
  <c r="P1918" i="1"/>
  <c r="P1915" i="1"/>
  <c r="P1916" i="1"/>
  <c r="P1917" i="1"/>
  <c r="Q1917" i="1" s="1"/>
  <c r="P1912" i="1"/>
  <c r="P1913" i="1"/>
  <c r="P1914" i="1"/>
  <c r="P1911" i="1"/>
  <c r="Q1911" i="1" s="1"/>
  <c r="P1908" i="1"/>
  <c r="P1910" i="1"/>
  <c r="P1909" i="1"/>
  <c r="P1907" i="1"/>
  <c r="Q1907" i="1" s="1"/>
  <c r="P1906" i="1"/>
  <c r="P1877" i="1"/>
  <c r="P1878" i="1"/>
  <c r="P1905" i="1"/>
  <c r="Q1905" i="1" s="1"/>
  <c r="P1879" i="1"/>
  <c r="P1898" i="1"/>
  <c r="P1880" i="1"/>
  <c r="P1899" i="1"/>
  <c r="Q1899" i="1" s="1"/>
  <c r="P1881" i="1"/>
  <c r="P1900" i="1"/>
  <c r="P1901" i="1"/>
  <c r="P1882" i="1"/>
  <c r="Q1882" i="1" s="1"/>
  <c r="P1883" i="1"/>
  <c r="P1902" i="1"/>
  <c r="P1884" i="1"/>
  <c r="P1885" i="1"/>
  <c r="Q1885" i="1" s="1"/>
  <c r="P1886" i="1"/>
  <c r="P1887" i="1"/>
  <c r="P1903" i="1"/>
  <c r="P1888" i="1"/>
  <c r="Q1888" i="1" s="1"/>
  <c r="P1889" i="1"/>
  <c r="P1890" i="1"/>
  <c r="P1891" i="1"/>
  <c r="P1892" i="1"/>
  <c r="P1893" i="1"/>
  <c r="P1894" i="1"/>
  <c r="P1895" i="1"/>
  <c r="P1896" i="1"/>
  <c r="Q1896" i="1" s="1"/>
  <c r="P1897" i="1"/>
  <c r="P1904" i="1"/>
  <c r="P1876" i="1"/>
  <c r="P1875" i="1"/>
  <c r="Q1875" i="1" s="1"/>
  <c r="P1873" i="1"/>
  <c r="P1872" i="1"/>
  <c r="P1874" i="1"/>
  <c r="P1871" i="1"/>
  <c r="Q1871" i="1" s="1"/>
  <c r="P1870" i="1"/>
  <c r="P1868" i="1"/>
  <c r="P1869" i="1"/>
  <c r="P1867" i="1"/>
  <c r="Q1867" i="1" s="1"/>
  <c r="P1865" i="1"/>
  <c r="P1862" i="1"/>
  <c r="P1866" i="1"/>
  <c r="P1863" i="1"/>
  <c r="Q1863" i="1" s="1"/>
  <c r="P1864" i="1"/>
  <c r="P1861" i="1"/>
  <c r="P1860" i="1"/>
  <c r="P1859" i="1"/>
  <c r="Q1859" i="1" s="1"/>
  <c r="P1858" i="1"/>
  <c r="P1753" i="1"/>
  <c r="P1754" i="1"/>
  <c r="P1852" i="1"/>
  <c r="Q1852" i="1" s="1"/>
  <c r="P1826" i="1"/>
  <c r="P1755" i="1"/>
  <c r="P1756" i="1"/>
  <c r="P1757" i="1"/>
  <c r="Q1757" i="1" s="1"/>
  <c r="P1758" i="1"/>
  <c r="P1759" i="1"/>
  <c r="P1760" i="1"/>
  <c r="P1827" i="1"/>
  <c r="Q1827" i="1" s="1"/>
  <c r="P1828" i="1"/>
  <c r="P1761" i="1"/>
  <c r="P1762" i="1"/>
  <c r="P1763" i="1"/>
  <c r="P1764" i="1"/>
  <c r="P1765" i="1"/>
  <c r="P1766" i="1"/>
  <c r="P1829" i="1"/>
  <c r="Q1829" i="1" s="1"/>
  <c r="P1830" i="1"/>
  <c r="P1853" i="1"/>
  <c r="P1854" i="1"/>
  <c r="P1831" i="1"/>
  <c r="Q1831" i="1" s="1"/>
  <c r="P1832" i="1"/>
  <c r="P1767" i="1"/>
  <c r="P1768" i="1"/>
  <c r="P1769" i="1"/>
  <c r="Q1769" i="1" s="1"/>
  <c r="P1770" i="1"/>
  <c r="P1771" i="1"/>
  <c r="P1772" i="1"/>
  <c r="P1833" i="1"/>
  <c r="Q1833" i="1" s="1"/>
  <c r="P1773" i="1"/>
  <c r="P1834" i="1"/>
  <c r="P1774" i="1"/>
  <c r="P1855" i="1"/>
  <c r="Q1855" i="1" s="1"/>
  <c r="P1856" i="1"/>
  <c r="P1775" i="1"/>
  <c r="P1776" i="1"/>
  <c r="P1777" i="1"/>
  <c r="Q1777" i="1" s="1"/>
  <c r="P1825" i="1"/>
  <c r="P1835" i="1"/>
  <c r="P1836" i="1"/>
  <c r="P1837" i="1"/>
  <c r="Q1837" i="1" s="1"/>
  <c r="P1838" i="1"/>
  <c r="P1839" i="1"/>
  <c r="P1778" i="1"/>
  <c r="P1779" i="1"/>
  <c r="Q1779" i="1" s="1"/>
  <c r="P1780" i="1"/>
  <c r="P1781" i="1"/>
  <c r="P1782" i="1"/>
  <c r="P1783" i="1"/>
  <c r="Q1783" i="1" s="1"/>
  <c r="P1784" i="1"/>
  <c r="P1785" i="1"/>
  <c r="P1786" i="1"/>
  <c r="P1787" i="1"/>
  <c r="Q1787" i="1" s="1"/>
  <c r="P1788" i="1"/>
  <c r="P1789" i="1"/>
  <c r="P1857" i="1"/>
  <c r="P1790" i="1"/>
  <c r="Q1790" i="1" s="1"/>
  <c r="P1791" i="1"/>
  <c r="P1792" i="1"/>
  <c r="P1793" i="1"/>
  <c r="P1794" i="1"/>
  <c r="Q1794" i="1" s="1"/>
  <c r="P1795" i="1"/>
  <c r="P1796" i="1"/>
  <c r="P1840" i="1"/>
  <c r="P1841" i="1"/>
  <c r="Q1841" i="1" s="1"/>
  <c r="P1842" i="1"/>
  <c r="P1843" i="1"/>
  <c r="P1844" i="1"/>
  <c r="P1797" i="1"/>
  <c r="Q1797" i="1" s="1"/>
  <c r="P1798" i="1"/>
  <c r="P1799" i="1"/>
  <c r="P1800" i="1"/>
  <c r="P1845" i="1"/>
  <c r="Q1845" i="1" s="1"/>
  <c r="P1846" i="1"/>
  <c r="P1801" i="1"/>
  <c r="P1802" i="1"/>
  <c r="P1847" i="1"/>
  <c r="Q1847" i="1" s="1"/>
  <c r="P1803" i="1"/>
  <c r="P1804" i="1"/>
  <c r="P1805" i="1"/>
  <c r="P1806" i="1"/>
  <c r="Q1806" i="1" s="1"/>
  <c r="P1807" i="1"/>
  <c r="P1808" i="1"/>
  <c r="P1809" i="1"/>
  <c r="P1810" i="1"/>
  <c r="Q1810" i="1" s="1"/>
  <c r="P1811" i="1"/>
  <c r="P1812" i="1"/>
  <c r="P1813" i="1"/>
  <c r="P1814" i="1"/>
  <c r="Q1814" i="1" s="1"/>
  <c r="P1815" i="1"/>
  <c r="P1816" i="1"/>
  <c r="P1817" i="1"/>
  <c r="P1818" i="1"/>
  <c r="Q1818" i="1" s="1"/>
  <c r="P1819" i="1"/>
  <c r="P1820" i="1"/>
  <c r="P1821" i="1"/>
  <c r="P1822" i="1"/>
  <c r="Q1822" i="1" s="1"/>
  <c r="P1848" i="1"/>
  <c r="P1823" i="1"/>
  <c r="P1824" i="1"/>
  <c r="P1849" i="1"/>
  <c r="Q1849" i="1" s="1"/>
  <c r="P1850" i="1"/>
  <c r="P1851" i="1"/>
  <c r="P1752" i="1"/>
  <c r="P1751" i="1"/>
  <c r="Q1751" i="1" s="1"/>
  <c r="P1750" i="1"/>
  <c r="P1748" i="1"/>
  <c r="P1749" i="1"/>
  <c r="P1747" i="1"/>
  <c r="Q1747" i="1" s="1"/>
  <c r="P1746" i="1"/>
  <c r="P1744" i="1"/>
  <c r="P1745" i="1"/>
  <c r="P1743" i="1"/>
  <c r="Q1743" i="1" s="1"/>
  <c r="P1742" i="1"/>
  <c r="P1739" i="1"/>
  <c r="P1736" i="1"/>
  <c r="P1737" i="1"/>
  <c r="Q1737" i="1" s="1"/>
  <c r="P1740" i="1"/>
  <c r="P1738" i="1"/>
  <c r="P1741" i="1"/>
  <c r="P1735" i="1"/>
  <c r="Q1735" i="1" s="1"/>
  <c r="P1734" i="1"/>
  <c r="P1732" i="1"/>
  <c r="P1733" i="1"/>
  <c r="P1731" i="1"/>
  <c r="Q1731" i="1" s="1"/>
  <c r="P1651" i="1"/>
  <c r="P1652" i="1"/>
  <c r="P1653" i="1"/>
  <c r="P1654" i="1"/>
  <c r="Q1654" i="1" s="1"/>
  <c r="P1655" i="1"/>
  <c r="P1656" i="1"/>
  <c r="P1657" i="1"/>
  <c r="P1706" i="1"/>
  <c r="Q1706" i="1" s="1"/>
  <c r="P1658" i="1"/>
  <c r="P1659" i="1"/>
  <c r="P1660" i="1"/>
  <c r="P1661" i="1"/>
  <c r="Q1661" i="1" s="1"/>
  <c r="P1662" i="1"/>
  <c r="P1663" i="1"/>
  <c r="P1707" i="1"/>
  <c r="P1664" i="1"/>
  <c r="Q1664" i="1" s="1"/>
  <c r="P1665" i="1"/>
  <c r="P1708" i="1"/>
  <c r="P1709" i="1"/>
  <c r="P1710" i="1"/>
  <c r="P1711" i="1"/>
  <c r="P1712" i="1"/>
  <c r="P1730" i="1"/>
  <c r="P1666" i="1"/>
  <c r="Q1666" i="1" s="1"/>
  <c r="P1667" i="1"/>
  <c r="P1668" i="1"/>
  <c r="P1669" i="1"/>
  <c r="P1670" i="1"/>
  <c r="Q1670" i="1" s="1"/>
  <c r="P1671" i="1"/>
  <c r="P1672" i="1"/>
  <c r="P1673" i="1"/>
  <c r="P1674" i="1"/>
  <c r="Q1674" i="1" s="1"/>
  <c r="P1675" i="1"/>
  <c r="P1676" i="1"/>
  <c r="P1713" i="1"/>
  <c r="P1677" i="1"/>
  <c r="Q1677" i="1" s="1"/>
  <c r="P1705" i="1"/>
  <c r="P1714" i="1"/>
  <c r="P1715" i="1"/>
  <c r="P1716" i="1"/>
  <c r="Q1716" i="1" s="1"/>
  <c r="P1678" i="1"/>
  <c r="P1679" i="1"/>
  <c r="P1680" i="1"/>
  <c r="P1681" i="1"/>
  <c r="Q1681" i="1" s="1"/>
  <c r="P1682" i="1"/>
  <c r="P1717" i="1"/>
  <c r="P1683" i="1"/>
  <c r="P1684" i="1"/>
  <c r="Q1684" i="1" s="1"/>
  <c r="P1685" i="1"/>
  <c r="P1686" i="1"/>
  <c r="P1687" i="1"/>
  <c r="P1718" i="1"/>
  <c r="Q1718" i="1" s="1"/>
  <c r="P1688" i="1"/>
  <c r="P1719" i="1"/>
  <c r="P1689" i="1"/>
  <c r="P1690" i="1"/>
  <c r="Q1690" i="1" s="1"/>
  <c r="P1720" i="1"/>
  <c r="P1691" i="1"/>
  <c r="P1692" i="1"/>
  <c r="P1721" i="1"/>
  <c r="Q1721" i="1" s="1"/>
  <c r="P1693" i="1"/>
  <c r="P1694" i="1"/>
  <c r="P1695" i="1"/>
  <c r="P1696" i="1"/>
  <c r="Q1696" i="1" s="1"/>
  <c r="P1697" i="1"/>
  <c r="P1698" i="1"/>
  <c r="P1722" i="1"/>
  <c r="P1699" i="1"/>
  <c r="Q1699" i="1" s="1"/>
  <c r="P1700" i="1"/>
  <c r="P1701" i="1"/>
  <c r="P1702" i="1"/>
  <c r="P1703" i="1"/>
  <c r="Q1703" i="1" s="1"/>
  <c r="P1704" i="1"/>
  <c r="P1723" i="1"/>
  <c r="P1724" i="1"/>
  <c r="P1725" i="1"/>
  <c r="Q1725" i="1" s="1"/>
  <c r="P1726" i="1"/>
  <c r="P1727" i="1"/>
  <c r="P1728" i="1"/>
  <c r="P1729" i="1"/>
  <c r="Q1729" i="1" s="1"/>
  <c r="P1650" i="1"/>
  <c r="P1649" i="1"/>
  <c r="P1648" i="1"/>
  <c r="P1642" i="1"/>
  <c r="Q1642" i="1" s="1"/>
  <c r="P1643" i="1"/>
  <c r="P1644" i="1"/>
  <c r="P1647" i="1"/>
  <c r="P1645" i="1"/>
  <c r="Q1645" i="1" s="1"/>
  <c r="P1646" i="1"/>
  <c r="P1639" i="1"/>
  <c r="P1640" i="1"/>
  <c r="P1641" i="1"/>
  <c r="Q1641" i="1" s="1"/>
  <c r="P1638" i="1"/>
  <c r="P1634" i="1"/>
  <c r="P1635" i="1"/>
  <c r="P1627" i="1"/>
  <c r="Q1627" i="1" s="1"/>
  <c r="P1636" i="1"/>
  <c r="P1628" i="1"/>
  <c r="P1629" i="1"/>
  <c r="P1630" i="1"/>
  <c r="Q1630" i="1" s="1"/>
  <c r="P1631" i="1"/>
  <c r="P1632" i="1"/>
  <c r="P1637" i="1"/>
  <c r="P1633" i="1"/>
  <c r="Q1633" i="1" s="1"/>
  <c r="P1626" i="1"/>
  <c r="P1625" i="1"/>
  <c r="P1624" i="1"/>
  <c r="P1620" i="1"/>
  <c r="P1621" i="1"/>
  <c r="P1622" i="1"/>
  <c r="P1623" i="1"/>
  <c r="P1612" i="1"/>
  <c r="Q1612" i="1" s="1"/>
  <c r="P1618" i="1"/>
  <c r="P1613" i="1"/>
  <c r="P1619" i="1"/>
  <c r="P1614" i="1"/>
  <c r="Q1614" i="1" s="1"/>
  <c r="P1615" i="1"/>
  <c r="P1616" i="1"/>
  <c r="P1617" i="1"/>
  <c r="P1611" i="1"/>
  <c r="Q1611" i="1" s="1"/>
  <c r="P1609" i="1"/>
  <c r="P1610" i="1"/>
  <c r="P1411" i="1"/>
  <c r="P1412" i="1"/>
  <c r="Q1412" i="1" s="1"/>
  <c r="P1413" i="1"/>
  <c r="P1414" i="1"/>
  <c r="P1415" i="1"/>
  <c r="P1416" i="1"/>
  <c r="Q1416" i="1" s="1"/>
  <c r="P1600" i="1"/>
  <c r="P1601" i="1"/>
  <c r="P1602" i="1"/>
  <c r="P1603" i="1"/>
  <c r="Q1603" i="1" s="1"/>
  <c r="P1532" i="1"/>
  <c r="P1417" i="1"/>
  <c r="P1418" i="1"/>
  <c r="P1419" i="1"/>
  <c r="P1420" i="1"/>
  <c r="P1533" i="1"/>
  <c r="P1534" i="1"/>
  <c r="P1535" i="1"/>
  <c r="Q1535" i="1" s="1"/>
  <c r="P1421" i="1"/>
  <c r="P1536" i="1"/>
  <c r="P1422" i="1"/>
  <c r="P1423" i="1"/>
  <c r="Q1423" i="1" s="1"/>
  <c r="P1424" i="1"/>
  <c r="P1425" i="1"/>
  <c r="P1537" i="1"/>
  <c r="P1426" i="1"/>
  <c r="Q1426" i="1" s="1"/>
  <c r="P1427" i="1"/>
  <c r="P1428" i="1"/>
  <c r="P1429" i="1"/>
  <c r="P1430" i="1"/>
  <c r="P1538" i="1"/>
  <c r="P1539" i="1"/>
  <c r="P1540" i="1"/>
  <c r="P1541" i="1"/>
  <c r="P1542" i="1"/>
  <c r="P1431" i="1"/>
  <c r="P1604" i="1"/>
  <c r="P1543" i="1"/>
  <c r="Q1543" i="1" s="1"/>
  <c r="P1544" i="1"/>
  <c r="P1545" i="1"/>
  <c r="P1605" i="1"/>
  <c r="P1432" i="1"/>
  <c r="Q1432" i="1" s="1"/>
  <c r="P1433" i="1"/>
  <c r="P1434" i="1"/>
  <c r="P1435" i="1"/>
  <c r="P1436" i="1"/>
  <c r="Q1436" i="1" s="1"/>
  <c r="P1546" i="1"/>
  <c r="P1547" i="1"/>
  <c r="P1548" i="1"/>
  <c r="P1549" i="1"/>
  <c r="Q1549" i="1" s="1"/>
  <c r="P1437" i="1"/>
  <c r="P1550" i="1"/>
  <c r="P1438" i="1"/>
  <c r="P1439" i="1"/>
  <c r="Q1439" i="1" s="1"/>
  <c r="P1551" i="1"/>
  <c r="P1440" i="1"/>
  <c r="P1531" i="1"/>
  <c r="P1552" i="1"/>
  <c r="Q1552" i="1" s="1"/>
  <c r="P1553" i="1"/>
  <c r="P1554" i="1"/>
  <c r="P1555" i="1"/>
  <c r="P1556" i="1"/>
  <c r="Q1556" i="1" s="1"/>
  <c r="P1557" i="1"/>
  <c r="P1558" i="1"/>
  <c r="P1559" i="1"/>
  <c r="P1441" i="1"/>
  <c r="Q1441" i="1" s="1"/>
  <c r="P1442" i="1"/>
  <c r="P1443" i="1"/>
  <c r="P1444" i="1"/>
  <c r="P1445" i="1"/>
  <c r="Q1445" i="1" s="1"/>
  <c r="P1560" i="1"/>
  <c r="P1446" i="1"/>
  <c r="P1561" i="1"/>
  <c r="P1447" i="1"/>
  <c r="Q1447" i="1" s="1"/>
  <c r="P1448" i="1"/>
  <c r="P1449" i="1"/>
  <c r="P1450" i="1"/>
  <c r="P1451" i="1"/>
  <c r="Q1451" i="1" s="1"/>
  <c r="P1452" i="1"/>
  <c r="P1453" i="1"/>
  <c r="P1454" i="1"/>
  <c r="P1455" i="1"/>
  <c r="Q1455" i="1" s="1"/>
  <c r="P1456" i="1"/>
  <c r="P1457" i="1"/>
  <c r="P1606" i="1"/>
  <c r="P1607" i="1"/>
  <c r="Q1607" i="1" s="1"/>
  <c r="P1608" i="1"/>
  <c r="P1562" i="1"/>
  <c r="P1563" i="1"/>
  <c r="P1564" i="1"/>
  <c r="Q1564" i="1" s="1"/>
  <c r="P1458" i="1"/>
  <c r="P1459" i="1"/>
  <c r="P1460" i="1"/>
  <c r="P1461" i="1"/>
  <c r="Q1461" i="1" s="1"/>
  <c r="P1462" i="1"/>
  <c r="P1463" i="1"/>
  <c r="P1464" i="1"/>
  <c r="P1565" i="1"/>
  <c r="Q1565" i="1" s="1"/>
  <c r="P1566" i="1"/>
  <c r="P1567" i="1"/>
  <c r="P1465" i="1"/>
  <c r="P1568" i="1"/>
  <c r="Q1568" i="1" s="1"/>
  <c r="P1569" i="1"/>
  <c r="P1466" i="1"/>
  <c r="P1467" i="1"/>
  <c r="P1468" i="1"/>
  <c r="Q1468" i="1" s="1"/>
  <c r="P1469" i="1"/>
  <c r="P1470" i="1"/>
  <c r="P1471" i="1"/>
  <c r="P1472" i="1"/>
  <c r="Q1472" i="1" s="1"/>
  <c r="P1473" i="1"/>
  <c r="P1570" i="1"/>
  <c r="P1571" i="1"/>
  <c r="P1572" i="1"/>
  <c r="Q1572" i="1" s="1"/>
  <c r="P1573" i="1"/>
  <c r="P1574" i="1"/>
  <c r="P1575" i="1"/>
  <c r="P1474" i="1"/>
  <c r="Q1474" i="1" s="1"/>
  <c r="P1576" i="1"/>
  <c r="P1475" i="1"/>
  <c r="P1476" i="1"/>
  <c r="P1477" i="1"/>
  <c r="Q1477" i="1" s="1"/>
  <c r="P1478" i="1"/>
  <c r="P1479" i="1"/>
  <c r="P1480" i="1"/>
  <c r="P1481" i="1"/>
  <c r="Q1481" i="1" s="1"/>
  <c r="P1577" i="1"/>
  <c r="P1482" i="1"/>
  <c r="P1483" i="1"/>
  <c r="P1484" i="1"/>
  <c r="Q1484" i="1" s="1"/>
  <c r="P1485" i="1"/>
  <c r="P1486" i="1"/>
  <c r="P1487" i="1"/>
  <c r="P1488" i="1"/>
  <c r="Q1488" i="1" s="1"/>
  <c r="P1489" i="1"/>
  <c r="P1490" i="1"/>
  <c r="P1491" i="1"/>
  <c r="P1492" i="1"/>
  <c r="Q1492" i="1" s="1"/>
  <c r="P1493" i="1"/>
  <c r="P1494" i="1"/>
  <c r="P1495" i="1"/>
  <c r="P1496" i="1"/>
  <c r="Q1496" i="1" s="1"/>
  <c r="P1497" i="1"/>
  <c r="P1498" i="1"/>
  <c r="P1499" i="1"/>
  <c r="P1500" i="1"/>
  <c r="Q1500" i="1" s="1"/>
  <c r="P1501" i="1"/>
  <c r="P1502" i="1"/>
  <c r="P1503" i="1"/>
  <c r="P1504" i="1"/>
  <c r="Q1504" i="1" s="1"/>
  <c r="P1505" i="1"/>
  <c r="P1506" i="1"/>
  <c r="P1507" i="1"/>
  <c r="P1508" i="1"/>
  <c r="Q1508" i="1" s="1"/>
  <c r="P1509" i="1"/>
  <c r="P1510" i="1"/>
  <c r="P1511" i="1"/>
  <c r="P1512" i="1"/>
  <c r="Q1512" i="1" s="1"/>
  <c r="P1513" i="1"/>
  <c r="P1514" i="1"/>
  <c r="P1515" i="1"/>
  <c r="P1516" i="1"/>
  <c r="Q1516" i="1" s="1"/>
  <c r="P1517" i="1"/>
  <c r="P1518" i="1"/>
  <c r="P1519" i="1"/>
  <c r="P1578" i="1"/>
  <c r="Q1578" i="1" s="1"/>
  <c r="P1579" i="1"/>
  <c r="P1580" i="1"/>
  <c r="P1520" i="1"/>
  <c r="P1521" i="1"/>
  <c r="Q1521" i="1" s="1"/>
  <c r="P1522" i="1"/>
  <c r="P1523" i="1"/>
  <c r="P1524" i="1"/>
  <c r="P1525" i="1"/>
  <c r="Q1525" i="1" s="1"/>
  <c r="P1526" i="1"/>
  <c r="P1527" i="1"/>
  <c r="P1528" i="1"/>
  <c r="P1581" i="1"/>
  <c r="Q1581" i="1" s="1"/>
  <c r="P1529" i="1"/>
  <c r="P1530" i="1"/>
  <c r="P1582" i="1"/>
  <c r="P1583" i="1"/>
  <c r="Q1583" i="1" s="1"/>
  <c r="P1584" i="1"/>
  <c r="P1585" i="1"/>
  <c r="P1586" i="1"/>
  <c r="P1587" i="1"/>
  <c r="Q1587" i="1" s="1"/>
  <c r="P1588" i="1"/>
  <c r="P1589" i="1"/>
  <c r="P1590" i="1"/>
  <c r="P1591" i="1"/>
  <c r="Q1591" i="1" s="1"/>
  <c r="P1592" i="1"/>
  <c r="P1593" i="1"/>
  <c r="P1594" i="1"/>
  <c r="P1595" i="1"/>
  <c r="P1596" i="1"/>
  <c r="P1597" i="1"/>
  <c r="P1598" i="1"/>
  <c r="P1599" i="1"/>
  <c r="Q1599" i="1" s="1"/>
  <c r="P1410" i="1"/>
  <c r="P1409" i="1"/>
  <c r="P1407" i="1"/>
  <c r="P1408" i="1"/>
  <c r="Q1408" i="1" s="1"/>
  <c r="P1406" i="1"/>
  <c r="P1405" i="1"/>
  <c r="P1404" i="1"/>
  <c r="P1403" i="1"/>
  <c r="Q1403" i="1" s="1"/>
  <c r="P1402" i="1"/>
  <c r="P1401" i="1"/>
  <c r="P1400" i="1"/>
  <c r="P1398" i="1"/>
  <c r="Q1398" i="1" s="1"/>
  <c r="P1390" i="1"/>
  <c r="P1391" i="1"/>
  <c r="P1399" i="1"/>
  <c r="P1392" i="1"/>
  <c r="Q1392" i="1" s="1"/>
  <c r="P1393" i="1"/>
  <c r="P1394" i="1"/>
  <c r="P1395" i="1"/>
  <c r="P1396" i="1"/>
  <c r="Q1396" i="1" s="1"/>
  <c r="P1397" i="1"/>
  <c r="P1383" i="1"/>
  <c r="P1387" i="1"/>
  <c r="P1389" i="1"/>
  <c r="Q1389" i="1" s="1"/>
  <c r="P1386" i="1"/>
  <c r="P1384" i="1"/>
  <c r="P1385" i="1"/>
  <c r="P1388" i="1"/>
  <c r="Q1388" i="1" s="1"/>
  <c r="P1382" i="1"/>
  <c r="P1381" i="1"/>
  <c r="P1377" i="1"/>
  <c r="P1380" i="1"/>
  <c r="Q1380" i="1" s="1"/>
  <c r="P1378" i="1"/>
  <c r="P1379" i="1"/>
  <c r="P1376" i="1"/>
  <c r="P1372" i="1"/>
  <c r="Q1372" i="1" s="1"/>
  <c r="P1373" i="1"/>
  <c r="P1374" i="1"/>
  <c r="P1375" i="1"/>
  <c r="P1371" i="1"/>
  <c r="Q1371" i="1" s="1"/>
  <c r="P1370" i="1"/>
  <c r="P1216" i="1"/>
  <c r="P1217" i="1"/>
  <c r="P1317" i="1"/>
  <c r="Q1317" i="1" s="1"/>
  <c r="P1318" i="1"/>
  <c r="P1319" i="1"/>
  <c r="P1320" i="1"/>
  <c r="P1218" i="1"/>
  <c r="Q1218" i="1" s="1"/>
  <c r="P1219" i="1"/>
  <c r="P1321" i="1"/>
  <c r="P1322" i="1"/>
  <c r="P1323" i="1"/>
  <c r="Q1323" i="1" s="1"/>
  <c r="P1324" i="1"/>
  <c r="P1325" i="1"/>
  <c r="P1326" i="1"/>
  <c r="P1220" i="1"/>
  <c r="Q1220" i="1" s="1"/>
  <c r="P1327" i="1"/>
  <c r="P1221" i="1"/>
  <c r="P1222" i="1"/>
  <c r="P1223" i="1"/>
  <c r="Q1223" i="1" s="1"/>
  <c r="P1224" i="1"/>
  <c r="P1328" i="1"/>
  <c r="P1225" i="1"/>
  <c r="P1226" i="1"/>
  <c r="Q1226" i="1" s="1"/>
  <c r="P1227" i="1"/>
  <c r="P1329" i="1"/>
  <c r="P1330" i="1"/>
  <c r="P1331" i="1"/>
  <c r="Q1331" i="1" s="1"/>
  <c r="P1362" i="1"/>
  <c r="P1363" i="1"/>
  <c r="P1332" i="1"/>
  <c r="P1333" i="1"/>
  <c r="Q1333" i="1" s="1"/>
  <c r="P1334" i="1"/>
  <c r="P1228" i="1"/>
  <c r="P1364" i="1"/>
  <c r="P1365" i="1"/>
  <c r="Q1365" i="1" s="1"/>
  <c r="P1229" i="1"/>
  <c r="P1230" i="1"/>
  <c r="P1231" i="1"/>
  <c r="P1232" i="1"/>
  <c r="Q1232" i="1" s="1"/>
  <c r="P1366" i="1"/>
  <c r="P1233" i="1"/>
  <c r="P1234" i="1"/>
  <c r="P1235" i="1"/>
  <c r="Q1235" i="1" s="1"/>
  <c r="P1236" i="1"/>
  <c r="P1237" i="1"/>
  <c r="P1335" i="1"/>
  <c r="P1336" i="1"/>
  <c r="Q1336" i="1" s="1"/>
  <c r="P1367" i="1"/>
  <c r="P1238" i="1"/>
  <c r="P1239" i="1"/>
  <c r="P1240" i="1"/>
  <c r="Q1240" i="1" s="1"/>
  <c r="P1241" i="1"/>
  <c r="P1316" i="1"/>
  <c r="P1337" i="1"/>
  <c r="P1242" i="1"/>
  <c r="Q1242" i="1" s="1"/>
  <c r="P1243" i="1"/>
  <c r="P1338" i="1"/>
  <c r="P1244" i="1"/>
  <c r="P1245" i="1"/>
  <c r="Q1245" i="1" s="1"/>
  <c r="P1246" i="1"/>
  <c r="P1247" i="1"/>
  <c r="P1248" i="1"/>
  <c r="P1339" i="1"/>
  <c r="Q1339" i="1" s="1"/>
  <c r="P1249" i="1"/>
  <c r="P1250" i="1"/>
  <c r="P1251" i="1"/>
  <c r="P1252" i="1"/>
  <c r="Q1252" i="1" s="1"/>
  <c r="P1253" i="1"/>
  <c r="P1254" i="1"/>
  <c r="P1255" i="1"/>
  <c r="P1256" i="1"/>
  <c r="Q1256" i="1" s="1"/>
  <c r="P1257" i="1"/>
  <c r="P1258" i="1"/>
  <c r="P1259" i="1"/>
  <c r="P1260" i="1"/>
  <c r="Q1260" i="1" s="1"/>
  <c r="P1261" i="1"/>
  <c r="P1262" i="1"/>
  <c r="P1263" i="1"/>
  <c r="P1264" i="1"/>
  <c r="Q1264" i="1" s="1"/>
  <c r="P1265" i="1"/>
  <c r="P1368" i="1"/>
  <c r="P1266" i="1"/>
  <c r="P1267" i="1"/>
  <c r="Q1267" i="1" s="1"/>
  <c r="P1268" i="1"/>
  <c r="P1269" i="1"/>
  <c r="P1270" i="1"/>
  <c r="P1369" i="1"/>
  <c r="Q1369" i="1" s="1"/>
  <c r="P1340" i="1"/>
  <c r="P1341" i="1"/>
  <c r="P1271" i="1"/>
  <c r="P1272" i="1"/>
  <c r="Q1272" i="1" s="1"/>
  <c r="P1273" i="1"/>
  <c r="P1274" i="1"/>
  <c r="P1275" i="1"/>
  <c r="P1276" i="1"/>
  <c r="Q1276" i="1" s="1"/>
  <c r="P1342" i="1"/>
  <c r="P1343" i="1"/>
  <c r="P1344" i="1"/>
  <c r="P1345" i="1"/>
  <c r="Q1345" i="1" s="1"/>
  <c r="P1346" i="1"/>
  <c r="P1277" i="1"/>
  <c r="P1278" i="1"/>
  <c r="P1279" i="1"/>
  <c r="Q1279" i="1" s="1"/>
  <c r="P1280" i="1"/>
  <c r="P1347" i="1"/>
  <c r="P1281" i="1"/>
  <c r="P1282" i="1"/>
  <c r="P1283" i="1"/>
  <c r="P1284" i="1"/>
  <c r="P1285" i="1"/>
  <c r="P1286" i="1"/>
  <c r="Q1286" i="1" s="1"/>
  <c r="P1287" i="1"/>
  <c r="P1288" i="1"/>
  <c r="P1289" i="1"/>
  <c r="P1290" i="1"/>
  <c r="Q1290" i="1" s="1"/>
  <c r="P1291" i="1"/>
  <c r="P1292" i="1"/>
  <c r="P1293" i="1"/>
  <c r="P1294" i="1"/>
  <c r="Q1294" i="1" s="1"/>
  <c r="P1295" i="1"/>
  <c r="P1296" i="1"/>
  <c r="P1297" i="1"/>
  <c r="P1298" i="1"/>
  <c r="Q1298" i="1" s="1"/>
  <c r="P1299" i="1"/>
  <c r="P1300" i="1"/>
  <c r="P1301" i="1"/>
  <c r="P1302" i="1"/>
  <c r="Q1302" i="1" s="1"/>
  <c r="P1303" i="1"/>
  <c r="P1304" i="1"/>
  <c r="P1305" i="1"/>
  <c r="P1306" i="1"/>
  <c r="Q1306" i="1" s="1"/>
  <c r="P1307" i="1"/>
  <c r="P1308" i="1"/>
  <c r="P1309" i="1"/>
  <c r="P1310" i="1"/>
  <c r="Q1310" i="1" s="1"/>
  <c r="P1311" i="1"/>
  <c r="P1348" i="1"/>
  <c r="P1312" i="1"/>
  <c r="P1313" i="1"/>
  <c r="Q1313" i="1" s="1"/>
  <c r="P1314" i="1"/>
  <c r="P1315" i="1"/>
  <c r="P1349" i="1"/>
  <c r="P1350" i="1"/>
  <c r="Q1350" i="1" s="1"/>
  <c r="P1351" i="1"/>
  <c r="P1352" i="1"/>
  <c r="P1353" i="1"/>
  <c r="P1354" i="1"/>
  <c r="Q1354" i="1" s="1"/>
  <c r="P1355" i="1"/>
  <c r="P1356" i="1"/>
  <c r="P1357" i="1"/>
  <c r="P1358" i="1"/>
  <c r="Q1358" i="1" s="1"/>
  <c r="P1359" i="1"/>
  <c r="P1360" i="1"/>
  <c r="P1361" i="1"/>
  <c r="P1215" i="1"/>
  <c r="Q1215" i="1" s="1"/>
  <c r="P1214" i="1"/>
  <c r="P1213" i="1"/>
  <c r="P1212" i="1"/>
  <c r="P1211" i="1"/>
  <c r="Q1211" i="1" s="1"/>
  <c r="P1208" i="1"/>
  <c r="P1209" i="1"/>
  <c r="P1210" i="1"/>
  <c r="P1207" i="1"/>
  <c r="P1203" i="1"/>
  <c r="P1204" i="1"/>
  <c r="P1205" i="1"/>
  <c r="P1206" i="1"/>
  <c r="Q1206" i="1" s="1"/>
  <c r="P1202" i="1"/>
  <c r="P1201" i="1"/>
  <c r="P1200" i="1"/>
  <c r="P1199" i="1"/>
  <c r="Q1199" i="1" s="1"/>
  <c r="P1187" i="1"/>
  <c r="P1188" i="1"/>
  <c r="P1195" i="1"/>
  <c r="P1196" i="1"/>
  <c r="Q1196" i="1" s="1"/>
  <c r="P1197" i="1"/>
  <c r="P1189" i="1"/>
  <c r="P1190" i="1"/>
  <c r="P1191" i="1"/>
  <c r="Q1191" i="1" s="1"/>
  <c r="P1192" i="1"/>
  <c r="P1193" i="1"/>
  <c r="P1194" i="1"/>
  <c r="P1198" i="1"/>
  <c r="Q1198" i="1" s="1"/>
  <c r="P1184" i="1"/>
  <c r="P1185" i="1"/>
  <c r="P1180" i="1"/>
  <c r="P1186" i="1"/>
  <c r="Q1186" i="1" s="1"/>
  <c r="P1181" i="1"/>
  <c r="P1182" i="1"/>
  <c r="P1183" i="1"/>
  <c r="P1179" i="1"/>
  <c r="Q1179" i="1" s="1"/>
  <c r="P963" i="1"/>
  <c r="P964" i="1"/>
  <c r="P965" i="1"/>
  <c r="P966" i="1"/>
  <c r="Q966" i="1" s="1"/>
  <c r="P967" i="1"/>
  <c r="P968" i="1"/>
  <c r="P969" i="1"/>
  <c r="P970" i="1"/>
  <c r="P971" i="1"/>
  <c r="P972" i="1"/>
  <c r="P973" i="1"/>
  <c r="P974" i="1"/>
  <c r="Q974" i="1" s="1"/>
  <c r="P1116" i="1"/>
  <c r="P1117" i="1"/>
  <c r="P975" i="1"/>
  <c r="P976" i="1"/>
  <c r="Q976" i="1" s="1"/>
  <c r="P977" i="1"/>
  <c r="P1172" i="1"/>
  <c r="P1173" i="1"/>
  <c r="P978" i="1"/>
  <c r="Q978" i="1" s="1"/>
  <c r="P979" i="1"/>
  <c r="P1118" i="1"/>
  <c r="P980" i="1"/>
  <c r="P981" i="1"/>
  <c r="Q981" i="1" s="1"/>
  <c r="P982" i="1"/>
  <c r="P983" i="1"/>
  <c r="P984" i="1"/>
  <c r="P985" i="1"/>
  <c r="Q985" i="1" s="1"/>
  <c r="P986" i="1"/>
  <c r="P1119" i="1"/>
  <c r="P1120" i="1"/>
  <c r="P1121" i="1"/>
  <c r="Q1121" i="1" s="1"/>
  <c r="P1122" i="1"/>
  <c r="P1123" i="1"/>
  <c r="P1124" i="1"/>
  <c r="P987" i="1"/>
  <c r="Q987" i="1" s="1"/>
  <c r="P988" i="1"/>
  <c r="P989" i="1"/>
  <c r="P1174" i="1"/>
  <c r="P1125" i="1"/>
  <c r="Q1125" i="1" s="1"/>
  <c r="P1126" i="1"/>
  <c r="P990" i="1"/>
  <c r="P991" i="1"/>
  <c r="P1175" i="1"/>
  <c r="Q1175" i="1" s="1"/>
  <c r="P992" i="1"/>
  <c r="P993" i="1"/>
  <c r="P994" i="1"/>
  <c r="P995" i="1"/>
  <c r="Q995" i="1" s="1"/>
  <c r="P996" i="1"/>
  <c r="P997" i="1"/>
  <c r="P998" i="1"/>
  <c r="P999" i="1"/>
  <c r="Q999" i="1" s="1"/>
  <c r="P1000" i="1"/>
  <c r="P1001" i="1"/>
  <c r="P1127" i="1"/>
  <c r="P1128" i="1"/>
  <c r="Q1128" i="1" s="1"/>
  <c r="P1129" i="1"/>
  <c r="P1130" i="1"/>
  <c r="P1131" i="1"/>
  <c r="P1002" i="1"/>
  <c r="Q1002" i="1" s="1"/>
  <c r="P1003" i="1"/>
  <c r="P1004" i="1"/>
  <c r="P1005" i="1"/>
  <c r="P1006" i="1"/>
  <c r="Q1006" i="1" s="1"/>
  <c r="P1007" i="1"/>
  <c r="P1008" i="1"/>
  <c r="P1009" i="1"/>
  <c r="P1010" i="1"/>
  <c r="Q1010" i="1" s="1"/>
  <c r="P1011" i="1"/>
  <c r="P1012" i="1"/>
  <c r="P1132" i="1"/>
  <c r="P1133" i="1"/>
  <c r="Q1133" i="1" s="1"/>
  <c r="P1134" i="1"/>
  <c r="P1013" i="1"/>
  <c r="P1014" i="1"/>
  <c r="P1015" i="1"/>
  <c r="Q1015" i="1" s="1"/>
  <c r="P1016" i="1"/>
  <c r="P1017" i="1"/>
  <c r="P1018" i="1"/>
  <c r="P1019" i="1"/>
  <c r="Q1019" i="1" s="1"/>
  <c r="P1020" i="1"/>
  <c r="P1021" i="1"/>
  <c r="P1022" i="1"/>
  <c r="P1135" i="1"/>
  <c r="Q1135" i="1" s="1"/>
  <c r="P1136" i="1"/>
  <c r="P1137" i="1"/>
  <c r="P1023" i="1"/>
  <c r="P1024" i="1"/>
  <c r="Q1024" i="1" s="1"/>
  <c r="P1025" i="1"/>
  <c r="P1026" i="1"/>
  <c r="P1027" i="1"/>
  <c r="P1028" i="1"/>
  <c r="Q1028" i="1" s="1"/>
  <c r="P1029" i="1"/>
  <c r="P1138" i="1"/>
  <c r="P1139" i="1"/>
  <c r="P1140" i="1"/>
  <c r="Q1140" i="1" s="1"/>
  <c r="P1030" i="1"/>
  <c r="P1031" i="1"/>
  <c r="P1032" i="1"/>
  <c r="P1033" i="1"/>
  <c r="Q1033" i="1" s="1"/>
  <c r="P1034" i="1"/>
  <c r="P1035" i="1"/>
  <c r="P1036" i="1"/>
  <c r="P1037" i="1"/>
  <c r="Q1037" i="1" s="1"/>
  <c r="P1176" i="1"/>
  <c r="P1177" i="1"/>
  <c r="P1038" i="1"/>
  <c r="P1039" i="1"/>
  <c r="Q1039" i="1" s="1"/>
  <c r="P1040" i="1"/>
  <c r="P1041" i="1"/>
  <c r="P1042" i="1"/>
  <c r="P1043" i="1"/>
  <c r="Q1043" i="1" s="1"/>
  <c r="P1044" i="1"/>
  <c r="P1045" i="1"/>
  <c r="P1046" i="1"/>
  <c r="P1047" i="1"/>
  <c r="Q1047" i="1" s="1"/>
  <c r="P1048" i="1"/>
  <c r="P1141" i="1"/>
  <c r="P1142" i="1"/>
  <c r="P1049" i="1"/>
  <c r="Q1049" i="1" s="1"/>
  <c r="P1050" i="1"/>
  <c r="P1051" i="1"/>
  <c r="P1052" i="1"/>
  <c r="P1053" i="1"/>
  <c r="Q1053" i="1" s="1"/>
  <c r="P1054" i="1"/>
  <c r="P1143" i="1"/>
  <c r="P1144" i="1"/>
  <c r="P1145" i="1"/>
  <c r="Q1145" i="1" s="1"/>
  <c r="P1146" i="1"/>
  <c r="P1147" i="1"/>
  <c r="P1055" i="1"/>
  <c r="P1148" i="1"/>
  <c r="Q1148" i="1" s="1"/>
  <c r="P1056" i="1"/>
  <c r="P1057" i="1"/>
  <c r="P1058" i="1"/>
  <c r="P1149" i="1"/>
  <c r="Q1149" i="1" s="1"/>
  <c r="P1059" i="1"/>
  <c r="P1060" i="1"/>
  <c r="P1061" i="1"/>
  <c r="P1062" i="1"/>
  <c r="Q1062" i="1" s="1"/>
  <c r="P1063" i="1"/>
  <c r="P1064" i="1"/>
  <c r="P1065" i="1"/>
  <c r="P1066" i="1"/>
  <c r="Q1066" i="1" s="1"/>
  <c r="P1067" i="1"/>
  <c r="P1068" i="1"/>
  <c r="P1069" i="1"/>
  <c r="P1070" i="1"/>
  <c r="Q1070" i="1" s="1"/>
  <c r="P1071" i="1"/>
  <c r="P1072" i="1"/>
  <c r="P1073" i="1"/>
  <c r="P1074" i="1"/>
  <c r="Q1074" i="1" s="1"/>
  <c r="P1075" i="1"/>
  <c r="P1076" i="1"/>
  <c r="P1077" i="1"/>
  <c r="P1078" i="1"/>
  <c r="Q1078" i="1" s="1"/>
  <c r="P1079" i="1"/>
  <c r="P1080" i="1"/>
  <c r="P1081" i="1"/>
  <c r="P1082" i="1"/>
  <c r="Q1082" i="1" s="1"/>
  <c r="P1083" i="1"/>
  <c r="P1084" i="1"/>
  <c r="P1085" i="1"/>
  <c r="P1086" i="1"/>
  <c r="Q1086" i="1" s="1"/>
  <c r="P1087" i="1"/>
  <c r="P1088" i="1"/>
  <c r="P1089" i="1"/>
  <c r="P1090" i="1"/>
  <c r="Q1090" i="1" s="1"/>
  <c r="P1091" i="1"/>
  <c r="P1092" i="1"/>
  <c r="P1093" i="1"/>
  <c r="P1094" i="1"/>
  <c r="Q1094" i="1" s="1"/>
  <c r="P1095" i="1"/>
  <c r="P1096" i="1"/>
  <c r="P1097" i="1"/>
  <c r="P1098" i="1"/>
  <c r="Q1098" i="1" s="1"/>
  <c r="P1099" i="1"/>
  <c r="P1100" i="1"/>
  <c r="P1101" i="1"/>
  <c r="P1102" i="1"/>
  <c r="Q1102" i="1" s="1"/>
  <c r="P1103" i="1"/>
  <c r="P1104" i="1"/>
  <c r="P1150" i="1"/>
  <c r="P1105" i="1"/>
  <c r="Q1105" i="1" s="1"/>
  <c r="P1106" i="1"/>
  <c r="P1107" i="1"/>
  <c r="P1108" i="1"/>
  <c r="P1109" i="1"/>
  <c r="Q1109" i="1" s="1"/>
  <c r="P1110" i="1"/>
  <c r="P1111" i="1"/>
  <c r="P1112" i="1"/>
  <c r="P1113" i="1"/>
  <c r="Q1113" i="1" s="1"/>
  <c r="P1114" i="1"/>
  <c r="P1115" i="1"/>
  <c r="P1151" i="1"/>
  <c r="P1152" i="1"/>
  <c r="Q1152" i="1" s="1"/>
  <c r="P1153" i="1"/>
  <c r="P1178" i="1"/>
  <c r="P1154" i="1"/>
  <c r="P1155" i="1"/>
  <c r="Q1155" i="1" s="1"/>
  <c r="P1156" i="1"/>
  <c r="P1157" i="1"/>
  <c r="P1158" i="1"/>
  <c r="P1159" i="1"/>
  <c r="Q1159" i="1" s="1"/>
  <c r="P1160" i="1"/>
  <c r="P1161" i="1"/>
  <c r="P1162" i="1"/>
  <c r="P1163" i="1"/>
  <c r="Q1163" i="1" s="1"/>
  <c r="P1164" i="1"/>
  <c r="P1165" i="1"/>
  <c r="P1166" i="1"/>
  <c r="P1167" i="1"/>
  <c r="P1168" i="1"/>
  <c r="P1169" i="1"/>
  <c r="P1170" i="1"/>
  <c r="P1171" i="1"/>
  <c r="Q1171" i="1" s="1"/>
  <c r="P962" i="1"/>
  <c r="P961" i="1"/>
  <c r="P960" i="1"/>
  <c r="P959" i="1"/>
  <c r="Q959" i="1" s="1"/>
  <c r="P956" i="1"/>
  <c r="P958" i="1"/>
  <c r="P957" i="1"/>
  <c r="P955" i="1"/>
  <c r="Q955" i="1" s="1"/>
  <c r="P954" i="1"/>
  <c r="P942" i="1"/>
  <c r="P943" i="1"/>
  <c r="P944" i="1"/>
  <c r="Q944" i="1" s="1"/>
  <c r="P945" i="1"/>
  <c r="P953" i="1"/>
  <c r="P946" i="1"/>
  <c r="P947" i="1"/>
  <c r="Q947" i="1" s="1"/>
  <c r="P948" i="1"/>
  <c r="P949" i="1"/>
  <c r="P950" i="1"/>
  <c r="P951" i="1"/>
  <c r="Q951" i="1" s="1"/>
  <c r="P952" i="1"/>
  <c r="P940" i="1"/>
  <c r="P941" i="1"/>
  <c r="P938" i="1"/>
  <c r="Q938" i="1" s="1"/>
  <c r="P934" i="1"/>
  <c r="P935" i="1"/>
  <c r="P936" i="1"/>
  <c r="P937" i="1"/>
  <c r="Q937" i="1" s="1"/>
  <c r="P939" i="1"/>
  <c r="P929" i="1"/>
  <c r="P930" i="1"/>
  <c r="P931" i="1"/>
  <c r="Q931" i="1" s="1"/>
  <c r="P932" i="1"/>
  <c r="P933" i="1"/>
  <c r="P928" i="1"/>
  <c r="P924" i="1"/>
  <c r="Q924" i="1" s="1"/>
  <c r="P925" i="1"/>
  <c r="P926" i="1"/>
  <c r="P927" i="1"/>
  <c r="P917" i="1"/>
  <c r="Q917" i="1" s="1"/>
  <c r="P918" i="1"/>
  <c r="P921" i="1"/>
  <c r="P919" i="1"/>
  <c r="P920" i="1"/>
  <c r="Q920" i="1" s="1"/>
  <c r="P922" i="1"/>
  <c r="P923" i="1"/>
  <c r="P916" i="1"/>
  <c r="P915" i="1"/>
  <c r="Q915" i="1" s="1"/>
  <c r="P914" i="1"/>
  <c r="P913" i="1"/>
  <c r="P772" i="1"/>
  <c r="P773" i="1"/>
  <c r="Q773" i="1" s="1"/>
  <c r="P774" i="1"/>
  <c r="P775" i="1"/>
  <c r="P907" i="1"/>
  <c r="P871" i="1"/>
  <c r="P872" i="1"/>
  <c r="P873" i="1"/>
  <c r="P776" i="1"/>
  <c r="P874" i="1"/>
  <c r="Q874" i="1" s="1"/>
  <c r="P875" i="1"/>
  <c r="P777" i="1"/>
  <c r="P908" i="1"/>
  <c r="P778" i="1"/>
  <c r="Q778" i="1" s="1"/>
  <c r="P779" i="1"/>
  <c r="P876" i="1"/>
  <c r="P780" i="1"/>
  <c r="P781" i="1"/>
  <c r="Q781" i="1" s="1"/>
  <c r="P782" i="1"/>
  <c r="P783" i="1"/>
  <c r="P784" i="1"/>
  <c r="P785" i="1"/>
  <c r="P877" i="1"/>
  <c r="P878" i="1"/>
  <c r="P786" i="1"/>
  <c r="P909" i="1"/>
  <c r="Q909" i="1" s="1"/>
  <c r="P787" i="1"/>
  <c r="P788" i="1"/>
  <c r="P789" i="1"/>
  <c r="P790" i="1"/>
  <c r="Q790" i="1" s="1"/>
  <c r="P791" i="1"/>
  <c r="P792" i="1"/>
  <c r="P793" i="1"/>
  <c r="P879" i="1"/>
  <c r="Q879" i="1" s="1"/>
  <c r="P794" i="1"/>
  <c r="P795" i="1"/>
  <c r="P880" i="1"/>
  <c r="P796" i="1"/>
  <c r="Q796" i="1" s="1"/>
  <c r="P881" i="1"/>
  <c r="P882" i="1"/>
  <c r="P797" i="1"/>
  <c r="P798" i="1"/>
  <c r="Q798" i="1" s="1"/>
  <c r="P799" i="1"/>
  <c r="P800" i="1"/>
  <c r="P801" i="1"/>
  <c r="P802" i="1"/>
  <c r="Q802" i="1" s="1"/>
  <c r="P883" i="1"/>
  <c r="P803" i="1"/>
  <c r="P804" i="1"/>
  <c r="P805" i="1"/>
  <c r="Q805" i="1" s="1"/>
  <c r="P806" i="1"/>
  <c r="P807" i="1"/>
  <c r="P884" i="1"/>
  <c r="P808" i="1"/>
  <c r="Q808" i="1" s="1"/>
  <c r="P809" i="1"/>
  <c r="P810" i="1"/>
  <c r="P811" i="1"/>
  <c r="P812" i="1"/>
  <c r="Q812" i="1" s="1"/>
  <c r="P813" i="1"/>
  <c r="P814" i="1"/>
  <c r="P815" i="1"/>
  <c r="P816" i="1"/>
  <c r="Q816" i="1" s="1"/>
  <c r="P817" i="1"/>
  <c r="P910" i="1"/>
  <c r="P818" i="1"/>
  <c r="P819" i="1"/>
  <c r="Q819" i="1" s="1"/>
  <c r="P820" i="1"/>
  <c r="P821" i="1"/>
  <c r="P822" i="1"/>
  <c r="P885" i="1"/>
  <c r="Q885" i="1" s="1"/>
  <c r="P886" i="1"/>
  <c r="P823" i="1"/>
  <c r="P887" i="1"/>
  <c r="P824" i="1"/>
  <c r="Q824" i="1" s="1"/>
  <c r="P888" i="1"/>
  <c r="P825" i="1"/>
  <c r="P889" i="1"/>
  <c r="P890" i="1"/>
  <c r="Q890" i="1" s="1"/>
  <c r="P826" i="1"/>
  <c r="P827" i="1"/>
  <c r="P828" i="1"/>
  <c r="P829" i="1"/>
  <c r="Q829" i="1" s="1"/>
  <c r="P830" i="1"/>
  <c r="P911" i="1"/>
  <c r="P870" i="1"/>
  <c r="P831" i="1"/>
  <c r="Q831" i="1" s="1"/>
  <c r="P832" i="1"/>
  <c r="P833" i="1"/>
  <c r="P834" i="1"/>
  <c r="P835" i="1"/>
  <c r="Q835" i="1" s="1"/>
  <c r="P836" i="1"/>
  <c r="P837" i="1"/>
  <c r="P838" i="1"/>
  <c r="P839" i="1"/>
  <c r="Q839" i="1" s="1"/>
  <c r="P840" i="1"/>
  <c r="P841" i="1"/>
  <c r="P842" i="1"/>
  <c r="P843" i="1"/>
  <c r="Q843" i="1" s="1"/>
  <c r="P844" i="1"/>
  <c r="P845" i="1"/>
  <c r="P846" i="1"/>
  <c r="P847" i="1"/>
  <c r="Q847" i="1" s="1"/>
  <c r="P848" i="1"/>
  <c r="P849" i="1"/>
  <c r="P850" i="1"/>
  <c r="P851" i="1"/>
  <c r="Q851" i="1" s="1"/>
  <c r="P852" i="1"/>
  <c r="P853" i="1"/>
  <c r="P854" i="1"/>
  <c r="P855" i="1"/>
  <c r="Q855" i="1" s="1"/>
  <c r="P856" i="1"/>
  <c r="P857" i="1"/>
  <c r="P858" i="1"/>
  <c r="P859" i="1"/>
  <c r="Q859" i="1" s="1"/>
  <c r="P860" i="1"/>
  <c r="P861" i="1"/>
  <c r="P862" i="1"/>
  <c r="P863" i="1"/>
  <c r="Q863" i="1" s="1"/>
  <c r="P864" i="1"/>
  <c r="P891" i="1"/>
  <c r="P892" i="1"/>
  <c r="P893" i="1"/>
  <c r="Q893" i="1" s="1"/>
  <c r="P894" i="1"/>
  <c r="P865" i="1"/>
  <c r="P866" i="1"/>
  <c r="P895" i="1"/>
  <c r="Q895" i="1" s="1"/>
  <c r="P896" i="1"/>
  <c r="P867" i="1"/>
  <c r="P868" i="1"/>
  <c r="P869" i="1"/>
  <c r="Q869" i="1" s="1"/>
  <c r="P912" i="1"/>
  <c r="P897" i="1"/>
  <c r="P898" i="1"/>
  <c r="P899" i="1"/>
  <c r="Q899" i="1" s="1"/>
  <c r="P900" i="1"/>
  <c r="P901" i="1"/>
  <c r="P902" i="1"/>
  <c r="P903" i="1"/>
  <c r="Q903" i="1" s="1"/>
  <c r="P904" i="1"/>
  <c r="P905" i="1"/>
  <c r="P906" i="1"/>
  <c r="P771" i="1"/>
  <c r="Q771" i="1" s="1"/>
  <c r="P767" i="1"/>
  <c r="P768" i="1"/>
  <c r="P769" i="1"/>
  <c r="P770" i="1"/>
  <c r="Q770" i="1" s="1"/>
  <c r="P766" i="1"/>
  <c r="P765" i="1"/>
  <c r="P764" i="1"/>
  <c r="P763" i="1"/>
  <c r="Q763" i="1" s="1"/>
  <c r="P755" i="1"/>
  <c r="P756" i="1"/>
  <c r="P757" i="1"/>
  <c r="P758" i="1"/>
  <c r="Q758" i="1" s="1"/>
  <c r="P759" i="1"/>
  <c r="P760" i="1"/>
  <c r="P761" i="1"/>
  <c r="P762" i="1"/>
  <c r="Q762" i="1" s="1"/>
  <c r="P744" i="1"/>
  <c r="P751" i="1"/>
  <c r="P745" i="1"/>
  <c r="P746" i="1"/>
  <c r="Q746" i="1" s="1"/>
  <c r="P750" i="1"/>
  <c r="P747" i="1"/>
  <c r="P748" i="1"/>
  <c r="P749" i="1"/>
  <c r="Q749" i="1" s="1"/>
  <c r="P752" i="1"/>
  <c r="P753" i="1"/>
  <c r="P754" i="1"/>
  <c r="P702" i="1"/>
  <c r="Q702" i="1" s="1"/>
  <c r="P703" i="1"/>
  <c r="P742" i="1"/>
  <c r="P730" i="1"/>
  <c r="P704" i="1"/>
  <c r="P731" i="1"/>
  <c r="P705" i="1"/>
  <c r="P706" i="1"/>
  <c r="P707" i="1"/>
  <c r="Q707" i="1" s="1"/>
  <c r="P708" i="1"/>
  <c r="P732" i="1"/>
  <c r="P709" i="1"/>
  <c r="P733" i="1"/>
  <c r="Q733" i="1" s="1"/>
  <c r="P734" i="1"/>
  <c r="P710" i="1"/>
  <c r="P711" i="1"/>
  <c r="P712" i="1"/>
  <c r="Q712" i="1" s="1"/>
  <c r="P713" i="1"/>
  <c r="P735" i="1"/>
  <c r="P714" i="1"/>
  <c r="P715" i="1"/>
  <c r="Q715" i="1" s="1"/>
  <c r="P716" i="1"/>
  <c r="P717" i="1"/>
  <c r="P718" i="1"/>
  <c r="P736" i="1"/>
  <c r="Q736" i="1" s="1"/>
  <c r="P719" i="1"/>
  <c r="P737" i="1"/>
  <c r="P743" i="1"/>
  <c r="P720" i="1"/>
  <c r="Q720" i="1" s="1"/>
  <c r="P721" i="1"/>
  <c r="P722" i="1"/>
  <c r="P723" i="1"/>
  <c r="P724" i="1"/>
  <c r="Q724" i="1" s="1"/>
  <c r="P725" i="1"/>
  <c r="P726" i="1"/>
  <c r="P738" i="1"/>
  <c r="P727" i="1"/>
  <c r="Q727" i="1" s="1"/>
  <c r="P728" i="1"/>
  <c r="P729" i="1"/>
  <c r="P739" i="1"/>
  <c r="P740" i="1"/>
  <c r="Q740" i="1" s="1"/>
  <c r="P741" i="1"/>
  <c r="P700" i="1"/>
  <c r="P701" i="1"/>
  <c r="P699" i="1"/>
  <c r="Q699" i="1" s="1"/>
  <c r="P688" i="1"/>
  <c r="P698" i="1"/>
  <c r="P696" i="1"/>
  <c r="P689" i="1"/>
  <c r="Q689" i="1" s="1"/>
  <c r="P697" i="1"/>
  <c r="P690" i="1"/>
  <c r="P691" i="1"/>
  <c r="P692" i="1"/>
  <c r="Q692" i="1" s="1"/>
  <c r="P693" i="1"/>
  <c r="P694" i="1"/>
  <c r="P695" i="1"/>
  <c r="P687" i="1"/>
  <c r="Q687" i="1" s="1"/>
  <c r="P685" i="1"/>
  <c r="P686" i="1"/>
  <c r="P684" i="1"/>
  <c r="P495" i="1"/>
  <c r="P496" i="1"/>
  <c r="P497" i="1"/>
  <c r="P613" i="1"/>
  <c r="P614" i="1"/>
  <c r="Q614" i="1" s="1"/>
  <c r="P615" i="1"/>
  <c r="P616" i="1"/>
  <c r="P617" i="1"/>
  <c r="P618" i="1"/>
  <c r="P498" i="1"/>
  <c r="P499" i="1"/>
  <c r="P500" i="1"/>
  <c r="P501" i="1"/>
  <c r="Q501" i="1" s="1"/>
  <c r="P502" i="1"/>
  <c r="P503" i="1"/>
  <c r="P504" i="1"/>
  <c r="P619" i="1"/>
  <c r="Q619" i="1" s="1"/>
  <c r="P620" i="1"/>
  <c r="P621" i="1"/>
  <c r="P622" i="1"/>
  <c r="P623" i="1"/>
  <c r="Q623" i="1" s="1"/>
  <c r="P505" i="1"/>
  <c r="P506" i="1"/>
  <c r="P507" i="1"/>
  <c r="P508" i="1"/>
  <c r="P509" i="1"/>
  <c r="P624" i="1"/>
  <c r="P625" i="1"/>
  <c r="P626" i="1"/>
  <c r="P510" i="1"/>
  <c r="P676" i="1"/>
  <c r="P627" i="1"/>
  <c r="P628" i="1"/>
  <c r="P629" i="1"/>
  <c r="P630" i="1"/>
  <c r="P631" i="1"/>
  <c r="P632" i="1"/>
  <c r="Q632" i="1" s="1"/>
  <c r="P511" i="1"/>
  <c r="P677" i="1"/>
  <c r="P678" i="1"/>
  <c r="P512" i="1"/>
  <c r="Q512" i="1" s="1"/>
  <c r="P513" i="1"/>
  <c r="P514" i="1"/>
  <c r="P633" i="1"/>
  <c r="P634" i="1"/>
  <c r="Q634" i="1" s="1"/>
  <c r="P635" i="1"/>
  <c r="P636" i="1"/>
  <c r="P637" i="1"/>
  <c r="P638" i="1"/>
  <c r="Q638" i="1" s="1"/>
  <c r="P639" i="1"/>
  <c r="P640" i="1"/>
  <c r="P515" i="1"/>
  <c r="P516" i="1"/>
  <c r="Q516" i="1" s="1"/>
  <c r="P517" i="1"/>
  <c r="P518" i="1"/>
  <c r="P519" i="1"/>
  <c r="P520" i="1"/>
  <c r="Q520" i="1" s="1"/>
  <c r="P521" i="1"/>
  <c r="P522" i="1"/>
  <c r="P641" i="1"/>
  <c r="P642" i="1"/>
  <c r="Q642" i="1" s="1"/>
  <c r="P643" i="1"/>
  <c r="P523" i="1"/>
  <c r="P524" i="1"/>
  <c r="P525" i="1"/>
  <c r="Q525" i="1" s="1"/>
  <c r="P526" i="1"/>
  <c r="P527" i="1"/>
  <c r="P528" i="1"/>
  <c r="P529" i="1"/>
  <c r="Q529" i="1" s="1"/>
  <c r="P530" i="1"/>
  <c r="P644" i="1"/>
  <c r="P531" i="1"/>
  <c r="P645" i="1"/>
  <c r="Q645" i="1" s="1"/>
  <c r="P532" i="1"/>
  <c r="P533" i="1"/>
  <c r="P534" i="1"/>
  <c r="P646" i="1"/>
  <c r="Q646" i="1" s="1"/>
  <c r="P647" i="1"/>
  <c r="P535" i="1"/>
  <c r="P536" i="1"/>
  <c r="P537" i="1"/>
  <c r="Q537" i="1" s="1"/>
  <c r="P538" i="1"/>
  <c r="P539" i="1"/>
  <c r="P540" i="1"/>
  <c r="P541" i="1"/>
  <c r="Q541" i="1" s="1"/>
  <c r="P542" i="1"/>
  <c r="P543" i="1"/>
  <c r="P544" i="1"/>
  <c r="P545" i="1"/>
  <c r="P546" i="1"/>
  <c r="P611" i="1"/>
  <c r="P679" i="1"/>
  <c r="P680" i="1"/>
  <c r="Q680" i="1" s="1"/>
  <c r="P681" i="1"/>
  <c r="P682" i="1"/>
  <c r="P683" i="1"/>
  <c r="P648" i="1"/>
  <c r="Q648" i="1" s="1"/>
  <c r="P547" i="1"/>
  <c r="P548" i="1"/>
  <c r="P549" i="1"/>
  <c r="P550" i="1"/>
  <c r="Q550" i="1" s="1"/>
  <c r="P551" i="1"/>
  <c r="P649" i="1"/>
  <c r="P552" i="1"/>
  <c r="P553" i="1"/>
  <c r="Q553" i="1" s="1"/>
  <c r="P554" i="1"/>
  <c r="P650" i="1"/>
  <c r="P555" i="1"/>
  <c r="P556" i="1"/>
  <c r="Q556" i="1" s="1"/>
  <c r="P557" i="1"/>
  <c r="P558" i="1"/>
  <c r="P559" i="1"/>
  <c r="P560" i="1"/>
  <c r="Q560" i="1" s="1"/>
  <c r="P561" i="1"/>
  <c r="P651" i="1"/>
  <c r="P652" i="1"/>
  <c r="P653" i="1"/>
  <c r="Q653" i="1" s="1"/>
  <c r="P654" i="1"/>
  <c r="P562" i="1"/>
  <c r="P563" i="1"/>
  <c r="P655" i="1"/>
  <c r="Q655" i="1" s="1"/>
  <c r="P564" i="1"/>
  <c r="P565" i="1"/>
  <c r="P566" i="1"/>
  <c r="P567" i="1"/>
  <c r="Q567" i="1" s="1"/>
  <c r="P568" i="1"/>
  <c r="P569" i="1"/>
  <c r="P656" i="1"/>
  <c r="P657" i="1"/>
  <c r="Q657" i="1" s="1"/>
  <c r="P658" i="1"/>
  <c r="P612" i="1"/>
  <c r="P570" i="1"/>
  <c r="P659" i="1"/>
  <c r="Q659" i="1" s="1"/>
  <c r="P571" i="1"/>
  <c r="P572" i="1"/>
  <c r="P573" i="1"/>
  <c r="P574" i="1"/>
  <c r="Q574" i="1" s="1"/>
  <c r="P575" i="1"/>
  <c r="P576" i="1"/>
  <c r="P577" i="1"/>
  <c r="P578" i="1"/>
  <c r="Q578" i="1" s="1"/>
  <c r="P579" i="1"/>
  <c r="P580" i="1"/>
  <c r="P581" i="1"/>
  <c r="P582" i="1"/>
  <c r="Q582" i="1" s="1"/>
  <c r="P583" i="1"/>
  <c r="P584" i="1"/>
  <c r="P585" i="1"/>
  <c r="P586" i="1"/>
  <c r="Q586" i="1" s="1"/>
  <c r="P587" i="1"/>
  <c r="P588" i="1"/>
  <c r="P589" i="1"/>
  <c r="P590" i="1"/>
  <c r="Q590" i="1" s="1"/>
  <c r="P591" i="1"/>
  <c r="P592" i="1"/>
  <c r="P593" i="1"/>
  <c r="P594" i="1"/>
  <c r="Q594" i="1" s="1"/>
  <c r="P595" i="1"/>
  <c r="P596" i="1"/>
  <c r="P597" i="1"/>
  <c r="P598" i="1"/>
  <c r="Q598" i="1" s="1"/>
  <c r="P660" i="1"/>
  <c r="P661" i="1"/>
  <c r="P599" i="1"/>
  <c r="P600" i="1"/>
  <c r="Q600" i="1" s="1"/>
  <c r="P601" i="1"/>
  <c r="P602" i="1"/>
  <c r="P603" i="1"/>
  <c r="P604" i="1"/>
  <c r="Q604" i="1" s="1"/>
  <c r="P662" i="1"/>
  <c r="P605" i="1"/>
  <c r="P606" i="1"/>
  <c r="P607" i="1"/>
  <c r="Q607" i="1" s="1"/>
  <c r="P608" i="1"/>
  <c r="P609" i="1"/>
  <c r="P610" i="1"/>
  <c r="P663" i="1"/>
  <c r="Q663" i="1" s="1"/>
  <c r="P664" i="1"/>
  <c r="P665" i="1"/>
  <c r="P666" i="1"/>
  <c r="P667" i="1"/>
  <c r="Q667" i="1" s="1"/>
  <c r="P668" i="1"/>
  <c r="P669" i="1"/>
  <c r="P670" i="1"/>
  <c r="P671" i="1"/>
  <c r="Q671" i="1" s="1"/>
  <c r="P672" i="1"/>
  <c r="P673" i="1"/>
  <c r="P674" i="1"/>
  <c r="P675" i="1"/>
  <c r="Q675" i="1" s="1"/>
  <c r="P461" i="1"/>
  <c r="P462" i="1"/>
  <c r="P460" i="1"/>
  <c r="P459" i="1"/>
  <c r="Q459" i="1" s="1"/>
  <c r="P458" i="1"/>
  <c r="P457" i="1"/>
  <c r="P445" i="1"/>
  <c r="P455" i="1"/>
  <c r="Q455" i="1" s="1"/>
  <c r="P446" i="1"/>
  <c r="P456" i="1"/>
  <c r="P447" i="1"/>
  <c r="P448" i="1"/>
  <c r="Q448" i="1" s="1"/>
  <c r="P449" i="1"/>
  <c r="P450" i="1"/>
  <c r="P451" i="1"/>
  <c r="P452" i="1"/>
  <c r="Q452" i="1" s="1"/>
  <c r="P453" i="1"/>
  <c r="P454" i="1"/>
  <c r="P437" i="1"/>
  <c r="P442" i="1"/>
  <c r="Q442" i="1" s="1"/>
  <c r="P438" i="1"/>
  <c r="P439" i="1"/>
  <c r="P440" i="1"/>
  <c r="P441" i="1"/>
  <c r="Q441" i="1" s="1"/>
  <c r="P443" i="1"/>
  <c r="P444" i="1"/>
  <c r="P436" i="1"/>
  <c r="P431" i="1"/>
  <c r="Q431" i="1" s="1"/>
  <c r="P410" i="1"/>
  <c r="P411" i="1"/>
  <c r="P412" i="1"/>
  <c r="P432" i="1"/>
  <c r="Q432" i="1" s="1"/>
  <c r="P413" i="1"/>
  <c r="P414" i="1"/>
  <c r="P415" i="1"/>
  <c r="P416" i="1"/>
  <c r="Q416" i="1" s="1"/>
  <c r="P417" i="1"/>
  <c r="P418" i="1"/>
  <c r="P419" i="1"/>
  <c r="P433" i="1"/>
  <c r="Q433" i="1" s="1"/>
  <c r="P420" i="1"/>
  <c r="P421" i="1"/>
  <c r="P422" i="1"/>
  <c r="P423" i="1"/>
  <c r="Q423" i="1" s="1"/>
  <c r="P424" i="1"/>
  <c r="P425" i="1"/>
  <c r="P426" i="1"/>
  <c r="P427" i="1"/>
  <c r="Q427" i="1" s="1"/>
  <c r="P428" i="1"/>
  <c r="P429" i="1"/>
  <c r="P430" i="1"/>
  <c r="P434" i="1"/>
  <c r="Q434" i="1" s="1"/>
  <c r="P435" i="1"/>
  <c r="P409" i="1"/>
  <c r="P408" i="1"/>
  <c r="P407" i="1"/>
  <c r="Q407" i="1" s="1"/>
  <c r="P378" i="1"/>
  <c r="P395" i="1"/>
  <c r="P396" i="1"/>
  <c r="P397" i="1"/>
  <c r="Q397" i="1" s="1"/>
  <c r="P398" i="1"/>
  <c r="P379" i="1"/>
  <c r="P399" i="1"/>
  <c r="P400" i="1"/>
  <c r="P401" i="1"/>
  <c r="P380" i="1"/>
  <c r="P381" i="1"/>
  <c r="P382" i="1"/>
  <c r="Q382" i="1" s="1"/>
  <c r="P383" i="1"/>
  <c r="P384" i="1"/>
  <c r="P385" i="1"/>
  <c r="P386" i="1"/>
  <c r="Q386" i="1" s="1"/>
  <c r="P387" i="1"/>
  <c r="P388" i="1"/>
  <c r="P402" i="1"/>
  <c r="P403" i="1"/>
  <c r="Q403" i="1" s="1"/>
  <c r="P389" i="1"/>
  <c r="P390" i="1"/>
  <c r="P404" i="1"/>
  <c r="P391" i="1"/>
  <c r="Q391" i="1" s="1"/>
  <c r="P392" i="1"/>
  <c r="P393" i="1"/>
  <c r="P394" i="1"/>
  <c r="P405" i="1"/>
  <c r="P406" i="1"/>
  <c r="P377" i="1"/>
  <c r="P376" i="1"/>
  <c r="P356" i="1"/>
  <c r="P357" i="1"/>
  <c r="P371" i="1"/>
  <c r="P358" i="1"/>
  <c r="P359" i="1"/>
  <c r="Q359" i="1" s="1"/>
  <c r="P360" i="1"/>
  <c r="P361" i="1"/>
  <c r="P362" i="1"/>
  <c r="P363" i="1"/>
  <c r="Q363" i="1" s="1"/>
  <c r="P370" i="1"/>
  <c r="P364" i="1"/>
  <c r="P365" i="1"/>
  <c r="P366" i="1"/>
  <c r="Q366" i="1" s="1"/>
  <c r="P367" i="1"/>
  <c r="P368" i="1"/>
  <c r="P372" i="1"/>
  <c r="P369" i="1"/>
  <c r="Q369" i="1" s="1"/>
  <c r="P373" i="1"/>
  <c r="P374" i="1"/>
  <c r="P375" i="1"/>
  <c r="P355" i="1"/>
  <c r="Q355" i="1" s="1"/>
  <c r="P354" i="1"/>
  <c r="P353" i="1"/>
  <c r="P352" i="1"/>
  <c r="P350" i="1"/>
  <c r="Q350" i="1" s="1"/>
  <c r="P351" i="1"/>
  <c r="P345" i="1"/>
  <c r="P346" i="1"/>
  <c r="P347" i="1"/>
  <c r="Q347" i="1" s="1"/>
  <c r="P348" i="1"/>
  <c r="P349" i="1"/>
  <c r="P343" i="1"/>
  <c r="P344" i="1"/>
  <c r="Q344" i="1" s="1"/>
  <c r="P310" i="1"/>
  <c r="P311" i="1"/>
  <c r="P312" i="1"/>
  <c r="P342" i="1"/>
  <c r="Q342" i="1" s="1"/>
  <c r="P313" i="1"/>
  <c r="P314" i="1"/>
  <c r="P315" i="1"/>
  <c r="P335" i="1"/>
  <c r="Q335" i="1" s="1"/>
  <c r="P316" i="1"/>
  <c r="P317" i="1"/>
  <c r="P318" i="1"/>
  <c r="P319" i="1"/>
  <c r="Q319" i="1" s="1"/>
  <c r="P320" i="1"/>
  <c r="P321" i="1"/>
  <c r="P322" i="1"/>
  <c r="P323" i="1"/>
  <c r="Q323" i="1" s="1"/>
  <c r="P324" i="1"/>
  <c r="P325" i="1"/>
  <c r="P326" i="1"/>
  <c r="P327" i="1"/>
  <c r="P328" i="1"/>
  <c r="P336" i="1"/>
  <c r="P337" i="1"/>
  <c r="P329" i="1"/>
  <c r="Q329" i="1" s="1"/>
  <c r="P330" i="1"/>
  <c r="P331" i="1"/>
  <c r="P332" i="1"/>
  <c r="P333" i="1"/>
  <c r="Q333" i="1" s="1"/>
  <c r="P338" i="1"/>
  <c r="P334" i="1"/>
  <c r="P339" i="1"/>
  <c r="P340" i="1"/>
  <c r="Q340" i="1" s="1"/>
  <c r="P341" i="1"/>
  <c r="P309" i="1"/>
  <c r="P305" i="1"/>
  <c r="P299" i="1"/>
  <c r="Q299" i="1" s="1"/>
  <c r="P306" i="1"/>
  <c r="P307" i="1"/>
  <c r="P300" i="1"/>
  <c r="P308" i="1"/>
  <c r="Q308" i="1" s="1"/>
  <c r="P301" i="1"/>
  <c r="P302" i="1"/>
  <c r="P303" i="1"/>
  <c r="P304" i="1"/>
  <c r="Q304" i="1" s="1"/>
  <c r="P298" i="1"/>
  <c r="P297" i="1"/>
  <c r="P296" i="1"/>
  <c r="P295" i="1"/>
  <c r="Q295" i="1" s="1"/>
  <c r="P294" i="1"/>
  <c r="P175" i="1"/>
  <c r="P176" i="1"/>
  <c r="P177" i="1"/>
  <c r="Q177" i="1" s="1"/>
  <c r="P178" i="1"/>
  <c r="P179" i="1"/>
  <c r="P180" i="1"/>
  <c r="P181" i="1"/>
  <c r="Q181" i="1" s="1"/>
  <c r="P290" i="1"/>
  <c r="P291" i="1"/>
  <c r="P182" i="1"/>
  <c r="P183" i="1"/>
  <c r="Q183" i="1" s="1"/>
  <c r="P184" i="1"/>
  <c r="P257" i="1"/>
  <c r="P258" i="1"/>
  <c r="P259" i="1"/>
  <c r="Q259" i="1" s="1"/>
  <c r="P260" i="1"/>
  <c r="P185" i="1"/>
  <c r="P186" i="1"/>
  <c r="P261" i="1"/>
  <c r="Q261" i="1" s="1"/>
  <c r="P262" i="1"/>
  <c r="P187" i="1"/>
  <c r="P292" i="1"/>
  <c r="P263" i="1"/>
  <c r="P264" i="1"/>
  <c r="P188" i="1"/>
  <c r="P189" i="1"/>
  <c r="P190" i="1"/>
  <c r="Q190" i="1" s="1"/>
  <c r="P191" i="1"/>
  <c r="P192" i="1"/>
  <c r="P265" i="1"/>
  <c r="P266" i="1"/>
  <c r="Q266" i="1" s="1"/>
  <c r="P267" i="1"/>
  <c r="P268" i="1"/>
  <c r="P193" i="1"/>
  <c r="P194" i="1"/>
  <c r="Q194" i="1" s="1"/>
  <c r="P195" i="1"/>
  <c r="P196" i="1"/>
  <c r="P197" i="1"/>
  <c r="P269" i="1"/>
  <c r="Q269" i="1" s="1"/>
  <c r="P270" i="1"/>
  <c r="P198" i="1"/>
  <c r="P271" i="1"/>
  <c r="P272" i="1"/>
  <c r="Q272" i="1" s="1"/>
  <c r="P199" i="1"/>
  <c r="P200" i="1"/>
  <c r="P201" i="1"/>
  <c r="P273" i="1"/>
  <c r="Q273" i="1" s="1"/>
  <c r="P202" i="1"/>
  <c r="P203" i="1"/>
  <c r="P204" i="1"/>
  <c r="P205" i="1"/>
  <c r="Q205" i="1" s="1"/>
  <c r="P206" i="1"/>
  <c r="P207" i="1"/>
  <c r="P274" i="1"/>
  <c r="P275" i="1"/>
  <c r="P208" i="1"/>
  <c r="P276" i="1"/>
  <c r="P277" i="1"/>
  <c r="P209" i="1"/>
  <c r="Q209" i="1" s="1"/>
  <c r="P210" i="1"/>
  <c r="P211" i="1"/>
  <c r="P212" i="1"/>
  <c r="P254" i="1"/>
  <c r="Q254" i="1" s="1"/>
  <c r="P255" i="1"/>
  <c r="P256" i="1"/>
  <c r="P213" i="1"/>
  <c r="P278" i="1"/>
  <c r="Q278" i="1" s="1"/>
  <c r="P214" i="1"/>
  <c r="P215" i="1"/>
  <c r="P216" i="1"/>
  <c r="P217" i="1"/>
  <c r="Q217" i="1" s="1"/>
  <c r="P218" i="1"/>
  <c r="P219" i="1"/>
  <c r="P220" i="1"/>
  <c r="P221" i="1"/>
  <c r="Q221" i="1" s="1"/>
  <c r="P222" i="1"/>
  <c r="P223" i="1"/>
  <c r="P224" i="1"/>
  <c r="P225" i="1"/>
  <c r="Q225" i="1" s="1"/>
  <c r="P226" i="1"/>
  <c r="P227" i="1"/>
  <c r="P228" i="1"/>
  <c r="P229" i="1"/>
  <c r="Q229" i="1" s="1"/>
  <c r="P230" i="1"/>
  <c r="P231" i="1"/>
  <c r="P232" i="1"/>
  <c r="P233" i="1"/>
  <c r="Q233" i="1" s="1"/>
  <c r="P234" i="1"/>
  <c r="P235" i="1"/>
  <c r="P236" i="1"/>
  <c r="P237" i="1"/>
  <c r="Q237" i="1" s="1"/>
  <c r="P238" i="1"/>
  <c r="P239" i="1"/>
  <c r="P240" i="1"/>
  <c r="P241" i="1"/>
  <c r="Q241" i="1" s="1"/>
  <c r="P242" i="1"/>
  <c r="P243" i="1"/>
  <c r="P279" i="1"/>
  <c r="P280" i="1"/>
  <c r="Q280" i="1" s="1"/>
  <c r="P244" i="1"/>
  <c r="P245" i="1"/>
  <c r="P246" i="1"/>
  <c r="P247" i="1"/>
  <c r="Q247" i="1" s="1"/>
  <c r="P248" i="1"/>
  <c r="P249" i="1"/>
  <c r="P250" i="1"/>
  <c r="P251" i="1"/>
  <c r="Q251" i="1" s="1"/>
  <c r="P252" i="1"/>
  <c r="P253" i="1"/>
  <c r="P281" i="1"/>
  <c r="P293" i="1"/>
  <c r="Q293" i="1" s="1"/>
  <c r="P282" i="1"/>
  <c r="P283" i="1"/>
  <c r="P284" i="1"/>
  <c r="P285" i="1"/>
  <c r="Q285" i="1" s="1"/>
  <c r="P286" i="1"/>
  <c r="P287" i="1"/>
  <c r="P288" i="1"/>
  <c r="P289" i="1"/>
  <c r="Q289" i="1" s="1"/>
  <c r="P174" i="1"/>
  <c r="P173" i="1"/>
  <c r="P172" i="1"/>
  <c r="P167" i="1"/>
  <c r="P169" i="1"/>
  <c r="P170" i="1"/>
  <c r="P171" i="1"/>
  <c r="P168" i="1"/>
  <c r="Q168" i="1" s="1"/>
  <c r="P165" i="1"/>
  <c r="P166" i="1"/>
  <c r="P147" i="1"/>
  <c r="P148" i="1"/>
  <c r="Q148" i="1" s="1"/>
  <c r="P159" i="1"/>
  <c r="P160" i="1"/>
  <c r="P164" i="1"/>
  <c r="P149" i="1"/>
  <c r="P161" i="1"/>
  <c r="P150" i="1"/>
  <c r="P151" i="1"/>
  <c r="P152" i="1"/>
  <c r="P153" i="1"/>
  <c r="P154" i="1"/>
  <c r="P155" i="1"/>
  <c r="P156" i="1"/>
  <c r="Q156" i="1" s="1"/>
  <c r="P162" i="1"/>
  <c r="P157" i="1"/>
  <c r="P158" i="1"/>
  <c r="P163" i="1"/>
  <c r="Q163" i="1" s="1"/>
  <c r="P134" i="1"/>
  <c r="P135" i="1"/>
  <c r="P136" i="1"/>
  <c r="P137" i="1"/>
  <c r="Q137" i="1" s="1"/>
  <c r="P146" i="1"/>
  <c r="P138" i="1"/>
  <c r="P139" i="1"/>
  <c r="P140" i="1"/>
  <c r="Q140" i="1" s="1"/>
  <c r="P141" i="1"/>
  <c r="P142" i="1"/>
  <c r="P143" i="1"/>
  <c r="P144" i="1"/>
  <c r="Q144" i="1" s="1"/>
  <c r="P145" i="1"/>
  <c r="P133" i="1"/>
  <c r="P132" i="1"/>
  <c r="P131" i="1"/>
  <c r="Q131" i="1" s="1"/>
  <c r="P97" i="1"/>
  <c r="P98" i="1"/>
  <c r="P99" i="1"/>
  <c r="P100" i="1"/>
  <c r="P101" i="1"/>
  <c r="P127" i="1"/>
  <c r="P102" i="1"/>
  <c r="P103" i="1"/>
  <c r="Q103" i="1" s="1"/>
  <c r="P104" i="1"/>
  <c r="P105" i="1"/>
  <c r="P106" i="1"/>
  <c r="P107" i="1"/>
  <c r="Q107" i="1" s="1"/>
  <c r="P108" i="1"/>
  <c r="P109" i="1"/>
  <c r="P110" i="1"/>
  <c r="P111" i="1"/>
  <c r="Q111" i="1" s="1"/>
  <c r="P112" i="1"/>
  <c r="P113" i="1"/>
  <c r="P114" i="1"/>
  <c r="P115" i="1"/>
  <c r="Q115" i="1" s="1"/>
  <c r="P116" i="1"/>
  <c r="P128" i="1"/>
  <c r="P117" i="1"/>
  <c r="P118" i="1"/>
  <c r="Q118" i="1" s="1"/>
  <c r="P119" i="1"/>
  <c r="P120" i="1"/>
  <c r="P121" i="1"/>
  <c r="P122" i="1"/>
  <c r="Q122" i="1" s="1"/>
  <c r="P123" i="1"/>
  <c r="P124" i="1"/>
  <c r="P125" i="1"/>
  <c r="P126" i="1"/>
  <c r="Q126" i="1" s="1"/>
  <c r="P129" i="1"/>
  <c r="P130" i="1"/>
  <c r="P96" i="1"/>
  <c r="P95" i="1"/>
  <c r="Q95" i="1" s="1"/>
  <c r="P71" i="1"/>
  <c r="P94" i="1"/>
  <c r="P72" i="1"/>
  <c r="P73" i="1"/>
  <c r="Q73" i="1" s="1"/>
  <c r="P74" i="1"/>
  <c r="P90" i="1"/>
  <c r="P89" i="1"/>
  <c r="P75" i="1"/>
  <c r="Q75" i="1" s="1"/>
  <c r="P76" i="1"/>
  <c r="P91" i="1"/>
  <c r="P77" i="1"/>
  <c r="P78" i="1"/>
  <c r="Q78" i="1" s="1"/>
  <c r="P79" i="1"/>
  <c r="P80" i="1"/>
  <c r="P81" i="1"/>
  <c r="P82" i="1"/>
  <c r="Q82" i="1" s="1"/>
  <c r="P83" i="1"/>
  <c r="P84" i="1"/>
  <c r="P85" i="1"/>
  <c r="P86" i="1"/>
  <c r="Q86" i="1" s="1"/>
  <c r="P87" i="1"/>
  <c r="P88" i="1"/>
  <c r="P92" i="1"/>
  <c r="Q92" i="1" s="1"/>
  <c r="P93" i="1"/>
  <c r="Q93" i="1" s="1"/>
  <c r="P70" i="1"/>
  <c r="P69" i="1"/>
  <c r="P53" i="1"/>
  <c r="P63" i="1"/>
  <c r="Q63" i="1" s="1"/>
  <c r="P64" i="1"/>
  <c r="P54" i="1"/>
  <c r="P55" i="1"/>
  <c r="P68" i="1"/>
  <c r="Q68" i="1" s="1"/>
  <c r="P56" i="1"/>
  <c r="P65" i="1"/>
  <c r="P62" i="1"/>
  <c r="P66" i="1"/>
  <c r="Q66" i="1" s="1"/>
  <c r="P57" i="1"/>
  <c r="P58" i="1"/>
  <c r="P59" i="1"/>
  <c r="P60" i="1"/>
  <c r="Q60" i="1" s="1"/>
  <c r="P61" i="1"/>
  <c r="P67" i="1"/>
  <c r="Q67" i="1" s="1"/>
  <c r="P51" i="1"/>
  <c r="P52" i="1"/>
  <c r="Q52" i="1" s="1"/>
  <c r="P50" i="1"/>
  <c r="P42" i="1"/>
  <c r="P43" i="1"/>
  <c r="P44" i="1"/>
  <c r="Q44" i="1" s="1"/>
  <c r="P45" i="1"/>
  <c r="P46" i="1"/>
  <c r="P47" i="1"/>
  <c r="Q47" i="1" s="1"/>
  <c r="P48" i="1"/>
  <c r="Q48" i="1" s="1"/>
  <c r="P49" i="1"/>
  <c r="P41" i="1"/>
  <c r="P40" i="1"/>
  <c r="P39" i="1"/>
  <c r="Q39" i="1" s="1"/>
  <c r="P38" i="1"/>
  <c r="P37" i="1"/>
  <c r="P34" i="1"/>
  <c r="P25" i="1"/>
  <c r="P26" i="1"/>
  <c r="P27" i="1"/>
  <c r="P35" i="1"/>
  <c r="P28" i="1"/>
  <c r="Q28" i="1" s="1"/>
  <c r="P29" i="1"/>
  <c r="P30" i="1"/>
  <c r="P31" i="1"/>
  <c r="P32" i="1"/>
  <c r="Q32" i="1" s="1"/>
  <c r="P36" i="1"/>
  <c r="P33" i="1"/>
  <c r="P24" i="1"/>
  <c r="P22" i="1"/>
  <c r="P23" i="1"/>
  <c r="P21" i="1"/>
  <c r="P17" i="1"/>
  <c r="P20" i="1"/>
  <c r="Q20" i="1" s="1"/>
  <c r="P18" i="1"/>
  <c r="P19" i="1"/>
  <c r="Q19" i="1" s="1"/>
  <c r="P16" i="1"/>
  <c r="P12" i="1"/>
  <c r="Q12" i="1" s="1"/>
  <c r="P15" i="1"/>
  <c r="P13" i="1"/>
  <c r="P14" i="1"/>
  <c r="P11" i="1"/>
  <c r="Q11" i="1" s="1"/>
  <c r="P10" i="1"/>
  <c r="P7" i="1"/>
  <c r="P8" i="1"/>
  <c r="P9" i="1"/>
  <c r="Q9" i="1" s="1"/>
  <c r="P6" i="1"/>
  <c r="P5" i="1"/>
  <c r="P2" i="1"/>
  <c r="P3" i="1"/>
  <c r="Q3" i="1" s="1"/>
  <c r="P4" i="1"/>
  <c r="P4146" i="1"/>
  <c r="P4145" i="1"/>
  <c r="P4144" i="1"/>
  <c r="P4143" i="1"/>
  <c r="P4147" i="1"/>
  <c r="T4147" i="1"/>
  <c r="T4123" i="1"/>
  <c r="T4127" i="1"/>
  <c r="T4128" i="1"/>
  <c r="T4124" i="1"/>
  <c r="T4125" i="1"/>
  <c r="T4126" i="1"/>
  <c r="T4122" i="1"/>
  <c r="T4121" i="1"/>
  <c r="T4120" i="1"/>
  <c r="T4119" i="1"/>
  <c r="T4118" i="1"/>
  <c r="T4117" i="1"/>
  <c r="T4114" i="1"/>
  <c r="T4104" i="1"/>
  <c r="T4105" i="1"/>
  <c r="T4106" i="1"/>
  <c r="T4107" i="1"/>
  <c r="T4108" i="1"/>
  <c r="T4115" i="1"/>
  <c r="T4109" i="1"/>
  <c r="T4110" i="1"/>
  <c r="T4111" i="1"/>
  <c r="T4116" i="1"/>
  <c r="T4112" i="1"/>
  <c r="T4113" i="1"/>
  <c r="T4103" i="1"/>
  <c r="T4102" i="1"/>
  <c r="T4101" i="1"/>
  <c r="T4099" i="1"/>
  <c r="T4100" i="1"/>
  <c r="T4097" i="1"/>
  <c r="T4098" i="1"/>
  <c r="T4096" i="1"/>
  <c r="T4095" i="1"/>
  <c r="T4094" i="1"/>
  <c r="T4092" i="1"/>
  <c r="T4093" i="1"/>
  <c r="T4091" i="1"/>
  <c r="T4088" i="1"/>
  <c r="T4089" i="1"/>
  <c r="T4086" i="1"/>
  <c r="T4087" i="1"/>
  <c r="T4090" i="1"/>
  <c r="T4085" i="1"/>
  <c r="T4084" i="1"/>
  <c r="T4080" i="1"/>
  <c r="T4075" i="1"/>
  <c r="T4081" i="1"/>
  <c r="T4076" i="1"/>
  <c r="T4082" i="1"/>
  <c r="T4083" i="1"/>
  <c r="T4077" i="1"/>
  <c r="T4074" i="1"/>
  <c r="T4078" i="1"/>
  <c r="T4079" i="1"/>
  <c r="T4073" i="1"/>
  <c r="T4072" i="1"/>
  <c r="T4070" i="1"/>
  <c r="T4071" i="1"/>
  <c r="T4064" i="1"/>
  <c r="T4054" i="1"/>
  <c r="T4065" i="1"/>
  <c r="T4066" i="1"/>
  <c r="T4055" i="1"/>
  <c r="T4056" i="1"/>
  <c r="T4057" i="1"/>
  <c r="T4058" i="1"/>
  <c r="T4059" i="1"/>
  <c r="T4067" i="1"/>
  <c r="T4068" i="1"/>
  <c r="T4060" i="1"/>
  <c r="T4061" i="1"/>
  <c r="T4053" i="1"/>
  <c r="T4069" i="1"/>
  <c r="T4062" i="1"/>
  <c r="T4063" i="1"/>
  <c r="T4052" i="1"/>
  <c r="T4051" i="1"/>
  <c r="T4047" i="1"/>
  <c r="T4048" i="1"/>
  <c r="T4049" i="1"/>
  <c r="T4050" i="1"/>
  <c r="T4046" i="1"/>
  <c r="T4043" i="1"/>
  <c r="T4044" i="1"/>
  <c r="T4045" i="1"/>
  <c r="T4042" i="1"/>
  <c r="T4041" i="1"/>
  <c r="T4040" i="1"/>
  <c r="T4036" i="1"/>
  <c r="T4025" i="1"/>
  <c r="T4022" i="1"/>
  <c r="T4023" i="1"/>
  <c r="T4026" i="1"/>
  <c r="T4037" i="1"/>
  <c r="T4027" i="1"/>
  <c r="T4028" i="1"/>
  <c r="T4029" i="1"/>
  <c r="T4030" i="1"/>
  <c r="T4038" i="1"/>
  <c r="T4031" i="1"/>
  <c r="T4039" i="1"/>
  <c r="T4024" i="1"/>
  <c r="T4032" i="1"/>
  <c r="T4033" i="1"/>
  <c r="T4034" i="1"/>
  <c r="T4035" i="1"/>
  <c r="T4021" i="1"/>
  <c r="T4020" i="1"/>
  <c r="T4019" i="1"/>
  <c r="T4018" i="1"/>
  <c r="T4016" i="1"/>
  <c r="T4017" i="1"/>
  <c r="T4015" i="1"/>
  <c r="T4011" i="1"/>
  <c r="T4012" i="1"/>
  <c r="T4010" i="1"/>
  <c r="T4008" i="1"/>
  <c r="T4009" i="1"/>
  <c r="T4013" i="1"/>
  <c r="T4014" i="1"/>
  <c r="T4007" i="1"/>
  <c r="T4006" i="1"/>
  <c r="T4005" i="1"/>
  <c r="T4004" i="1"/>
  <c r="T4003" i="1"/>
  <c r="T3995" i="1"/>
  <c r="T3996" i="1"/>
  <c r="T3997" i="1"/>
  <c r="T4001" i="1"/>
  <c r="T3998" i="1"/>
  <c r="T4002" i="1"/>
  <c r="T3999" i="1"/>
  <c r="T4000" i="1"/>
  <c r="T3994" i="1"/>
  <c r="T3993" i="1"/>
  <c r="T3978" i="1"/>
  <c r="T3945" i="1"/>
  <c r="T3930" i="1"/>
  <c r="T3931" i="1"/>
  <c r="T3946" i="1"/>
  <c r="T3947" i="1"/>
  <c r="T3948" i="1"/>
  <c r="T3949" i="1"/>
  <c r="T3950" i="1"/>
  <c r="T3979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80" i="1"/>
  <c r="T3981" i="1"/>
  <c r="T3965" i="1"/>
  <c r="T3966" i="1"/>
  <c r="T3982" i="1"/>
  <c r="T3983" i="1"/>
  <c r="T3984" i="1"/>
  <c r="T3985" i="1"/>
  <c r="T3967" i="1"/>
  <c r="T3968" i="1"/>
  <c r="T3932" i="1"/>
  <c r="T3933" i="1"/>
  <c r="T3934" i="1"/>
  <c r="T3935" i="1"/>
  <c r="T3936" i="1"/>
  <c r="T3937" i="1"/>
  <c r="T3938" i="1"/>
  <c r="T3939" i="1"/>
  <c r="T3969" i="1"/>
  <c r="T3986" i="1"/>
  <c r="T3970" i="1"/>
  <c r="T3971" i="1"/>
  <c r="T3972" i="1"/>
  <c r="T3987" i="1"/>
  <c r="T3988" i="1"/>
  <c r="T3940" i="1"/>
  <c r="T3989" i="1"/>
  <c r="T3990" i="1"/>
  <c r="T3991" i="1"/>
  <c r="T3941" i="1"/>
  <c r="T3973" i="1"/>
  <c r="T3942" i="1"/>
  <c r="T3974" i="1"/>
  <c r="T3975" i="1"/>
  <c r="T3992" i="1"/>
  <c r="T3943" i="1"/>
  <c r="T3976" i="1"/>
  <c r="T3944" i="1"/>
  <c r="T3977" i="1"/>
  <c r="T3929" i="1"/>
  <c r="T3927" i="1"/>
  <c r="T3928" i="1"/>
  <c r="T3926" i="1"/>
  <c r="T3923" i="1"/>
  <c r="T3924" i="1"/>
  <c r="T3925" i="1"/>
  <c r="T3922" i="1"/>
  <c r="T3921" i="1"/>
  <c r="T3916" i="1"/>
  <c r="T3917" i="1"/>
  <c r="T3918" i="1"/>
  <c r="T3919" i="1"/>
  <c r="T3920" i="1"/>
  <c r="T3915" i="1"/>
  <c r="T3913" i="1"/>
  <c r="T3914" i="1"/>
  <c r="T3912" i="1"/>
  <c r="T3911" i="1"/>
  <c r="T3905" i="1"/>
  <c r="T3907" i="1"/>
  <c r="T3909" i="1"/>
  <c r="T3908" i="1"/>
  <c r="T3906" i="1"/>
  <c r="T3910" i="1"/>
  <c r="T3904" i="1"/>
  <c r="T3901" i="1"/>
  <c r="T3894" i="1"/>
  <c r="T3895" i="1"/>
  <c r="T3902" i="1"/>
  <c r="T3896" i="1"/>
  <c r="T3892" i="1"/>
  <c r="T3893" i="1"/>
  <c r="T3897" i="1"/>
  <c r="T3898" i="1"/>
  <c r="T3899" i="1"/>
  <c r="T3900" i="1"/>
  <c r="T3903" i="1"/>
  <c r="T3891" i="1"/>
  <c r="T3871" i="1"/>
  <c r="T3872" i="1"/>
  <c r="T3873" i="1"/>
  <c r="T3874" i="1"/>
  <c r="T3876" i="1"/>
  <c r="T3877" i="1"/>
  <c r="T3888" i="1"/>
  <c r="T3875" i="1"/>
  <c r="T3878" i="1"/>
  <c r="T3879" i="1"/>
  <c r="T3880" i="1"/>
  <c r="T3881" i="1"/>
  <c r="T3889" i="1"/>
  <c r="T3890" i="1"/>
  <c r="T3882" i="1"/>
  <c r="T3883" i="1"/>
  <c r="T3884" i="1"/>
  <c r="T3885" i="1"/>
  <c r="T3886" i="1"/>
  <c r="T3887" i="1"/>
  <c r="T3870" i="1"/>
  <c r="T3869" i="1"/>
  <c r="T3868" i="1"/>
  <c r="T3865" i="1"/>
  <c r="T3866" i="1"/>
  <c r="T3862" i="1"/>
  <c r="T3860" i="1"/>
  <c r="T3861" i="1"/>
  <c r="T3867" i="1"/>
  <c r="T3863" i="1"/>
  <c r="T3864" i="1"/>
  <c r="T3857" i="1"/>
  <c r="T3858" i="1"/>
  <c r="T3859" i="1"/>
  <c r="T3856" i="1"/>
  <c r="T3848" i="1"/>
  <c r="T3852" i="1"/>
  <c r="T3851" i="1"/>
  <c r="T3849" i="1"/>
  <c r="T3855" i="1"/>
  <c r="T3850" i="1"/>
  <c r="T3853" i="1"/>
  <c r="T3854" i="1"/>
  <c r="T3827" i="1"/>
  <c r="T3828" i="1"/>
  <c r="T3829" i="1"/>
  <c r="T3830" i="1"/>
  <c r="T3845" i="1"/>
  <c r="T3831" i="1"/>
  <c r="T3832" i="1"/>
  <c r="T3833" i="1"/>
  <c r="T3834" i="1"/>
  <c r="T3835" i="1"/>
  <c r="T3836" i="1"/>
  <c r="T3837" i="1"/>
  <c r="T3825" i="1"/>
  <c r="T3838" i="1"/>
  <c r="T3846" i="1"/>
  <c r="T3839" i="1"/>
  <c r="T3840" i="1"/>
  <c r="T3847" i="1"/>
  <c r="T3841" i="1"/>
  <c r="T3826" i="1"/>
  <c r="T3842" i="1"/>
  <c r="T3843" i="1"/>
  <c r="T3844" i="1"/>
  <c r="T3824" i="1"/>
  <c r="T3823" i="1"/>
  <c r="T3822" i="1"/>
  <c r="T3821" i="1"/>
  <c r="T3819" i="1"/>
  <c r="T3820" i="1"/>
  <c r="T3813" i="1"/>
  <c r="T3815" i="1"/>
  <c r="T3816" i="1"/>
  <c r="T3817" i="1"/>
  <c r="T3814" i="1"/>
  <c r="T3818" i="1"/>
  <c r="T3811" i="1"/>
  <c r="T3812" i="1"/>
  <c r="T3810" i="1"/>
  <c r="T3809" i="1"/>
  <c r="T3792" i="1"/>
  <c r="T3793" i="1"/>
  <c r="T3732" i="1"/>
  <c r="T3733" i="1"/>
  <c r="T3734" i="1"/>
  <c r="T3735" i="1"/>
  <c r="T3736" i="1"/>
  <c r="T3737" i="1"/>
  <c r="T3738" i="1"/>
  <c r="T3739" i="1"/>
  <c r="T3699" i="1"/>
  <c r="T3700" i="1"/>
  <c r="T3701" i="1"/>
  <c r="T3702" i="1"/>
  <c r="T3703" i="1"/>
  <c r="T3704" i="1"/>
  <c r="T3740" i="1"/>
  <c r="T3741" i="1"/>
  <c r="T3742" i="1"/>
  <c r="T3743" i="1"/>
  <c r="T3744" i="1"/>
  <c r="T3745" i="1"/>
  <c r="T3746" i="1"/>
  <c r="T3747" i="1"/>
  <c r="T3794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95" i="1"/>
  <c r="T3764" i="1"/>
  <c r="T3765" i="1"/>
  <c r="T3766" i="1"/>
  <c r="T3767" i="1"/>
  <c r="T3768" i="1"/>
  <c r="T3796" i="1"/>
  <c r="T3797" i="1"/>
  <c r="T3798" i="1"/>
  <c r="T3799" i="1"/>
  <c r="T3800" i="1"/>
  <c r="T3801" i="1"/>
  <c r="T3802" i="1"/>
  <c r="T3803" i="1"/>
  <c r="T3804" i="1"/>
  <c r="T3769" i="1"/>
  <c r="T3705" i="1"/>
  <c r="T3706" i="1"/>
  <c r="T3707" i="1"/>
  <c r="T3770" i="1"/>
  <c r="T3771" i="1"/>
  <c r="T3772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73" i="1"/>
  <c r="T3774" i="1"/>
  <c r="T3775" i="1"/>
  <c r="T3726" i="1"/>
  <c r="T3805" i="1"/>
  <c r="T3806" i="1"/>
  <c r="T3807" i="1"/>
  <c r="T3776" i="1"/>
  <c r="T3777" i="1"/>
  <c r="T3778" i="1"/>
  <c r="T3779" i="1"/>
  <c r="T3780" i="1"/>
  <c r="T3781" i="1"/>
  <c r="T3782" i="1"/>
  <c r="T3727" i="1"/>
  <c r="T3728" i="1"/>
  <c r="T3783" i="1"/>
  <c r="T3784" i="1"/>
  <c r="T3785" i="1"/>
  <c r="T3808" i="1"/>
  <c r="T3729" i="1"/>
  <c r="T3786" i="1"/>
  <c r="T3787" i="1"/>
  <c r="T3788" i="1"/>
  <c r="T3730" i="1"/>
  <c r="T3731" i="1"/>
  <c r="T3789" i="1"/>
  <c r="T3790" i="1"/>
  <c r="T3791" i="1"/>
  <c r="T3697" i="1"/>
  <c r="T3698" i="1"/>
  <c r="T3696" i="1"/>
  <c r="T3695" i="1"/>
  <c r="T3694" i="1"/>
  <c r="T3693" i="1"/>
  <c r="T3691" i="1"/>
  <c r="T3692" i="1"/>
  <c r="T3690" i="1"/>
  <c r="T3689" i="1"/>
  <c r="T3678" i="1"/>
  <c r="T3681" i="1"/>
  <c r="T3682" i="1"/>
  <c r="T3687" i="1"/>
  <c r="T3683" i="1"/>
  <c r="T3684" i="1"/>
  <c r="T3679" i="1"/>
  <c r="T3685" i="1"/>
  <c r="T3688" i="1"/>
  <c r="T3686" i="1"/>
  <c r="T3680" i="1"/>
  <c r="T3677" i="1"/>
  <c r="T3676" i="1"/>
  <c r="T3675" i="1"/>
  <c r="T3674" i="1"/>
  <c r="T3673" i="1"/>
  <c r="T3670" i="1"/>
  <c r="T3671" i="1"/>
  <c r="T3672" i="1"/>
  <c r="T3651" i="1"/>
  <c r="T3634" i="1"/>
  <c r="T3635" i="1"/>
  <c r="T3636" i="1"/>
  <c r="T3637" i="1"/>
  <c r="T3652" i="1"/>
  <c r="T3653" i="1"/>
  <c r="T3638" i="1"/>
  <c r="T3654" i="1"/>
  <c r="T3664" i="1"/>
  <c r="T3655" i="1"/>
  <c r="T3656" i="1"/>
  <c r="T3665" i="1"/>
  <c r="T3666" i="1"/>
  <c r="T3667" i="1"/>
  <c r="T3657" i="1"/>
  <c r="T3639" i="1"/>
  <c r="T3658" i="1"/>
  <c r="T3659" i="1"/>
  <c r="T3640" i="1"/>
  <c r="T3641" i="1"/>
  <c r="T3642" i="1"/>
  <c r="T3643" i="1"/>
  <c r="T3644" i="1"/>
  <c r="T3668" i="1"/>
  <c r="T3669" i="1"/>
  <c r="T3660" i="1"/>
  <c r="T3661" i="1"/>
  <c r="T3650" i="1"/>
  <c r="T3645" i="1"/>
  <c r="T3646" i="1"/>
  <c r="T3647" i="1"/>
  <c r="T3662" i="1"/>
  <c r="T3648" i="1"/>
  <c r="T3649" i="1"/>
  <c r="T3663" i="1"/>
  <c r="T3633" i="1"/>
  <c r="T3631" i="1"/>
  <c r="T3632" i="1"/>
  <c r="T3630" i="1"/>
  <c r="T3626" i="1"/>
  <c r="T3627" i="1"/>
  <c r="T3628" i="1"/>
  <c r="T3629" i="1"/>
  <c r="T3625" i="1"/>
  <c r="T3624" i="1"/>
  <c r="T3622" i="1"/>
  <c r="T3623" i="1"/>
  <c r="T3621" i="1"/>
  <c r="T3620" i="1"/>
  <c r="T3579" i="1"/>
  <c r="T3615" i="1"/>
  <c r="T3580" i="1"/>
  <c r="T3581" i="1"/>
  <c r="T3582" i="1"/>
  <c r="T3583" i="1"/>
  <c r="T3584" i="1"/>
  <c r="T3585" i="1"/>
  <c r="T3586" i="1"/>
  <c r="T3587" i="1"/>
  <c r="T3601" i="1"/>
  <c r="T3602" i="1"/>
  <c r="T3603" i="1"/>
  <c r="T3604" i="1"/>
  <c r="T3605" i="1"/>
  <c r="T3616" i="1"/>
  <c r="T3617" i="1"/>
  <c r="T3588" i="1"/>
  <c r="T3606" i="1"/>
  <c r="T3607" i="1"/>
  <c r="T3608" i="1"/>
  <c r="T3589" i="1"/>
  <c r="T3590" i="1"/>
  <c r="T3591" i="1"/>
  <c r="T3592" i="1"/>
  <c r="T3618" i="1"/>
  <c r="T3609" i="1"/>
  <c r="T3593" i="1"/>
  <c r="T3610" i="1"/>
  <c r="T3619" i="1"/>
  <c r="T3611" i="1"/>
  <c r="T3594" i="1"/>
  <c r="T3612" i="1"/>
  <c r="T3613" i="1"/>
  <c r="T3595" i="1"/>
  <c r="T3614" i="1"/>
  <c r="T3596" i="1"/>
  <c r="T3597" i="1"/>
  <c r="T3598" i="1"/>
  <c r="T3599" i="1"/>
  <c r="T3600" i="1"/>
  <c r="T3578" i="1"/>
  <c r="T3577" i="1"/>
  <c r="T3573" i="1"/>
  <c r="T3574" i="1"/>
  <c r="T3576" i="1"/>
  <c r="T3575" i="1"/>
  <c r="T3572" i="1"/>
  <c r="T3571" i="1"/>
  <c r="T3570" i="1"/>
  <c r="T3568" i="1"/>
  <c r="T3569" i="1"/>
  <c r="T3567" i="1"/>
  <c r="T3566" i="1"/>
  <c r="T3495" i="1"/>
  <c r="T3496" i="1"/>
  <c r="T3497" i="1"/>
  <c r="T3498" i="1"/>
  <c r="T3499" i="1"/>
  <c r="T3500" i="1"/>
  <c r="T3501" i="1"/>
  <c r="T3502" i="1"/>
  <c r="T3523" i="1"/>
  <c r="T3524" i="1"/>
  <c r="T3525" i="1"/>
  <c r="T3526" i="1"/>
  <c r="T3527" i="1"/>
  <c r="T3554" i="1"/>
  <c r="T3528" i="1"/>
  <c r="T3529" i="1"/>
  <c r="T3530" i="1"/>
  <c r="T3531" i="1"/>
  <c r="T3532" i="1"/>
  <c r="T3555" i="1"/>
  <c r="T3533" i="1"/>
  <c r="T3534" i="1"/>
  <c r="T3535" i="1"/>
  <c r="T3503" i="1"/>
  <c r="T3504" i="1"/>
  <c r="T3556" i="1"/>
  <c r="T3557" i="1"/>
  <c r="T3536" i="1"/>
  <c r="T3505" i="1"/>
  <c r="T3506" i="1"/>
  <c r="T3558" i="1"/>
  <c r="T3559" i="1"/>
  <c r="T3521" i="1"/>
  <c r="T3537" i="1"/>
  <c r="T3538" i="1"/>
  <c r="T3539" i="1"/>
  <c r="T3507" i="1"/>
  <c r="T3508" i="1"/>
  <c r="T3509" i="1"/>
  <c r="T3510" i="1"/>
  <c r="T3511" i="1"/>
  <c r="T3512" i="1"/>
  <c r="T3540" i="1"/>
  <c r="T3541" i="1"/>
  <c r="T3513" i="1"/>
  <c r="T3514" i="1"/>
  <c r="T3560" i="1"/>
  <c r="T3561" i="1"/>
  <c r="T3515" i="1"/>
  <c r="T3562" i="1"/>
  <c r="T3542" i="1"/>
  <c r="T3543" i="1"/>
  <c r="T3563" i="1"/>
  <c r="T3544" i="1"/>
  <c r="T3545" i="1"/>
  <c r="T3516" i="1"/>
  <c r="T3517" i="1"/>
  <c r="T3546" i="1"/>
  <c r="T3547" i="1"/>
  <c r="T3518" i="1"/>
  <c r="T3522" i="1"/>
  <c r="T3548" i="1"/>
  <c r="T3519" i="1"/>
  <c r="T3520" i="1"/>
  <c r="T3549" i="1"/>
  <c r="T3564" i="1"/>
  <c r="T3565" i="1"/>
  <c r="T3550" i="1"/>
  <c r="T3551" i="1"/>
  <c r="T3552" i="1"/>
  <c r="T3553" i="1"/>
  <c r="T3493" i="1"/>
  <c r="T3494" i="1"/>
  <c r="T3492" i="1"/>
  <c r="T3491" i="1"/>
  <c r="T3485" i="1"/>
  <c r="T3486" i="1"/>
  <c r="T3487" i="1"/>
  <c r="T3488" i="1"/>
  <c r="T3484" i="1"/>
  <c r="T3489" i="1"/>
  <c r="T3490" i="1"/>
  <c r="T3483" i="1"/>
  <c r="T3482" i="1"/>
  <c r="T3478" i="1"/>
  <c r="T3480" i="1"/>
  <c r="T3481" i="1"/>
  <c r="T3479" i="1"/>
  <c r="T3476" i="1"/>
  <c r="T3477" i="1"/>
  <c r="T3472" i="1"/>
  <c r="T3471" i="1"/>
  <c r="T3473" i="1"/>
  <c r="T3474" i="1"/>
  <c r="T3475" i="1"/>
  <c r="T3357" i="1"/>
  <c r="T3454" i="1"/>
  <c r="T3405" i="1"/>
  <c r="T3406" i="1"/>
  <c r="T3358" i="1"/>
  <c r="T3359" i="1"/>
  <c r="T3360" i="1"/>
  <c r="T3361" i="1"/>
  <c r="T3362" i="1"/>
  <c r="T3363" i="1"/>
  <c r="T3364" i="1"/>
  <c r="T3365" i="1"/>
  <c r="T3366" i="1"/>
  <c r="T3367" i="1"/>
  <c r="T3368" i="1"/>
  <c r="T3407" i="1"/>
  <c r="T3408" i="1"/>
  <c r="T3409" i="1"/>
  <c r="T3410" i="1"/>
  <c r="T3455" i="1"/>
  <c r="T3456" i="1"/>
  <c r="T3457" i="1"/>
  <c r="T3458" i="1"/>
  <c r="T3369" i="1"/>
  <c r="T3370" i="1"/>
  <c r="T3371" i="1"/>
  <c r="T3411" i="1"/>
  <c r="T3372" i="1"/>
  <c r="T3412" i="1"/>
  <c r="T3413" i="1"/>
  <c r="T3414" i="1"/>
  <c r="T3459" i="1"/>
  <c r="T3460" i="1"/>
  <c r="T3415" i="1"/>
  <c r="T3416" i="1"/>
  <c r="T3417" i="1"/>
  <c r="T3418" i="1"/>
  <c r="T3419" i="1"/>
  <c r="T3420" i="1"/>
  <c r="T3421" i="1"/>
  <c r="T3422" i="1"/>
  <c r="T3423" i="1"/>
  <c r="T3424" i="1"/>
  <c r="T3425" i="1"/>
  <c r="T3373" i="1"/>
  <c r="T3461" i="1"/>
  <c r="T3374" i="1"/>
  <c r="T3462" i="1"/>
  <c r="T3463" i="1"/>
  <c r="T3426" i="1"/>
  <c r="T3427" i="1"/>
  <c r="T3464" i="1"/>
  <c r="T3375" i="1"/>
  <c r="T3376" i="1"/>
  <c r="T3465" i="1"/>
  <c r="T3377" i="1"/>
  <c r="T3428" i="1"/>
  <c r="T3429" i="1"/>
  <c r="T3430" i="1"/>
  <c r="T3431" i="1"/>
  <c r="T3432" i="1"/>
  <c r="T3433" i="1"/>
  <c r="T3434" i="1"/>
  <c r="T3435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466" i="1"/>
  <c r="T3467" i="1"/>
  <c r="T3468" i="1"/>
  <c r="T3436" i="1"/>
  <c r="T3437" i="1"/>
  <c r="T3438" i="1"/>
  <c r="T3439" i="1"/>
  <c r="T3392" i="1"/>
  <c r="T3440" i="1"/>
  <c r="T3441" i="1"/>
  <c r="T3393" i="1"/>
  <c r="T3394" i="1"/>
  <c r="T3395" i="1"/>
  <c r="T3442" i="1"/>
  <c r="T3396" i="1"/>
  <c r="T3443" i="1"/>
  <c r="T3444" i="1"/>
  <c r="T3397" i="1"/>
  <c r="T3398" i="1"/>
  <c r="T3399" i="1"/>
  <c r="T3400" i="1"/>
  <c r="T3401" i="1"/>
  <c r="T3402" i="1"/>
  <c r="T3445" i="1"/>
  <c r="T3446" i="1"/>
  <c r="T3447" i="1"/>
  <c r="T3448" i="1"/>
  <c r="T3449" i="1"/>
  <c r="T3450" i="1"/>
  <c r="T3469" i="1"/>
  <c r="T3404" i="1"/>
  <c r="T3403" i="1"/>
  <c r="T3451" i="1"/>
  <c r="T3452" i="1"/>
  <c r="T3470" i="1"/>
  <c r="T3453" i="1"/>
  <c r="T3354" i="1"/>
  <c r="T3355" i="1"/>
  <c r="T3356" i="1"/>
  <c r="T3353" i="1"/>
  <c r="T3350" i="1"/>
  <c r="T3352" i="1"/>
  <c r="T3351" i="1"/>
  <c r="T3349" i="1"/>
  <c r="T3347" i="1"/>
  <c r="T3343" i="1"/>
  <c r="T3344" i="1"/>
  <c r="T3348" i="1"/>
  <c r="T3345" i="1"/>
  <c r="T3346" i="1"/>
  <c r="T3342" i="1"/>
  <c r="T3340" i="1"/>
  <c r="T3341" i="1"/>
  <c r="T3339" i="1"/>
  <c r="T3326" i="1"/>
  <c r="T3327" i="1"/>
  <c r="T3332" i="1"/>
  <c r="T3328" i="1"/>
  <c r="T3329" i="1"/>
  <c r="T3330" i="1"/>
  <c r="T3333" i="1"/>
  <c r="T3338" i="1"/>
  <c r="T3334" i="1"/>
  <c r="T3335" i="1"/>
  <c r="T3331" i="1"/>
  <c r="T3336" i="1"/>
  <c r="T3337" i="1"/>
  <c r="T3322" i="1"/>
  <c r="T3323" i="1"/>
  <c r="T3325" i="1"/>
  <c r="T3324" i="1"/>
  <c r="T3208" i="1"/>
  <c r="T3209" i="1"/>
  <c r="T3309" i="1"/>
  <c r="T3310" i="1"/>
  <c r="T3253" i="1"/>
  <c r="T3210" i="1"/>
  <c r="T3211" i="1"/>
  <c r="T3212" i="1"/>
  <c r="T3213" i="1"/>
  <c r="T3214" i="1"/>
  <c r="T3215" i="1"/>
  <c r="T3216" i="1"/>
  <c r="T3217" i="1"/>
  <c r="T3254" i="1"/>
  <c r="T3255" i="1"/>
  <c r="T3256" i="1"/>
  <c r="T3257" i="1"/>
  <c r="T3258" i="1"/>
  <c r="T3259" i="1"/>
  <c r="T3260" i="1"/>
  <c r="T3261" i="1"/>
  <c r="T3262" i="1"/>
  <c r="T3263" i="1"/>
  <c r="T3311" i="1"/>
  <c r="T3218" i="1"/>
  <c r="T3264" i="1"/>
  <c r="T3265" i="1"/>
  <c r="T3266" i="1"/>
  <c r="T3219" i="1"/>
  <c r="T3220" i="1"/>
  <c r="T3267" i="1"/>
  <c r="T3268" i="1"/>
  <c r="T3269" i="1"/>
  <c r="T3270" i="1"/>
  <c r="T3271" i="1"/>
  <c r="T3272" i="1"/>
  <c r="T3273" i="1"/>
  <c r="T3274" i="1"/>
  <c r="T3275" i="1"/>
  <c r="T3312" i="1"/>
  <c r="T3313" i="1"/>
  <c r="T3314" i="1"/>
  <c r="T3221" i="1"/>
  <c r="T3276" i="1"/>
  <c r="T3277" i="1"/>
  <c r="T3278" i="1"/>
  <c r="T3222" i="1"/>
  <c r="T3223" i="1"/>
  <c r="T3315" i="1"/>
  <c r="T3316" i="1"/>
  <c r="T3224" i="1"/>
  <c r="T3279" i="1"/>
  <c r="T3280" i="1"/>
  <c r="T3225" i="1"/>
  <c r="T3281" i="1"/>
  <c r="T3282" i="1"/>
  <c r="T3252" i="1"/>
  <c r="T3283" i="1"/>
  <c r="T3226" i="1"/>
  <c r="T3284" i="1"/>
  <c r="T3285" i="1"/>
  <c r="T3286" i="1"/>
  <c r="T3227" i="1"/>
  <c r="T3228" i="1"/>
  <c r="T3229" i="1"/>
  <c r="T3230" i="1"/>
  <c r="T3231" i="1"/>
  <c r="T3287" i="1"/>
  <c r="T3232" i="1"/>
  <c r="T3233" i="1"/>
  <c r="T3234" i="1"/>
  <c r="T3235" i="1"/>
  <c r="T3236" i="1"/>
  <c r="T3317" i="1"/>
  <c r="T3288" i="1"/>
  <c r="T3289" i="1"/>
  <c r="T3290" i="1"/>
  <c r="T3237" i="1"/>
  <c r="T3238" i="1"/>
  <c r="T3291" i="1"/>
  <c r="T3239" i="1"/>
  <c r="T3318" i="1"/>
  <c r="T3240" i="1"/>
  <c r="T3241" i="1"/>
  <c r="T3319" i="1"/>
  <c r="T3320" i="1"/>
  <c r="T3242" i="1"/>
  <c r="T3243" i="1"/>
  <c r="T3244" i="1"/>
  <c r="T3292" i="1"/>
  <c r="T3293" i="1"/>
  <c r="T3294" i="1"/>
  <c r="T3321" i="1"/>
  <c r="T3245" i="1"/>
  <c r="T3246" i="1"/>
  <c r="T3295" i="1"/>
  <c r="T3296" i="1"/>
  <c r="T3297" i="1"/>
  <c r="T3298" i="1"/>
  <c r="T3299" i="1"/>
  <c r="T3300" i="1"/>
  <c r="T3247" i="1"/>
  <c r="T3248" i="1"/>
  <c r="T3249" i="1"/>
  <c r="T3250" i="1"/>
  <c r="T3251" i="1"/>
  <c r="T3301" i="1"/>
  <c r="T3302" i="1"/>
  <c r="T3303" i="1"/>
  <c r="T3304" i="1"/>
  <c r="T3305" i="1"/>
  <c r="T3306" i="1"/>
  <c r="T3307" i="1"/>
  <c r="T3308" i="1"/>
  <c r="T3207" i="1"/>
  <c r="T3206" i="1"/>
  <c r="T3204" i="1"/>
  <c r="T3205" i="1"/>
  <c r="T3199" i="1"/>
  <c r="T3203" i="1"/>
  <c r="T3200" i="1"/>
  <c r="T3201" i="1"/>
  <c r="T3202" i="1"/>
  <c r="T3198" i="1"/>
  <c r="T3197" i="1"/>
  <c r="T3196" i="1"/>
  <c r="T3189" i="1"/>
  <c r="T3190" i="1"/>
  <c r="T3191" i="1"/>
  <c r="T3192" i="1"/>
  <c r="T3193" i="1"/>
  <c r="T3194" i="1"/>
  <c r="T3195" i="1"/>
  <c r="T3167" i="1"/>
  <c r="T3168" i="1"/>
  <c r="T3177" i="1"/>
  <c r="T3178" i="1"/>
  <c r="T3179" i="1"/>
  <c r="T3180" i="1"/>
  <c r="T3181" i="1"/>
  <c r="T3169" i="1"/>
  <c r="T3182" i="1"/>
  <c r="T3183" i="1"/>
  <c r="T3184" i="1"/>
  <c r="T3170" i="1"/>
  <c r="T3171" i="1"/>
  <c r="T3172" i="1"/>
  <c r="T3173" i="1"/>
  <c r="T3174" i="1"/>
  <c r="T3185" i="1"/>
  <c r="T3175" i="1"/>
  <c r="T3176" i="1"/>
  <c r="T3186" i="1"/>
  <c r="T3188" i="1"/>
  <c r="T3187" i="1"/>
  <c r="T3166" i="1"/>
  <c r="T3163" i="1"/>
  <c r="T3164" i="1"/>
  <c r="T3161" i="1"/>
  <c r="T3165" i="1"/>
  <c r="T3162" i="1"/>
  <c r="T3160" i="1"/>
  <c r="T3159" i="1"/>
  <c r="T3154" i="1"/>
  <c r="T3151" i="1"/>
  <c r="T3152" i="1"/>
  <c r="T3155" i="1"/>
  <c r="T3156" i="1"/>
  <c r="T3153" i="1"/>
  <c r="T3157" i="1"/>
  <c r="T3158" i="1"/>
  <c r="T3150" i="1"/>
  <c r="T3149" i="1"/>
  <c r="T3148" i="1"/>
  <c r="T3147" i="1"/>
  <c r="T3146" i="1"/>
  <c r="T3145" i="1"/>
  <c r="T3139" i="1"/>
  <c r="T3140" i="1"/>
  <c r="T3134" i="1"/>
  <c r="T3135" i="1"/>
  <c r="T3136" i="1"/>
  <c r="T3141" i="1"/>
  <c r="T3137" i="1"/>
  <c r="T3138" i="1"/>
  <c r="T3144" i="1"/>
  <c r="T3142" i="1"/>
  <c r="T3143" i="1"/>
  <c r="T3133" i="1"/>
  <c r="T3132" i="1"/>
  <c r="T3003" i="1"/>
  <c r="T3061" i="1"/>
  <c r="T3062" i="1"/>
  <c r="T3004" i="1"/>
  <c r="T3005" i="1"/>
  <c r="T3006" i="1"/>
  <c r="T3007" i="1"/>
  <c r="T3008" i="1"/>
  <c r="T3009" i="1"/>
  <c r="T3010" i="1"/>
  <c r="T3011" i="1"/>
  <c r="T3012" i="1"/>
  <c r="T3013" i="1"/>
  <c r="T3063" i="1"/>
  <c r="T3064" i="1"/>
  <c r="T3065" i="1"/>
  <c r="T3066" i="1"/>
  <c r="T3014" i="1"/>
  <c r="T3067" i="1"/>
  <c r="T3068" i="1"/>
  <c r="T3119" i="1"/>
  <c r="T3015" i="1"/>
  <c r="T3069" i="1"/>
  <c r="T3070" i="1"/>
  <c r="T3071" i="1"/>
  <c r="T3072" i="1"/>
  <c r="T3073" i="1"/>
  <c r="T3074" i="1"/>
  <c r="T3075" i="1"/>
  <c r="T3076" i="1"/>
  <c r="T3016" i="1"/>
  <c r="T3077" i="1"/>
  <c r="T3078" i="1"/>
  <c r="T3079" i="1"/>
  <c r="T3080" i="1"/>
  <c r="T3081" i="1"/>
  <c r="T3082" i="1"/>
  <c r="T3120" i="1"/>
  <c r="T3083" i="1"/>
  <c r="T3084" i="1"/>
  <c r="T3085" i="1"/>
  <c r="T3086" i="1"/>
  <c r="T3087" i="1"/>
  <c r="T3017" i="1"/>
  <c r="T3018" i="1"/>
  <c r="T3121" i="1"/>
  <c r="T3019" i="1"/>
  <c r="T3020" i="1"/>
  <c r="T3021" i="1"/>
  <c r="T3022" i="1"/>
  <c r="T3023" i="1"/>
  <c r="T3122" i="1"/>
  <c r="T3088" i="1"/>
  <c r="T3123" i="1"/>
  <c r="T3024" i="1"/>
  <c r="T3025" i="1"/>
  <c r="T3089" i="1"/>
  <c r="T3090" i="1"/>
  <c r="T3026" i="1"/>
  <c r="T3027" i="1"/>
  <c r="T3028" i="1"/>
  <c r="T3091" i="1"/>
  <c r="T3092" i="1"/>
  <c r="T3029" i="1"/>
  <c r="T3030" i="1"/>
  <c r="T3093" i="1"/>
  <c r="T3031" i="1"/>
  <c r="T3032" i="1"/>
  <c r="T3033" i="1"/>
  <c r="T3034" i="1"/>
  <c r="T3035" i="1"/>
  <c r="T3036" i="1"/>
  <c r="T3094" i="1"/>
  <c r="T3037" i="1"/>
  <c r="T3038" i="1"/>
  <c r="T3095" i="1"/>
  <c r="T3096" i="1"/>
  <c r="T3097" i="1"/>
  <c r="T3039" i="1"/>
  <c r="T3040" i="1"/>
  <c r="T3059" i="1"/>
  <c r="T3041" i="1"/>
  <c r="T3124" i="1"/>
  <c r="T3098" i="1"/>
  <c r="T3099" i="1"/>
  <c r="T3100" i="1"/>
  <c r="T3101" i="1"/>
  <c r="T3102" i="1"/>
  <c r="T3042" i="1"/>
  <c r="T3125" i="1"/>
  <c r="T3103" i="1"/>
  <c r="T3043" i="1"/>
  <c r="T3044" i="1"/>
  <c r="T3126" i="1"/>
  <c r="T3104" i="1"/>
  <c r="T3105" i="1"/>
  <c r="T3106" i="1"/>
  <c r="T3045" i="1"/>
  <c r="T3107" i="1"/>
  <c r="T3127" i="1"/>
  <c r="T3128" i="1"/>
  <c r="T3046" i="1"/>
  <c r="T3047" i="1"/>
  <c r="T3048" i="1"/>
  <c r="T3108" i="1"/>
  <c r="T3109" i="1"/>
  <c r="T3060" i="1"/>
  <c r="T3049" i="1"/>
  <c r="T3050" i="1"/>
  <c r="T3051" i="1"/>
  <c r="T3052" i="1"/>
  <c r="T3053" i="1"/>
  <c r="T3054" i="1"/>
  <c r="T3055" i="1"/>
  <c r="T3056" i="1"/>
  <c r="T3057" i="1"/>
  <c r="T3058" i="1"/>
  <c r="T3110" i="1"/>
  <c r="T3129" i="1"/>
  <c r="T3130" i="1"/>
  <c r="T3131" i="1"/>
  <c r="T3111" i="1"/>
  <c r="T3112" i="1"/>
  <c r="T3113" i="1"/>
  <c r="T3114" i="1"/>
  <c r="T3115" i="1"/>
  <c r="T3116" i="1"/>
  <c r="T3117" i="1"/>
  <c r="T3118" i="1"/>
  <c r="T3002" i="1"/>
  <c r="T2998" i="1"/>
  <c r="T3000" i="1"/>
  <c r="T2999" i="1"/>
  <c r="T3001" i="1"/>
  <c r="T2997" i="1"/>
  <c r="T2984" i="1"/>
  <c r="T2990" i="1"/>
  <c r="T2985" i="1"/>
  <c r="T2991" i="1"/>
  <c r="T2986" i="1"/>
  <c r="T2992" i="1"/>
  <c r="T2987" i="1"/>
  <c r="T2996" i="1"/>
  <c r="T2988" i="1"/>
  <c r="T2993" i="1"/>
  <c r="T2989" i="1"/>
  <c r="T2994" i="1"/>
  <c r="T2995" i="1"/>
  <c r="T2983" i="1"/>
  <c r="T2982" i="1"/>
  <c r="T2981" i="1"/>
  <c r="T2966" i="1"/>
  <c r="T2967" i="1"/>
  <c r="T2968" i="1"/>
  <c r="T2969" i="1"/>
  <c r="T2970" i="1"/>
  <c r="T2971" i="1"/>
  <c r="T2976" i="1"/>
  <c r="T2977" i="1"/>
  <c r="T2978" i="1"/>
  <c r="T2972" i="1"/>
  <c r="T2973" i="1"/>
  <c r="T2980" i="1"/>
  <c r="T2974" i="1"/>
  <c r="T2975" i="1"/>
  <c r="T2979" i="1"/>
  <c r="T2965" i="1"/>
  <c r="T2964" i="1"/>
  <c r="T2962" i="1"/>
  <c r="T2963" i="1"/>
  <c r="T2961" i="1"/>
  <c r="T2957" i="1"/>
  <c r="T2958" i="1"/>
  <c r="T2951" i="1"/>
  <c r="T2952" i="1"/>
  <c r="T2953" i="1"/>
  <c r="T2954" i="1"/>
  <c r="T2956" i="1"/>
  <c r="T2959" i="1"/>
  <c r="T2955" i="1"/>
  <c r="T2960" i="1"/>
  <c r="T2950" i="1"/>
  <c r="T2949" i="1"/>
  <c r="T2948" i="1"/>
  <c r="T2947" i="1"/>
  <c r="T2893" i="1"/>
  <c r="T2894" i="1"/>
  <c r="T2895" i="1"/>
  <c r="T2896" i="1"/>
  <c r="T2943" i="1"/>
  <c r="T2920" i="1"/>
  <c r="T2921" i="1"/>
  <c r="T2897" i="1"/>
  <c r="T2898" i="1"/>
  <c r="T2899" i="1"/>
  <c r="T2922" i="1"/>
  <c r="T2923" i="1"/>
  <c r="T2924" i="1"/>
  <c r="T2900" i="1"/>
  <c r="T2925" i="1"/>
  <c r="T2901" i="1"/>
  <c r="T2926" i="1"/>
  <c r="T2927" i="1"/>
  <c r="T2928" i="1"/>
  <c r="T2929" i="1"/>
  <c r="T2944" i="1"/>
  <c r="T2930" i="1"/>
  <c r="T2945" i="1"/>
  <c r="T2902" i="1"/>
  <c r="T2903" i="1"/>
  <c r="T2931" i="1"/>
  <c r="T2932" i="1"/>
  <c r="T2904" i="1"/>
  <c r="T2905" i="1"/>
  <c r="T2919" i="1"/>
  <c r="T2906" i="1"/>
  <c r="T2933" i="1"/>
  <c r="T2907" i="1"/>
  <c r="T2908" i="1"/>
  <c r="T2909" i="1"/>
  <c r="T2934" i="1"/>
  <c r="T2935" i="1"/>
  <c r="T2910" i="1"/>
  <c r="T2946" i="1"/>
  <c r="T2911" i="1"/>
  <c r="T2912" i="1"/>
  <c r="T2913" i="1"/>
  <c r="T2936" i="1"/>
  <c r="T2937" i="1"/>
  <c r="T2914" i="1"/>
  <c r="T2938" i="1"/>
  <c r="T2939" i="1"/>
  <c r="T2940" i="1"/>
  <c r="T2915" i="1"/>
  <c r="T2916" i="1"/>
  <c r="T2917" i="1"/>
  <c r="T2918" i="1"/>
  <c r="T2941" i="1"/>
  <c r="T2942" i="1"/>
  <c r="T2892" i="1"/>
  <c r="T2891" i="1"/>
  <c r="T2890" i="1"/>
  <c r="T2888" i="1"/>
  <c r="T2889" i="1"/>
  <c r="T2887" i="1"/>
  <c r="T2886" i="1"/>
  <c r="T2885" i="1"/>
  <c r="T2884" i="1"/>
  <c r="T2875" i="1"/>
  <c r="T2878" i="1"/>
  <c r="T2879" i="1"/>
  <c r="T2880" i="1"/>
  <c r="T2876" i="1"/>
  <c r="T2877" i="1"/>
  <c r="T2881" i="1"/>
  <c r="T2882" i="1"/>
  <c r="T2883" i="1"/>
  <c r="T2874" i="1"/>
  <c r="T2873" i="1"/>
  <c r="T2867" i="1"/>
  <c r="T2870" i="1"/>
  <c r="T2871" i="1"/>
  <c r="T2868" i="1"/>
  <c r="T2869" i="1"/>
  <c r="T2872" i="1"/>
  <c r="T2866" i="1"/>
  <c r="T2865" i="1"/>
  <c r="T2864" i="1"/>
  <c r="T2642" i="1"/>
  <c r="T2643" i="1"/>
  <c r="T2644" i="1"/>
  <c r="T2645" i="1"/>
  <c r="T2646" i="1"/>
  <c r="T2647" i="1"/>
  <c r="T2836" i="1"/>
  <c r="T2751" i="1"/>
  <c r="T2752" i="1"/>
  <c r="T2753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754" i="1"/>
  <c r="T2755" i="1"/>
  <c r="T2756" i="1"/>
  <c r="T2757" i="1"/>
  <c r="T2758" i="1"/>
  <c r="T2759" i="1"/>
  <c r="T2760" i="1"/>
  <c r="T2761" i="1"/>
  <c r="T2762" i="1"/>
  <c r="T2660" i="1"/>
  <c r="T2661" i="1"/>
  <c r="T2763" i="1"/>
  <c r="T2764" i="1"/>
  <c r="T2765" i="1"/>
  <c r="T2837" i="1"/>
  <c r="T2838" i="1"/>
  <c r="T2839" i="1"/>
  <c r="T2840" i="1"/>
  <c r="T2766" i="1"/>
  <c r="T2767" i="1"/>
  <c r="T2662" i="1"/>
  <c r="T2663" i="1"/>
  <c r="T2768" i="1"/>
  <c r="T2664" i="1"/>
  <c r="T2665" i="1"/>
  <c r="T2666" i="1"/>
  <c r="T2769" i="1"/>
  <c r="T2770" i="1"/>
  <c r="T2771" i="1"/>
  <c r="T2772" i="1"/>
  <c r="T2841" i="1"/>
  <c r="T2667" i="1"/>
  <c r="T2668" i="1"/>
  <c r="T2669" i="1"/>
  <c r="T2842" i="1"/>
  <c r="T2843" i="1"/>
  <c r="T2844" i="1"/>
  <c r="T2773" i="1"/>
  <c r="T2774" i="1"/>
  <c r="T2775" i="1"/>
  <c r="T2776" i="1"/>
  <c r="T2777" i="1"/>
  <c r="T2778" i="1"/>
  <c r="T2779" i="1"/>
  <c r="T2780" i="1"/>
  <c r="T2781" i="1"/>
  <c r="T2670" i="1"/>
  <c r="T2671" i="1"/>
  <c r="T2672" i="1"/>
  <c r="T2845" i="1"/>
  <c r="T2673" i="1"/>
  <c r="T2674" i="1"/>
  <c r="T2675" i="1"/>
  <c r="T2676" i="1"/>
  <c r="T2677" i="1"/>
  <c r="T2782" i="1"/>
  <c r="T2783" i="1"/>
  <c r="T2784" i="1"/>
  <c r="T2846" i="1"/>
  <c r="T2847" i="1"/>
  <c r="T2848" i="1"/>
  <c r="T2849" i="1"/>
  <c r="T2850" i="1"/>
  <c r="T2678" i="1"/>
  <c r="T2679" i="1"/>
  <c r="T2680" i="1"/>
  <c r="T2681" i="1"/>
  <c r="T2682" i="1"/>
  <c r="T2745" i="1"/>
  <c r="T2746" i="1"/>
  <c r="T2785" i="1"/>
  <c r="T2786" i="1"/>
  <c r="T2787" i="1"/>
  <c r="T2788" i="1"/>
  <c r="T2683" i="1"/>
  <c r="T2789" i="1"/>
  <c r="T2790" i="1"/>
  <c r="T2684" i="1"/>
  <c r="T2685" i="1"/>
  <c r="T2791" i="1"/>
  <c r="T2792" i="1"/>
  <c r="T2686" i="1"/>
  <c r="T2793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794" i="1"/>
  <c r="T2699" i="1"/>
  <c r="T2700" i="1"/>
  <c r="T2701" i="1"/>
  <c r="T2702" i="1"/>
  <c r="T2703" i="1"/>
  <c r="T2851" i="1"/>
  <c r="T2852" i="1"/>
  <c r="T2853" i="1"/>
  <c r="T2854" i="1"/>
  <c r="T2795" i="1"/>
  <c r="T2796" i="1"/>
  <c r="T2704" i="1"/>
  <c r="T2705" i="1"/>
  <c r="T2797" i="1"/>
  <c r="T2706" i="1"/>
  <c r="T2855" i="1"/>
  <c r="T2856" i="1"/>
  <c r="T2857" i="1"/>
  <c r="T2858" i="1"/>
  <c r="T2859" i="1"/>
  <c r="T2798" i="1"/>
  <c r="T2799" i="1"/>
  <c r="T2707" i="1"/>
  <c r="T2708" i="1"/>
  <c r="T2800" i="1"/>
  <c r="T2747" i="1"/>
  <c r="T2709" i="1"/>
  <c r="T2710" i="1"/>
  <c r="T2801" i="1"/>
  <c r="T2802" i="1"/>
  <c r="T2803" i="1"/>
  <c r="T2711" i="1"/>
  <c r="T2712" i="1"/>
  <c r="T2713" i="1"/>
  <c r="T2714" i="1"/>
  <c r="T2804" i="1"/>
  <c r="T2805" i="1"/>
  <c r="T2806" i="1"/>
  <c r="T2807" i="1"/>
  <c r="T2808" i="1"/>
  <c r="T2715" i="1"/>
  <c r="T2809" i="1"/>
  <c r="T2860" i="1"/>
  <c r="T2716" i="1"/>
  <c r="T2717" i="1"/>
  <c r="T2718" i="1"/>
  <c r="T2719" i="1"/>
  <c r="T2720" i="1"/>
  <c r="T2721" i="1"/>
  <c r="T2722" i="1"/>
  <c r="T2810" i="1"/>
  <c r="T2811" i="1"/>
  <c r="T2812" i="1"/>
  <c r="T2813" i="1"/>
  <c r="T2814" i="1"/>
  <c r="T2815" i="1"/>
  <c r="T2816" i="1"/>
  <c r="T2748" i="1"/>
  <c r="T2749" i="1"/>
  <c r="T2750" i="1"/>
  <c r="T2723" i="1"/>
  <c r="T2817" i="1"/>
  <c r="T2818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819" i="1"/>
  <c r="T2743" i="1"/>
  <c r="T2744" i="1"/>
  <c r="T2820" i="1"/>
  <c r="T2821" i="1"/>
  <c r="T2822" i="1"/>
  <c r="T2861" i="1"/>
  <c r="T2862" i="1"/>
  <c r="T2863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641" i="1"/>
  <c r="T2639" i="1"/>
  <c r="T2640" i="1"/>
  <c r="T2638" i="1"/>
  <c r="T2636" i="1"/>
  <c r="T2637" i="1"/>
  <c r="T2635" i="1"/>
  <c r="T2633" i="1"/>
  <c r="T2634" i="1"/>
  <c r="T2630" i="1"/>
  <c r="T2624" i="1"/>
  <c r="T2625" i="1"/>
  <c r="T2626" i="1"/>
  <c r="T2627" i="1"/>
  <c r="T2631" i="1"/>
  <c r="T2628" i="1"/>
  <c r="T2629" i="1"/>
  <c r="T2632" i="1"/>
  <c r="T2623" i="1"/>
  <c r="T2622" i="1"/>
  <c r="T2621" i="1"/>
  <c r="T2600" i="1"/>
  <c r="T2611" i="1"/>
  <c r="T2612" i="1"/>
  <c r="T2613" i="1"/>
  <c r="T2614" i="1"/>
  <c r="T2619" i="1"/>
  <c r="T2615" i="1"/>
  <c r="T2601" i="1"/>
  <c r="T2602" i="1"/>
  <c r="T2603" i="1"/>
  <c r="T2604" i="1"/>
  <c r="T2620" i="1"/>
  <c r="T2605" i="1"/>
  <c r="T2616" i="1"/>
  <c r="T2606" i="1"/>
  <c r="T2607" i="1"/>
  <c r="T2608" i="1"/>
  <c r="T2609" i="1"/>
  <c r="T2617" i="1"/>
  <c r="T2610" i="1"/>
  <c r="T2618" i="1"/>
  <c r="T2599" i="1"/>
  <c r="T2597" i="1"/>
  <c r="T2598" i="1"/>
  <c r="T2596" i="1"/>
  <c r="T2595" i="1"/>
  <c r="T2592" i="1"/>
  <c r="T2594" i="1"/>
  <c r="T2593" i="1"/>
  <c r="T2591" i="1"/>
  <c r="T2575" i="1"/>
  <c r="T2576" i="1"/>
  <c r="T2577" i="1"/>
  <c r="T2587" i="1"/>
  <c r="T2578" i="1"/>
  <c r="T2589" i="1"/>
  <c r="T2579" i="1"/>
  <c r="T2580" i="1"/>
  <c r="T2581" i="1"/>
  <c r="T2582" i="1"/>
  <c r="T2583" i="1"/>
  <c r="T2590" i="1"/>
  <c r="T2584" i="1"/>
  <c r="T2585" i="1"/>
  <c r="T2586" i="1"/>
  <c r="T2588" i="1"/>
  <c r="T2573" i="1"/>
  <c r="T2574" i="1"/>
  <c r="T2572" i="1"/>
  <c r="T2571" i="1"/>
  <c r="T2570" i="1"/>
  <c r="T2488" i="1"/>
  <c r="T2489" i="1"/>
  <c r="T2566" i="1"/>
  <c r="T2533" i="1"/>
  <c r="T2534" i="1"/>
  <c r="T2535" i="1"/>
  <c r="T2490" i="1"/>
  <c r="T2491" i="1"/>
  <c r="T2492" i="1"/>
  <c r="T2536" i="1"/>
  <c r="T2537" i="1"/>
  <c r="T2493" i="1"/>
  <c r="T2494" i="1"/>
  <c r="T2495" i="1"/>
  <c r="T2538" i="1"/>
  <c r="T2539" i="1"/>
  <c r="T2540" i="1"/>
  <c r="T2541" i="1"/>
  <c r="T2542" i="1"/>
  <c r="T2543" i="1"/>
  <c r="T2544" i="1"/>
  <c r="T2545" i="1"/>
  <c r="T2567" i="1"/>
  <c r="T2496" i="1"/>
  <c r="T2497" i="1"/>
  <c r="T2498" i="1"/>
  <c r="T2499" i="1"/>
  <c r="T2500" i="1"/>
  <c r="T2501" i="1"/>
  <c r="T2502" i="1"/>
  <c r="T2503" i="1"/>
  <c r="T2532" i="1"/>
  <c r="T2546" i="1"/>
  <c r="T2504" i="1"/>
  <c r="T2547" i="1"/>
  <c r="T2548" i="1"/>
  <c r="T2505" i="1"/>
  <c r="T2506" i="1"/>
  <c r="T2507" i="1"/>
  <c r="T2508" i="1"/>
  <c r="T2509" i="1"/>
  <c r="T2510" i="1"/>
  <c r="T2568" i="1"/>
  <c r="T2549" i="1"/>
  <c r="T2550" i="1"/>
  <c r="T2511" i="1"/>
  <c r="T2512" i="1"/>
  <c r="T2569" i="1"/>
  <c r="T2513" i="1"/>
  <c r="T2514" i="1"/>
  <c r="T2515" i="1"/>
  <c r="T2551" i="1"/>
  <c r="T2552" i="1"/>
  <c r="T2516" i="1"/>
  <c r="T2517" i="1"/>
  <c r="T2553" i="1"/>
  <c r="T2554" i="1"/>
  <c r="T2555" i="1"/>
  <c r="T2518" i="1"/>
  <c r="T2556" i="1"/>
  <c r="T2557" i="1"/>
  <c r="T2519" i="1"/>
  <c r="T2520" i="1"/>
  <c r="T2521" i="1"/>
  <c r="T2522" i="1"/>
  <c r="T2558" i="1"/>
  <c r="T2523" i="1"/>
  <c r="T2559" i="1"/>
  <c r="T2524" i="1"/>
  <c r="T2525" i="1"/>
  <c r="T2526" i="1"/>
  <c r="T2527" i="1"/>
  <c r="T2528" i="1"/>
  <c r="T2529" i="1"/>
  <c r="T2530" i="1"/>
  <c r="T2531" i="1"/>
  <c r="T2560" i="1"/>
  <c r="T2561" i="1"/>
  <c r="T2562" i="1"/>
  <c r="T2563" i="1"/>
  <c r="T2564" i="1"/>
  <c r="T2565" i="1"/>
  <c r="T2485" i="1"/>
  <c r="T2487" i="1"/>
  <c r="T2486" i="1"/>
  <c r="T2484" i="1"/>
  <c r="T2483" i="1"/>
  <c r="T2482" i="1"/>
  <c r="T2481" i="1"/>
  <c r="T2480" i="1"/>
  <c r="T2433" i="1"/>
  <c r="T2477" i="1"/>
  <c r="T2434" i="1"/>
  <c r="T2435" i="1"/>
  <c r="T2436" i="1"/>
  <c r="T2437" i="1"/>
  <c r="T2461" i="1"/>
  <c r="T2462" i="1"/>
  <c r="T2463" i="1"/>
  <c r="T2464" i="1"/>
  <c r="T2465" i="1"/>
  <c r="T2466" i="1"/>
  <c r="T2438" i="1"/>
  <c r="T2439" i="1"/>
  <c r="T2467" i="1"/>
  <c r="T2468" i="1"/>
  <c r="T2440" i="1"/>
  <c r="T2441" i="1"/>
  <c r="T2442" i="1"/>
  <c r="T2443" i="1"/>
  <c r="T2469" i="1"/>
  <c r="T2444" i="1"/>
  <c r="T2470" i="1"/>
  <c r="T2445" i="1"/>
  <c r="T2446" i="1"/>
  <c r="T2447" i="1"/>
  <c r="T2448" i="1"/>
  <c r="T2471" i="1"/>
  <c r="T2449" i="1"/>
  <c r="T2450" i="1"/>
  <c r="T2460" i="1"/>
  <c r="T2478" i="1"/>
  <c r="T2451" i="1"/>
  <c r="T2452" i="1"/>
  <c r="T2453" i="1"/>
  <c r="T2454" i="1"/>
  <c r="T2455" i="1"/>
  <c r="T2456" i="1"/>
  <c r="T2457" i="1"/>
  <c r="T2472" i="1"/>
  <c r="T2473" i="1"/>
  <c r="T2458" i="1"/>
  <c r="T2459" i="1"/>
  <c r="T2474" i="1"/>
  <c r="T2475" i="1"/>
  <c r="T2479" i="1"/>
  <c r="T2476" i="1"/>
  <c r="T2432" i="1"/>
  <c r="T2430" i="1"/>
  <c r="T2431" i="1"/>
  <c r="T2429" i="1"/>
  <c r="T2386" i="1"/>
  <c r="T2426" i="1"/>
  <c r="T2387" i="1"/>
  <c r="T2408" i="1"/>
  <c r="T2409" i="1"/>
  <c r="T2410" i="1"/>
  <c r="T2388" i="1"/>
  <c r="T2389" i="1"/>
  <c r="T2411" i="1"/>
  <c r="T2412" i="1"/>
  <c r="T2390" i="1"/>
  <c r="T2413" i="1"/>
  <c r="T2414" i="1"/>
  <c r="T2391" i="1"/>
  <c r="T2427" i="1"/>
  <c r="T2392" i="1"/>
  <c r="T2415" i="1"/>
  <c r="T2416" i="1"/>
  <c r="T2393" i="1"/>
  <c r="T2394" i="1"/>
  <c r="T2417" i="1"/>
  <c r="T2395" i="1"/>
  <c r="T2396" i="1"/>
  <c r="T2397" i="1"/>
  <c r="T2398" i="1"/>
  <c r="T2399" i="1"/>
  <c r="T2418" i="1"/>
  <c r="T2428" i="1"/>
  <c r="T2419" i="1"/>
  <c r="T2400" i="1"/>
  <c r="T2401" i="1"/>
  <c r="T2402" i="1"/>
  <c r="T2403" i="1"/>
  <c r="T2404" i="1"/>
  <c r="T2405" i="1"/>
  <c r="T2406" i="1"/>
  <c r="T2407" i="1"/>
  <c r="T2420" i="1"/>
  <c r="T2421" i="1"/>
  <c r="T2422" i="1"/>
  <c r="T2423" i="1"/>
  <c r="T2424" i="1"/>
  <c r="T2425" i="1"/>
  <c r="T2385" i="1"/>
  <c r="T2384" i="1"/>
  <c r="T2383" i="1"/>
  <c r="T2381" i="1"/>
  <c r="T2382" i="1"/>
  <c r="T2359" i="1"/>
  <c r="T2367" i="1"/>
  <c r="T2368" i="1"/>
  <c r="T2369" i="1"/>
  <c r="T2370" i="1"/>
  <c r="T2371" i="1"/>
  <c r="T2372" i="1"/>
  <c r="T2373" i="1"/>
  <c r="T2374" i="1"/>
  <c r="T2360" i="1"/>
  <c r="T2361" i="1"/>
  <c r="T2362" i="1"/>
  <c r="T2363" i="1"/>
  <c r="T2375" i="1"/>
  <c r="T2376" i="1"/>
  <c r="T2377" i="1"/>
  <c r="T2378" i="1"/>
  <c r="T2379" i="1"/>
  <c r="T2364" i="1"/>
  <c r="T2365" i="1"/>
  <c r="T2380" i="1"/>
  <c r="T2366" i="1"/>
  <c r="T2358" i="1"/>
  <c r="T2357" i="1"/>
  <c r="T2355" i="1"/>
  <c r="T2356" i="1"/>
  <c r="T2354" i="1"/>
  <c r="T2270" i="1"/>
  <c r="T2271" i="1"/>
  <c r="T2272" i="1"/>
  <c r="T2273" i="1"/>
  <c r="T2274" i="1"/>
  <c r="T2320" i="1"/>
  <c r="T2321" i="1"/>
  <c r="T2322" i="1"/>
  <c r="T2275" i="1"/>
  <c r="T2276" i="1"/>
  <c r="T2277" i="1"/>
  <c r="T2323" i="1"/>
  <c r="T2324" i="1"/>
  <c r="T2349" i="1"/>
  <c r="T2325" i="1"/>
  <c r="T2278" i="1"/>
  <c r="T2279" i="1"/>
  <c r="T2280" i="1"/>
  <c r="T2326" i="1"/>
  <c r="T2327" i="1"/>
  <c r="T2328" i="1"/>
  <c r="T2329" i="1"/>
  <c r="T2330" i="1"/>
  <c r="T2331" i="1"/>
  <c r="T2281" i="1"/>
  <c r="T2282" i="1"/>
  <c r="T2283" i="1"/>
  <c r="T2284" i="1"/>
  <c r="T2285" i="1"/>
  <c r="T2332" i="1"/>
  <c r="T2350" i="1"/>
  <c r="T2286" i="1"/>
  <c r="T2333" i="1"/>
  <c r="T2351" i="1"/>
  <c r="T2352" i="1"/>
  <c r="T2287" i="1"/>
  <c r="T2288" i="1"/>
  <c r="T2289" i="1"/>
  <c r="T2290" i="1"/>
  <c r="T2319" i="1"/>
  <c r="T2334" i="1"/>
  <c r="T2291" i="1"/>
  <c r="T2292" i="1"/>
  <c r="T2293" i="1"/>
  <c r="T2335" i="1"/>
  <c r="T2294" i="1"/>
  <c r="T2295" i="1"/>
  <c r="T2296" i="1"/>
  <c r="T2297" i="1"/>
  <c r="T2336" i="1"/>
  <c r="T2298" i="1"/>
  <c r="T2299" i="1"/>
  <c r="T2300" i="1"/>
  <c r="T2301" i="1"/>
  <c r="T2302" i="1"/>
  <c r="T2337" i="1"/>
  <c r="T2303" i="1"/>
  <c r="T2304" i="1"/>
  <c r="T2305" i="1"/>
  <c r="T2353" i="1"/>
  <c r="T2338" i="1"/>
  <c r="T2339" i="1"/>
  <c r="T2306" i="1"/>
  <c r="T2307" i="1"/>
  <c r="T2308" i="1"/>
  <c r="T2340" i="1"/>
  <c r="T2341" i="1"/>
  <c r="T2309" i="1"/>
  <c r="T2310" i="1"/>
  <c r="T2311" i="1"/>
  <c r="T2312" i="1"/>
  <c r="T2313" i="1"/>
  <c r="T2314" i="1"/>
  <c r="T2315" i="1"/>
  <c r="T2316" i="1"/>
  <c r="T2317" i="1"/>
  <c r="T2318" i="1"/>
  <c r="T2342" i="1"/>
  <c r="T2343" i="1"/>
  <c r="T2344" i="1"/>
  <c r="T2345" i="1"/>
  <c r="T2346" i="1"/>
  <c r="T2347" i="1"/>
  <c r="T2348" i="1"/>
  <c r="T2269" i="1"/>
  <c r="T2268" i="1"/>
  <c r="T2267" i="1"/>
  <c r="T2266" i="1"/>
  <c r="T2265" i="1"/>
  <c r="T2263" i="1"/>
  <c r="T2264" i="1"/>
  <c r="T2262" i="1"/>
  <c r="T2261" i="1"/>
  <c r="T2257" i="1"/>
  <c r="T2226" i="1"/>
  <c r="T2227" i="1"/>
  <c r="T2228" i="1"/>
  <c r="T2229" i="1"/>
  <c r="T2242" i="1"/>
  <c r="T2230" i="1"/>
  <c r="T2243" i="1"/>
  <c r="T2244" i="1"/>
  <c r="T2231" i="1"/>
  <c r="T2232" i="1"/>
  <c r="T2245" i="1"/>
  <c r="T2246" i="1"/>
  <c r="T2247" i="1"/>
  <c r="T2248" i="1"/>
  <c r="T2233" i="1"/>
  <c r="T2258" i="1"/>
  <c r="T2259" i="1"/>
  <c r="T2234" i="1"/>
  <c r="T2235" i="1"/>
  <c r="T2249" i="1"/>
  <c r="T2250" i="1"/>
  <c r="T2251" i="1"/>
  <c r="T2252" i="1"/>
  <c r="T2236" i="1"/>
  <c r="T2253" i="1"/>
  <c r="T2237" i="1"/>
  <c r="T2238" i="1"/>
  <c r="T2239" i="1"/>
  <c r="T2240" i="1"/>
  <c r="T2241" i="1"/>
  <c r="T2254" i="1"/>
  <c r="T2260" i="1"/>
  <c r="T2255" i="1"/>
  <c r="T2256" i="1"/>
  <c r="T2225" i="1"/>
  <c r="T2223" i="1"/>
  <c r="T2224" i="1"/>
  <c r="T2221" i="1"/>
  <c r="T2222" i="1"/>
  <c r="T2220" i="1"/>
  <c r="T2219" i="1"/>
  <c r="T2218" i="1"/>
  <c r="T1920" i="1"/>
  <c r="T1921" i="1"/>
  <c r="T1922" i="1"/>
  <c r="T1923" i="1"/>
  <c r="T1924" i="1"/>
  <c r="T1925" i="1"/>
  <c r="T1926" i="1"/>
  <c r="T1927" i="1"/>
  <c r="T1928" i="1"/>
  <c r="T1929" i="1"/>
  <c r="T2194" i="1"/>
  <c r="T2195" i="1"/>
  <c r="T2072" i="1"/>
  <c r="T2073" i="1"/>
  <c r="T2074" i="1"/>
  <c r="T2075" i="1"/>
  <c r="T2076" i="1"/>
  <c r="T2077" i="1"/>
  <c r="T2078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2079" i="1"/>
  <c r="T2080" i="1"/>
  <c r="T2081" i="1"/>
  <c r="T2082" i="1"/>
  <c r="T2083" i="1"/>
  <c r="T2084" i="1"/>
  <c r="T1944" i="1"/>
  <c r="T1945" i="1"/>
  <c r="T1946" i="1"/>
  <c r="T1947" i="1"/>
  <c r="T2085" i="1"/>
  <c r="T2086" i="1"/>
  <c r="T2087" i="1"/>
  <c r="T2088" i="1"/>
  <c r="T2196" i="1"/>
  <c r="T2197" i="1"/>
  <c r="T2198" i="1"/>
  <c r="T2199" i="1"/>
  <c r="T2200" i="1"/>
  <c r="T2201" i="1"/>
  <c r="T2202" i="1"/>
  <c r="T1948" i="1"/>
  <c r="T2089" i="1"/>
  <c r="T1949" i="1"/>
  <c r="T1950" i="1"/>
  <c r="T1951" i="1"/>
  <c r="T1952" i="1"/>
  <c r="T1953" i="1"/>
  <c r="T1954" i="1"/>
  <c r="T2090" i="1"/>
  <c r="T2091" i="1"/>
  <c r="T2092" i="1"/>
  <c r="T1955" i="1"/>
  <c r="T1956" i="1"/>
  <c r="T1957" i="1"/>
  <c r="T1958" i="1"/>
  <c r="T1959" i="1"/>
  <c r="T1960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203" i="1"/>
  <c r="T2204" i="1"/>
  <c r="T1961" i="1"/>
  <c r="T2205" i="1"/>
  <c r="T2106" i="1"/>
  <c r="T2107" i="1"/>
  <c r="T2108" i="1"/>
  <c r="T2109" i="1"/>
  <c r="T2110" i="1"/>
  <c r="T1962" i="1"/>
  <c r="T2206" i="1"/>
  <c r="T2207" i="1"/>
  <c r="T2208" i="1"/>
  <c r="T2209" i="1"/>
  <c r="T1963" i="1"/>
  <c r="T1964" i="1"/>
  <c r="T1965" i="1"/>
  <c r="T1966" i="1"/>
  <c r="T1967" i="1"/>
  <c r="T1968" i="1"/>
  <c r="T1969" i="1"/>
  <c r="T1970" i="1"/>
  <c r="T2111" i="1"/>
  <c r="T2112" i="1"/>
  <c r="T2210" i="1"/>
  <c r="T2211" i="1"/>
  <c r="T1971" i="1"/>
  <c r="T2113" i="1"/>
  <c r="T2114" i="1"/>
  <c r="T2115" i="1"/>
  <c r="T2116" i="1"/>
  <c r="T1972" i="1"/>
  <c r="T2212" i="1"/>
  <c r="T2117" i="1"/>
  <c r="T1973" i="1"/>
  <c r="T1974" i="1"/>
  <c r="T1975" i="1"/>
  <c r="T1976" i="1"/>
  <c r="T1977" i="1"/>
  <c r="T1978" i="1"/>
  <c r="T1979" i="1"/>
  <c r="T2070" i="1"/>
  <c r="T2071" i="1"/>
  <c r="T2118" i="1"/>
  <c r="T2119" i="1"/>
  <c r="T2120" i="1"/>
  <c r="T2121" i="1"/>
  <c r="T2122" i="1"/>
  <c r="T2123" i="1"/>
  <c r="T2124" i="1"/>
  <c r="T1980" i="1"/>
  <c r="T1981" i="1"/>
  <c r="T1982" i="1"/>
  <c r="T1983" i="1"/>
  <c r="T2125" i="1"/>
  <c r="T2126" i="1"/>
  <c r="T2127" i="1"/>
  <c r="T2128" i="1"/>
  <c r="T2129" i="1"/>
  <c r="T1984" i="1"/>
  <c r="T2130" i="1"/>
  <c r="T2131" i="1"/>
  <c r="T2132" i="1"/>
  <c r="T1985" i="1"/>
  <c r="T1986" i="1"/>
  <c r="T1987" i="1"/>
  <c r="T2133" i="1"/>
  <c r="T2134" i="1"/>
  <c r="T1988" i="1"/>
  <c r="T1989" i="1"/>
  <c r="T1990" i="1"/>
  <c r="T1991" i="1"/>
  <c r="T1992" i="1"/>
  <c r="T2135" i="1"/>
  <c r="T2136" i="1"/>
  <c r="T2137" i="1"/>
  <c r="T1993" i="1"/>
  <c r="T1994" i="1"/>
  <c r="T1995" i="1"/>
  <c r="T1996" i="1"/>
  <c r="T1997" i="1"/>
  <c r="T1998" i="1"/>
  <c r="T1999" i="1"/>
  <c r="T2000" i="1"/>
  <c r="T2001" i="1"/>
  <c r="T2002" i="1"/>
  <c r="T2003" i="1"/>
  <c r="T2213" i="1"/>
  <c r="T2214" i="1"/>
  <c r="T2215" i="1"/>
  <c r="T2216" i="1"/>
  <c r="T2138" i="1"/>
  <c r="T2139" i="1"/>
  <c r="T2004" i="1"/>
  <c r="T2005" i="1"/>
  <c r="T2006" i="1"/>
  <c r="T2007" i="1"/>
  <c r="T2140" i="1"/>
  <c r="T2141" i="1"/>
  <c r="T2142" i="1"/>
  <c r="T2008" i="1"/>
  <c r="T2009" i="1"/>
  <c r="T2143" i="1"/>
  <c r="T2010" i="1"/>
  <c r="T2011" i="1"/>
  <c r="T2012" i="1"/>
  <c r="T2144" i="1"/>
  <c r="T2013" i="1"/>
  <c r="T2014" i="1"/>
  <c r="T2145" i="1"/>
  <c r="T2146" i="1"/>
  <c r="T2147" i="1"/>
  <c r="T2148" i="1"/>
  <c r="T2149" i="1"/>
  <c r="T2015" i="1"/>
  <c r="T2016" i="1"/>
  <c r="T2017" i="1"/>
  <c r="T2018" i="1"/>
  <c r="T2019" i="1"/>
  <c r="T2020" i="1"/>
  <c r="T2150" i="1"/>
  <c r="T2151" i="1"/>
  <c r="T2152" i="1"/>
  <c r="T2153" i="1"/>
  <c r="T2154" i="1"/>
  <c r="T2155" i="1"/>
  <c r="T2156" i="1"/>
  <c r="T2021" i="1"/>
  <c r="T2022" i="1"/>
  <c r="T2023" i="1"/>
  <c r="T2024" i="1"/>
  <c r="T2025" i="1"/>
  <c r="T2026" i="1"/>
  <c r="T2027" i="1"/>
  <c r="T2028" i="1"/>
  <c r="T2029" i="1"/>
  <c r="T2030" i="1"/>
  <c r="T2157" i="1"/>
  <c r="T2031" i="1"/>
  <c r="T2032" i="1"/>
  <c r="T2033" i="1"/>
  <c r="T2158" i="1"/>
  <c r="T2159" i="1"/>
  <c r="T2160" i="1"/>
  <c r="T2161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162" i="1"/>
  <c r="T2163" i="1"/>
  <c r="T2055" i="1"/>
  <c r="T2056" i="1"/>
  <c r="T2057" i="1"/>
  <c r="T2058" i="1"/>
  <c r="T2059" i="1"/>
  <c r="T2060" i="1"/>
  <c r="T2164" i="1"/>
  <c r="T2165" i="1"/>
  <c r="T2061" i="1"/>
  <c r="T2062" i="1"/>
  <c r="T2063" i="1"/>
  <c r="T2064" i="1"/>
  <c r="T2065" i="1"/>
  <c r="T2066" i="1"/>
  <c r="T2166" i="1"/>
  <c r="T2167" i="1"/>
  <c r="T2067" i="1"/>
  <c r="T2068" i="1"/>
  <c r="T2069" i="1"/>
  <c r="T2168" i="1"/>
  <c r="T2169" i="1"/>
  <c r="T2170" i="1"/>
  <c r="T2171" i="1"/>
  <c r="T2172" i="1"/>
  <c r="T2217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1919" i="1"/>
  <c r="T1918" i="1"/>
  <c r="T1915" i="1"/>
  <c r="T1916" i="1"/>
  <c r="T1917" i="1"/>
  <c r="T1912" i="1"/>
  <c r="T1913" i="1"/>
  <c r="T1914" i="1"/>
  <c r="T1911" i="1"/>
  <c r="T1908" i="1"/>
  <c r="T1910" i="1"/>
  <c r="T1909" i="1"/>
  <c r="T1907" i="1"/>
  <c r="T1906" i="1"/>
  <c r="T1877" i="1"/>
  <c r="T1878" i="1"/>
  <c r="T1905" i="1"/>
  <c r="T1879" i="1"/>
  <c r="T1898" i="1"/>
  <c r="T1880" i="1"/>
  <c r="T1899" i="1"/>
  <c r="T1881" i="1"/>
  <c r="T1900" i="1"/>
  <c r="T1901" i="1"/>
  <c r="T1882" i="1"/>
  <c r="T1883" i="1"/>
  <c r="T1902" i="1"/>
  <c r="T1884" i="1"/>
  <c r="T1885" i="1"/>
  <c r="T1886" i="1"/>
  <c r="T1887" i="1"/>
  <c r="T1903" i="1"/>
  <c r="T1888" i="1"/>
  <c r="T1889" i="1"/>
  <c r="T1890" i="1"/>
  <c r="T1891" i="1"/>
  <c r="T1892" i="1"/>
  <c r="T1893" i="1"/>
  <c r="T1894" i="1"/>
  <c r="T1895" i="1"/>
  <c r="T1896" i="1"/>
  <c r="T1897" i="1"/>
  <c r="T1904" i="1"/>
  <c r="T1876" i="1"/>
  <c r="T1875" i="1"/>
  <c r="T1873" i="1"/>
  <c r="T1872" i="1"/>
  <c r="T1874" i="1"/>
  <c r="T1871" i="1"/>
  <c r="T1870" i="1"/>
  <c r="T1868" i="1"/>
  <c r="T1869" i="1"/>
  <c r="T1867" i="1"/>
  <c r="T1865" i="1"/>
  <c r="T1862" i="1"/>
  <c r="T1866" i="1"/>
  <c r="T1863" i="1"/>
  <c r="T1864" i="1"/>
  <c r="T1861" i="1"/>
  <c r="T1860" i="1"/>
  <c r="T1859" i="1"/>
  <c r="T1858" i="1"/>
  <c r="T1753" i="1"/>
  <c r="T1754" i="1"/>
  <c r="T1852" i="1"/>
  <c r="T1826" i="1"/>
  <c r="T1755" i="1"/>
  <c r="T1756" i="1"/>
  <c r="T1757" i="1"/>
  <c r="T1758" i="1"/>
  <c r="T1759" i="1"/>
  <c r="T1760" i="1"/>
  <c r="T1827" i="1"/>
  <c r="T1828" i="1"/>
  <c r="T1761" i="1"/>
  <c r="T1762" i="1"/>
  <c r="T1763" i="1"/>
  <c r="T1764" i="1"/>
  <c r="T1765" i="1"/>
  <c r="T1766" i="1"/>
  <c r="T1829" i="1"/>
  <c r="T1830" i="1"/>
  <c r="T1853" i="1"/>
  <c r="T1854" i="1"/>
  <c r="T1831" i="1"/>
  <c r="T1832" i="1"/>
  <c r="T1767" i="1"/>
  <c r="T1768" i="1"/>
  <c r="T1769" i="1"/>
  <c r="T1770" i="1"/>
  <c r="T1771" i="1"/>
  <c r="T1772" i="1"/>
  <c r="T1833" i="1"/>
  <c r="T1773" i="1"/>
  <c r="T1834" i="1"/>
  <c r="T1774" i="1"/>
  <c r="T1855" i="1"/>
  <c r="T1856" i="1"/>
  <c r="T1775" i="1"/>
  <c r="T1776" i="1"/>
  <c r="T1777" i="1"/>
  <c r="T1825" i="1"/>
  <c r="T1835" i="1"/>
  <c r="T1836" i="1"/>
  <c r="T1837" i="1"/>
  <c r="T1838" i="1"/>
  <c r="T1839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857" i="1"/>
  <c r="T1790" i="1"/>
  <c r="T1791" i="1"/>
  <c r="T1792" i="1"/>
  <c r="T1793" i="1"/>
  <c r="T1794" i="1"/>
  <c r="T1795" i="1"/>
  <c r="T1796" i="1"/>
  <c r="T1840" i="1"/>
  <c r="T1841" i="1"/>
  <c r="T1842" i="1"/>
  <c r="T1843" i="1"/>
  <c r="T1844" i="1"/>
  <c r="T1797" i="1"/>
  <c r="T1798" i="1"/>
  <c r="T1799" i="1"/>
  <c r="T1800" i="1"/>
  <c r="T1845" i="1"/>
  <c r="T1846" i="1"/>
  <c r="T1801" i="1"/>
  <c r="T1802" i="1"/>
  <c r="T1847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48" i="1"/>
  <c r="T1823" i="1"/>
  <c r="T1824" i="1"/>
  <c r="T1849" i="1"/>
  <c r="T1850" i="1"/>
  <c r="T1851" i="1"/>
  <c r="T1752" i="1"/>
  <c r="T1751" i="1"/>
  <c r="T1750" i="1"/>
  <c r="T1748" i="1"/>
  <c r="T1749" i="1"/>
  <c r="T1747" i="1"/>
  <c r="T1746" i="1"/>
  <c r="T1744" i="1"/>
  <c r="T1745" i="1"/>
  <c r="T1743" i="1"/>
  <c r="T1742" i="1"/>
  <c r="T1739" i="1"/>
  <c r="T1736" i="1"/>
  <c r="T1737" i="1"/>
  <c r="T1740" i="1"/>
  <c r="T1738" i="1"/>
  <c r="T1741" i="1"/>
  <c r="T1735" i="1"/>
  <c r="T1734" i="1"/>
  <c r="T1732" i="1"/>
  <c r="T1733" i="1"/>
  <c r="T1731" i="1"/>
  <c r="T1651" i="1"/>
  <c r="T1652" i="1"/>
  <c r="T1653" i="1"/>
  <c r="T1654" i="1"/>
  <c r="T1655" i="1"/>
  <c r="T1656" i="1"/>
  <c r="T1657" i="1"/>
  <c r="T1706" i="1"/>
  <c r="T1658" i="1"/>
  <c r="T1659" i="1"/>
  <c r="T1660" i="1"/>
  <c r="T1661" i="1"/>
  <c r="T1662" i="1"/>
  <c r="T1663" i="1"/>
  <c r="T1707" i="1"/>
  <c r="T1664" i="1"/>
  <c r="T1665" i="1"/>
  <c r="T1708" i="1"/>
  <c r="T1709" i="1"/>
  <c r="T1710" i="1"/>
  <c r="T1711" i="1"/>
  <c r="T1712" i="1"/>
  <c r="T1730" i="1"/>
  <c r="T1666" i="1"/>
  <c r="T1667" i="1"/>
  <c r="T1668" i="1"/>
  <c r="T1669" i="1"/>
  <c r="T1670" i="1"/>
  <c r="T1671" i="1"/>
  <c r="T1672" i="1"/>
  <c r="T1673" i="1"/>
  <c r="T1674" i="1"/>
  <c r="T1675" i="1"/>
  <c r="T1676" i="1"/>
  <c r="T1713" i="1"/>
  <c r="T1677" i="1"/>
  <c r="T1705" i="1"/>
  <c r="T1714" i="1"/>
  <c r="T1715" i="1"/>
  <c r="T1716" i="1"/>
  <c r="T1678" i="1"/>
  <c r="T1679" i="1"/>
  <c r="T1680" i="1"/>
  <c r="T1681" i="1"/>
  <c r="T1682" i="1"/>
  <c r="T1717" i="1"/>
  <c r="T1683" i="1"/>
  <c r="T1684" i="1"/>
  <c r="T1685" i="1"/>
  <c r="T1686" i="1"/>
  <c r="T1687" i="1"/>
  <c r="T1718" i="1"/>
  <c r="T1688" i="1"/>
  <c r="T1719" i="1"/>
  <c r="T1689" i="1"/>
  <c r="T1690" i="1"/>
  <c r="T1720" i="1"/>
  <c r="T1691" i="1"/>
  <c r="T1692" i="1"/>
  <c r="T1721" i="1"/>
  <c r="T1693" i="1"/>
  <c r="T1694" i="1"/>
  <c r="T1695" i="1"/>
  <c r="T1696" i="1"/>
  <c r="T1697" i="1"/>
  <c r="T1698" i="1"/>
  <c r="T1722" i="1"/>
  <c r="T1699" i="1"/>
  <c r="T1700" i="1"/>
  <c r="T1701" i="1"/>
  <c r="T1702" i="1"/>
  <c r="T1703" i="1"/>
  <c r="T1704" i="1"/>
  <c r="T1723" i="1"/>
  <c r="T1724" i="1"/>
  <c r="T1725" i="1"/>
  <c r="T1726" i="1"/>
  <c r="T1727" i="1"/>
  <c r="T1728" i="1"/>
  <c r="T1729" i="1"/>
  <c r="T1650" i="1"/>
  <c r="T1649" i="1"/>
  <c r="T1648" i="1"/>
  <c r="T1642" i="1"/>
  <c r="T1643" i="1"/>
  <c r="T1644" i="1"/>
  <c r="T1647" i="1"/>
  <c r="T1645" i="1"/>
  <c r="T1646" i="1"/>
  <c r="T1639" i="1"/>
  <c r="T1640" i="1"/>
  <c r="T1641" i="1"/>
  <c r="T1638" i="1"/>
  <c r="T1634" i="1"/>
  <c r="T1635" i="1"/>
  <c r="T1627" i="1"/>
  <c r="T1636" i="1"/>
  <c r="T1628" i="1"/>
  <c r="T1629" i="1"/>
  <c r="T1630" i="1"/>
  <c r="T1631" i="1"/>
  <c r="T1632" i="1"/>
  <c r="T1637" i="1"/>
  <c r="T1633" i="1"/>
  <c r="T1626" i="1"/>
  <c r="T1625" i="1"/>
  <c r="T1624" i="1"/>
  <c r="T1620" i="1"/>
  <c r="T1621" i="1"/>
  <c r="T1622" i="1"/>
  <c r="T1623" i="1"/>
  <c r="T1612" i="1"/>
  <c r="T1618" i="1"/>
  <c r="T1613" i="1"/>
  <c r="T1619" i="1"/>
  <c r="T1614" i="1"/>
  <c r="T1615" i="1"/>
  <c r="T1616" i="1"/>
  <c r="T1617" i="1"/>
  <c r="T1611" i="1"/>
  <c r="T1609" i="1"/>
  <c r="T1610" i="1"/>
  <c r="T1411" i="1"/>
  <c r="T1412" i="1"/>
  <c r="T1413" i="1"/>
  <c r="T1414" i="1"/>
  <c r="T1415" i="1"/>
  <c r="T1416" i="1"/>
  <c r="T1600" i="1"/>
  <c r="T1601" i="1"/>
  <c r="T1602" i="1"/>
  <c r="T1603" i="1"/>
  <c r="T1532" i="1"/>
  <c r="T1417" i="1"/>
  <c r="T1418" i="1"/>
  <c r="T1419" i="1"/>
  <c r="T1420" i="1"/>
  <c r="T1533" i="1"/>
  <c r="T1534" i="1"/>
  <c r="T1535" i="1"/>
  <c r="T1421" i="1"/>
  <c r="T1536" i="1"/>
  <c r="T1422" i="1"/>
  <c r="T1423" i="1"/>
  <c r="T1424" i="1"/>
  <c r="T1425" i="1"/>
  <c r="T1537" i="1"/>
  <c r="T1426" i="1"/>
  <c r="T1427" i="1"/>
  <c r="T1428" i="1"/>
  <c r="T1429" i="1"/>
  <c r="T1430" i="1"/>
  <c r="T1538" i="1"/>
  <c r="T1539" i="1"/>
  <c r="T1540" i="1"/>
  <c r="T1541" i="1"/>
  <c r="T1542" i="1"/>
  <c r="T1431" i="1"/>
  <c r="T1604" i="1"/>
  <c r="T1543" i="1"/>
  <c r="T1544" i="1"/>
  <c r="T1545" i="1"/>
  <c r="T1605" i="1"/>
  <c r="T1432" i="1"/>
  <c r="T1433" i="1"/>
  <c r="T1434" i="1"/>
  <c r="T1435" i="1"/>
  <c r="T1436" i="1"/>
  <c r="T1546" i="1"/>
  <c r="T1547" i="1"/>
  <c r="T1548" i="1"/>
  <c r="T1549" i="1"/>
  <c r="T1437" i="1"/>
  <c r="T1550" i="1"/>
  <c r="T1438" i="1"/>
  <c r="T1439" i="1"/>
  <c r="T1551" i="1"/>
  <c r="T1440" i="1"/>
  <c r="T1531" i="1"/>
  <c r="T1552" i="1"/>
  <c r="T1553" i="1"/>
  <c r="T1554" i="1"/>
  <c r="T1555" i="1"/>
  <c r="T1556" i="1"/>
  <c r="T1557" i="1"/>
  <c r="T1558" i="1"/>
  <c r="T1559" i="1"/>
  <c r="T1441" i="1"/>
  <c r="T1442" i="1"/>
  <c r="T1443" i="1"/>
  <c r="T1444" i="1"/>
  <c r="T1445" i="1"/>
  <c r="T1560" i="1"/>
  <c r="T1446" i="1"/>
  <c r="T1561" i="1"/>
  <c r="T1447" i="1"/>
  <c r="T1448" i="1"/>
  <c r="T1449" i="1"/>
  <c r="T1450" i="1"/>
  <c r="T1451" i="1"/>
  <c r="T1452" i="1"/>
  <c r="T1453" i="1"/>
  <c r="T1454" i="1"/>
  <c r="T1455" i="1"/>
  <c r="T1456" i="1"/>
  <c r="T1457" i="1"/>
  <c r="T1606" i="1"/>
  <c r="T1607" i="1"/>
  <c r="T1608" i="1"/>
  <c r="T1562" i="1"/>
  <c r="T1563" i="1"/>
  <c r="T1564" i="1"/>
  <c r="T1458" i="1"/>
  <c r="T1459" i="1"/>
  <c r="T1460" i="1"/>
  <c r="T1461" i="1"/>
  <c r="T1462" i="1"/>
  <c r="T1463" i="1"/>
  <c r="T1464" i="1"/>
  <c r="T1565" i="1"/>
  <c r="T1566" i="1"/>
  <c r="T1567" i="1"/>
  <c r="T1465" i="1"/>
  <c r="T1568" i="1"/>
  <c r="T1569" i="1"/>
  <c r="T1466" i="1"/>
  <c r="T1467" i="1"/>
  <c r="T1468" i="1"/>
  <c r="T1469" i="1"/>
  <c r="T1470" i="1"/>
  <c r="T1471" i="1"/>
  <c r="T1472" i="1"/>
  <c r="T1473" i="1"/>
  <c r="T1570" i="1"/>
  <c r="T1571" i="1"/>
  <c r="T1572" i="1"/>
  <c r="T1573" i="1"/>
  <c r="T1574" i="1"/>
  <c r="T1575" i="1"/>
  <c r="T1474" i="1"/>
  <c r="T1576" i="1"/>
  <c r="T1475" i="1"/>
  <c r="T1476" i="1"/>
  <c r="T1477" i="1"/>
  <c r="T1478" i="1"/>
  <c r="T1479" i="1"/>
  <c r="T1480" i="1"/>
  <c r="T1481" i="1"/>
  <c r="T1577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78" i="1"/>
  <c r="T1579" i="1"/>
  <c r="T1580" i="1"/>
  <c r="T1520" i="1"/>
  <c r="T1521" i="1"/>
  <c r="T1522" i="1"/>
  <c r="T1523" i="1"/>
  <c r="T1524" i="1"/>
  <c r="T1525" i="1"/>
  <c r="T1526" i="1"/>
  <c r="T1527" i="1"/>
  <c r="T1528" i="1"/>
  <c r="T1581" i="1"/>
  <c r="T1529" i="1"/>
  <c r="T1530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410" i="1"/>
  <c r="T1409" i="1"/>
  <c r="T1407" i="1"/>
  <c r="T1408" i="1"/>
  <c r="T1406" i="1"/>
  <c r="T1405" i="1"/>
  <c r="T1404" i="1"/>
  <c r="T1403" i="1"/>
  <c r="T1402" i="1"/>
  <c r="T1401" i="1"/>
  <c r="T1400" i="1"/>
  <c r="T1398" i="1"/>
  <c r="T1390" i="1"/>
  <c r="T1391" i="1"/>
  <c r="T1399" i="1"/>
  <c r="T1392" i="1"/>
  <c r="T1393" i="1"/>
  <c r="T1394" i="1"/>
  <c r="T1395" i="1"/>
  <c r="T1396" i="1"/>
  <c r="T1397" i="1"/>
  <c r="T1383" i="1"/>
  <c r="T1387" i="1"/>
  <c r="T1389" i="1"/>
  <c r="T1386" i="1"/>
  <c r="T1384" i="1"/>
  <c r="T1385" i="1"/>
  <c r="T1388" i="1"/>
  <c r="T1382" i="1"/>
  <c r="T1381" i="1"/>
  <c r="T1377" i="1"/>
  <c r="T1380" i="1"/>
  <c r="T1378" i="1"/>
  <c r="T1379" i="1"/>
  <c r="T1376" i="1"/>
  <c r="T1372" i="1"/>
  <c r="T1373" i="1"/>
  <c r="T1374" i="1"/>
  <c r="T1375" i="1"/>
  <c r="T1371" i="1"/>
  <c r="T1370" i="1"/>
  <c r="T1216" i="1"/>
  <c r="T1217" i="1"/>
  <c r="T1317" i="1"/>
  <c r="T1318" i="1"/>
  <c r="T1319" i="1"/>
  <c r="T1320" i="1"/>
  <c r="T1218" i="1"/>
  <c r="T1219" i="1"/>
  <c r="T1321" i="1"/>
  <c r="T1322" i="1"/>
  <c r="T1323" i="1"/>
  <c r="T1324" i="1"/>
  <c r="T1325" i="1"/>
  <c r="T1326" i="1"/>
  <c r="T1220" i="1"/>
  <c r="T1327" i="1"/>
  <c r="T1221" i="1"/>
  <c r="T1222" i="1"/>
  <c r="T1223" i="1"/>
  <c r="T1224" i="1"/>
  <c r="T1328" i="1"/>
  <c r="T1225" i="1"/>
  <c r="T1226" i="1"/>
  <c r="T1227" i="1"/>
  <c r="T1329" i="1"/>
  <c r="T1330" i="1"/>
  <c r="T1331" i="1"/>
  <c r="T1362" i="1"/>
  <c r="T1363" i="1"/>
  <c r="T1332" i="1"/>
  <c r="T1333" i="1"/>
  <c r="T1334" i="1"/>
  <c r="T1228" i="1"/>
  <c r="T1364" i="1"/>
  <c r="T1365" i="1"/>
  <c r="T1229" i="1"/>
  <c r="T1230" i="1"/>
  <c r="T1231" i="1"/>
  <c r="T1232" i="1"/>
  <c r="T1366" i="1"/>
  <c r="T1233" i="1"/>
  <c r="T1234" i="1"/>
  <c r="T1235" i="1"/>
  <c r="T1236" i="1"/>
  <c r="T1237" i="1"/>
  <c r="T1335" i="1"/>
  <c r="T1336" i="1"/>
  <c r="T1367" i="1"/>
  <c r="T1238" i="1"/>
  <c r="T1239" i="1"/>
  <c r="T1240" i="1"/>
  <c r="T1241" i="1"/>
  <c r="T1316" i="1"/>
  <c r="T1337" i="1"/>
  <c r="T1242" i="1"/>
  <c r="T1243" i="1"/>
  <c r="T1338" i="1"/>
  <c r="T1244" i="1"/>
  <c r="T1245" i="1"/>
  <c r="T1246" i="1"/>
  <c r="T1247" i="1"/>
  <c r="T1248" i="1"/>
  <c r="T1339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368" i="1"/>
  <c r="T1266" i="1"/>
  <c r="T1267" i="1"/>
  <c r="T1268" i="1"/>
  <c r="T1269" i="1"/>
  <c r="T1270" i="1"/>
  <c r="T1369" i="1"/>
  <c r="T1340" i="1"/>
  <c r="T1341" i="1"/>
  <c r="T1271" i="1"/>
  <c r="T1272" i="1"/>
  <c r="T1273" i="1"/>
  <c r="T1274" i="1"/>
  <c r="T1275" i="1"/>
  <c r="T1276" i="1"/>
  <c r="T1342" i="1"/>
  <c r="T1343" i="1"/>
  <c r="T1344" i="1"/>
  <c r="T1345" i="1"/>
  <c r="T1346" i="1"/>
  <c r="T1277" i="1"/>
  <c r="T1278" i="1"/>
  <c r="T1279" i="1"/>
  <c r="T1280" i="1"/>
  <c r="T1347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48" i="1"/>
  <c r="T1312" i="1"/>
  <c r="T1313" i="1"/>
  <c r="T1314" i="1"/>
  <c r="T1315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215" i="1"/>
  <c r="T1214" i="1"/>
  <c r="T1213" i="1"/>
  <c r="T1212" i="1"/>
  <c r="T1211" i="1"/>
  <c r="T1208" i="1"/>
  <c r="T1209" i="1"/>
  <c r="T1210" i="1"/>
  <c r="T1207" i="1"/>
  <c r="T1203" i="1"/>
  <c r="T1204" i="1"/>
  <c r="T1205" i="1"/>
  <c r="T1206" i="1"/>
  <c r="T1202" i="1"/>
  <c r="T1201" i="1"/>
  <c r="T1200" i="1"/>
  <c r="T1199" i="1"/>
  <c r="T1187" i="1"/>
  <c r="T1188" i="1"/>
  <c r="T1195" i="1"/>
  <c r="T1196" i="1"/>
  <c r="T1197" i="1"/>
  <c r="T1189" i="1"/>
  <c r="T1190" i="1"/>
  <c r="T1191" i="1"/>
  <c r="T1192" i="1"/>
  <c r="T1193" i="1"/>
  <c r="T1194" i="1"/>
  <c r="T1198" i="1"/>
  <c r="T1184" i="1"/>
  <c r="T1185" i="1"/>
  <c r="T1180" i="1"/>
  <c r="T1186" i="1"/>
  <c r="T1181" i="1"/>
  <c r="T1182" i="1"/>
  <c r="T1183" i="1"/>
  <c r="T1179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1116" i="1"/>
  <c r="T1117" i="1"/>
  <c r="T975" i="1"/>
  <c r="T976" i="1"/>
  <c r="T977" i="1"/>
  <c r="T1172" i="1"/>
  <c r="T1173" i="1"/>
  <c r="T978" i="1"/>
  <c r="T979" i="1"/>
  <c r="T1118" i="1"/>
  <c r="T980" i="1"/>
  <c r="T981" i="1"/>
  <c r="T982" i="1"/>
  <c r="T983" i="1"/>
  <c r="T984" i="1"/>
  <c r="T985" i="1"/>
  <c r="T986" i="1"/>
  <c r="T1119" i="1"/>
  <c r="T1120" i="1"/>
  <c r="T1121" i="1"/>
  <c r="T1122" i="1"/>
  <c r="T1123" i="1"/>
  <c r="T1124" i="1"/>
  <c r="T987" i="1"/>
  <c r="T988" i="1"/>
  <c r="T989" i="1"/>
  <c r="T1174" i="1"/>
  <c r="T1125" i="1"/>
  <c r="T1126" i="1"/>
  <c r="T990" i="1"/>
  <c r="T991" i="1"/>
  <c r="T1175" i="1"/>
  <c r="T992" i="1"/>
  <c r="T993" i="1"/>
  <c r="T994" i="1"/>
  <c r="T995" i="1"/>
  <c r="T996" i="1"/>
  <c r="T997" i="1"/>
  <c r="T998" i="1"/>
  <c r="T999" i="1"/>
  <c r="T1000" i="1"/>
  <c r="T1001" i="1"/>
  <c r="T1127" i="1"/>
  <c r="T1128" i="1"/>
  <c r="T1129" i="1"/>
  <c r="T1130" i="1"/>
  <c r="T1131" i="1"/>
  <c r="T1002" i="1"/>
  <c r="T1003" i="1"/>
  <c r="T1004" i="1"/>
  <c r="T1005" i="1"/>
  <c r="T1006" i="1"/>
  <c r="T1007" i="1"/>
  <c r="T1008" i="1"/>
  <c r="T1009" i="1"/>
  <c r="T1010" i="1"/>
  <c r="T1011" i="1"/>
  <c r="T1012" i="1"/>
  <c r="T1132" i="1"/>
  <c r="T1133" i="1"/>
  <c r="T1134" i="1"/>
  <c r="T1013" i="1"/>
  <c r="T1014" i="1"/>
  <c r="T1015" i="1"/>
  <c r="T1016" i="1"/>
  <c r="T1017" i="1"/>
  <c r="T1018" i="1"/>
  <c r="T1019" i="1"/>
  <c r="T1020" i="1"/>
  <c r="T1021" i="1"/>
  <c r="T1022" i="1"/>
  <c r="T1135" i="1"/>
  <c r="T1136" i="1"/>
  <c r="T1137" i="1"/>
  <c r="T1023" i="1"/>
  <c r="T1024" i="1"/>
  <c r="T1025" i="1"/>
  <c r="T1026" i="1"/>
  <c r="T1027" i="1"/>
  <c r="T1028" i="1"/>
  <c r="T1029" i="1"/>
  <c r="T1138" i="1"/>
  <c r="T1139" i="1"/>
  <c r="T1140" i="1"/>
  <c r="T1030" i="1"/>
  <c r="T1031" i="1"/>
  <c r="T1032" i="1"/>
  <c r="T1033" i="1"/>
  <c r="T1034" i="1"/>
  <c r="T1035" i="1"/>
  <c r="T1036" i="1"/>
  <c r="T1037" i="1"/>
  <c r="T1176" i="1"/>
  <c r="T1177" i="1"/>
  <c r="T1038" i="1"/>
  <c r="T1039" i="1"/>
  <c r="T1040" i="1"/>
  <c r="T1041" i="1"/>
  <c r="T1042" i="1"/>
  <c r="T1043" i="1"/>
  <c r="T1044" i="1"/>
  <c r="T1045" i="1"/>
  <c r="T1046" i="1"/>
  <c r="T1047" i="1"/>
  <c r="T1048" i="1"/>
  <c r="T1141" i="1"/>
  <c r="T1142" i="1"/>
  <c r="T1049" i="1"/>
  <c r="T1050" i="1"/>
  <c r="T1051" i="1"/>
  <c r="T1052" i="1"/>
  <c r="T1053" i="1"/>
  <c r="T1054" i="1"/>
  <c r="T1143" i="1"/>
  <c r="T1144" i="1"/>
  <c r="T1145" i="1"/>
  <c r="T1146" i="1"/>
  <c r="T1147" i="1"/>
  <c r="T1055" i="1"/>
  <c r="T1148" i="1"/>
  <c r="T1056" i="1"/>
  <c r="T1057" i="1"/>
  <c r="T1058" i="1"/>
  <c r="T1149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50" i="1"/>
  <c r="T1105" i="1"/>
  <c r="T1106" i="1"/>
  <c r="T1107" i="1"/>
  <c r="T1108" i="1"/>
  <c r="T1109" i="1"/>
  <c r="T1110" i="1"/>
  <c r="T1111" i="1"/>
  <c r="T1112" i="1"/>
  <c r="T1113" i="1"/>
  <c r="T1114" i="1"/>
  <c r="T1115" i="1"/>
  <c r="T1151" i="1"/>
  <c r="T1152" i="1"/>
  <c r="T1153" i="1"/>
  <c r="T1178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962" i="1"/>
  <c r="T961" i="1"/>
  <c r="T960" i="1"/>
  <c r="T959" i="1"/>
  <c r="T956" i="1"/>
  <c r="T958" i="1"/>
  <c r="T957" i="1"/>
  <c r="T955" i="1"/>
  <c r="T954" i="1"/>
  <c r="T942" i="1"/>
  <c r="T943" i="1"/>
  <c r="T944" i="1"/>
  <c r="T945" i="1"/>
  <c r="T953" i="1"/>
  <c r="T946" i="1"/>
  <c r="T947" i="1"/>
  <c r="T948" i="1"/>
  <c r="T949" i="1"/>
  <c r="T950" i="1"/>
  <c r="T951" i="1"/>
  <c r="T952" i="1"/>
  <c r="T940" i="1"/>
  <c r="T941" i="1"/>
  <c r="T938" i="1"/>
  <c r="T934" i="1"/>
  <c r="T935" i="1"/>
  <c r="T936" i="1"/>
  <c r="T937" i="1"/>
  <c r="T939" i="1"/>
  <c r="T929" i="1"/>
  <c r="T930" i="1"/>
  <c r="T931" i="1"/>
  <c r="T932" i="1"/>
  <c r="T933" i="1"/>
  <c r="T928" i="1"/>
  <c r="T924" i="1"/>
  <c r="T925" i="1"/>
  <c r="T926" i="1"/>
  <c r="T927" i="1"/>
  <c r="T917" i="1"/>
  <c r="T918" i="1"/>
  <c r="T921" i="1"/>
  <c r="T919" i="1"/>
  <c r="T920" i="1"/>
  <c r="T922" i="1"/>
  <c r="T923" i="1"/>
  <c r="T916" i="1"/>
  <c r="T915" i="1"/>
  <c r="T914" i="1"/>
  <c r="T913" i="1"/>
  <c r="T772" i="1"/>
  <c r="T773" i="1"/>
  <c r="T774" i="1"/>
  <c r="T775" i="1"/>
  <c r="T907" i="1"/>
  <c r="T871" i="1"/>
  <c r="T872" i="1"/>
  <c r="T873" i="1"/>
  <c r="T776" i="1"/>
  <c r="T874" i="1"/>
  <c r="T875" i="1"/>
  <c r="T777" i="1"/>
  <c r="T908" i="1"/>
  <c r="T778" i="1"/>
  <c r="T779" i="1"/>
  <c r="T876" i="1"/>
  <c r="T780" i="1"/>
  <c r="T781" i="1"/>
  <c r="T782" i="1"/>
  <c r="T783" i="1"/>
  <c r="T784" i="1"/>
  <c r="T785" i="1"/>
  <c r="T877" i="1"/>
  <c r="T878" i="1"/>
  <c r="T786" i="1"/>
  <c r="T909" i="1"/>
  <c r="T787" i="1"/>
  <c r="T788" i="1"/>
  <c r="T789" i="1"/>
  <c r="T790" i="1"/>
  <c r="T791" i="1"/>
  <c r="T792" i="1"/>
  <c r="T793" i="1"/>
  <c r="T879" i="1"/>
  <c r="T794" i="1"/>
  <c r="T795" i="1"/>
  <c r="T880" i="1"/>
  <c r="T796" i="1"/>
  <c r="T881" i="1"/>
  <c r="T882" i="1"/>
  <c r="T797" i="1"/>
  <c r="T798" i="1"/>
  <c r="T799" i="1"/>
  <c r="T800" i="1"/>
  <c r="T801" i="1"/>
  <c r="T802" i="1"/>
  <c r="T883" i="1"/>
  <c r="T803" i="1"/>
  <c r="T804" i="1"/>
  <c r="T805" i="1"/>
  <c r="T806" i="1"/>
  <c r="T807" i="1"/>
  <c r="T884" i="1"/>
  <c r="T808" i="1"/>
  <c r="T809" i="1"/>
  <c r="T810" i="1"/>
  <c r="T811" i="1"/>
  <c r="T812" i="1"/>
  <c r="T813" i="1"/>
  <c r="T814" i="1"/>
  <c r="T815" i="1"/>
  <c r="T816" i="1"/>
  <c r="T817" i="1"/>
  <c r="T910" i="1"/>
  <c r="T818" i="1"/>
  <c r="T819" i="1"/>
  <c r="T820" i="1"/>
  <c r="T821" i="1"/>
  <c r="T822" i="1"/>
  <c r="T885" i="1"/>
  <c r="T886" i="1"/>
  <c r="T823" i="1"/>
  <c r="T887" i="1"/>
  <c r="T824" i="1"/>
  <c r="T888" i="1"/>
  <c r="T825" i="1"/>
  <c r="T889" i="1"/>
  <c r="T890" i="1"/>
  <c r="T826" i="1"/>
  <c r="T827" i="1"/>
  <c r="T828" i="1"/>
  <c r="T829" i="1"/>
  <c r="T830" i="1"/>
  <c r="T911" i="1"/>
  <c r="T87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91" i="1"/>
  <c r="T892" i="1"/>
  <c r="T893" i="1"/>
  <c r="T894" i="1"/>
  <c r="T865" i="1"/>
  <c r="T866" i="1"/>
  <c r="T895" i="1"/>
  <c r="T896" i="1"/>
  <c r="T867" i="1"/>
  <c r="T868" i="1"/>
  <c r="T869" i="1"/>
  <c r="T912" i="1"/>
  <c r="T897" i="1"/>
  <c r="T898" i="1"/>
  <c r="T899" i="1"/>
  <c r="T900" i="1"/>
  <c r="T901" i="1"/>
  <c r="T902" i="1"/>
  <c r="T903" i="1"/>
  <c r="T904" i="1"/>
  <c r="T905" i="1"/>
  <c r="T906" i="1"/>
  <c r="T771" i="1"/>
  <c r="T767" i="1"/>
  <c r="T768" i="1"/>
  <c r="T769" i="1"/>
  <c r="T770" i="1"/>
  <c r="T766" i="1"/>
  <c r="T765" i="1"/>
  <c r="T764" i="1"/>
  <c r="T763" i="1"/>
  <c r="T755" i="1"/>
  <c r="T756" i="1"/>
  <c r="T757" i="1"/>
  <c r="T758" i="1"/>
  <c r="T759" i="1"/>
  <c r="T760" i="1"/>
  <c r="T761" i="1"/>
  <c r="T762" i="1"/>
  <c r="T744" i="1"/>
  <c r="T751" i="1"/>
  <c r="T745" i="1"/>
  <c r="T746" i="1"/>
  <c r="T750" i="1"/>
  <c r="T747" i="1"/>
  <c r="T748" i="1"/>
  <c r="T749" i="1"/>
  <c r="T752" i="1"/>
  <c r="T753" i="1"/>
  <c r="T754" i="1"/>
  <c r="T702" i="1"/>
  <c r="T703" i="1"/>
  <c r="T742" i="1"/>
  <c r="T730" i="1"/>
  <c r="T704" i="1"/>
  <c r="T731" i="1"/>
  <c r="T705" i="1"/>
  <c r="T706" i="1"/>
  <c r="T707" i="1"/>
  <c r="T708" i="1"/>
  <c r="T732" i="1"/>
  <c r="T709" i="1"/>
  <c r="T733" i="1"/>
  <c r="T734" i="1"/>
  <c r="T710" i="1"/>
  <c r="T711" i="1"/>
  <c r="T712" i="1"/>
  <c r="T713" i="1"/>
  <c r="T735" i="1"/>
  <c r="T714" i="1"/>
  <c r="T715" i="1"/>
  <c r="T716" i="1"/>
  <c r="T717" i="1"/>
  <c r="T718" i="1"/>
  <c r="T736" i="1"/>
  <c r="T719" i="1"/>
  <c r="T737" i="1"/>
  <c r="T743" i="1"/>
  <c r="T720" i="1"/>
  <c r="T721" i="1"/>
  <c r="T722" i="1"/>
  <c r="T723" i="1"/>
  <c r="T724" i="1"/>
  <c r="T725" i="1"/>
  <c r="T726" i="1"/>
  <c r="T738" i="1"/>
  <c r="T727" i="1"/>
  <c r="T728" i="1"/>
  <c r="T729" i="1"/>
  <c r="T739" i="1"/>
  <c r="T740" i="1"/>
  <c r="T741" i="1"/>
  <c r="T700" i="1"/>
  <c r="T701" i="1"/>
  <c r="T699" i="1"/>
  <c r="T688" i="1"/>
  <c r="T698" i="1"/>
  <c r="T696" i="1"/>
  <c r="T689" i="1"/>
  <c r="T697" i="1"/>
  <c r="T690" i="1"/>
  <c r="T691" i="1"/>
  <c r="T692" i="1"/>
  <c r="T693" i="1"/>
  <c r="T694" i="1"/>
  <c r="T695" i="1"/>
  <c r="T687" i="1"/>
  <c r="T685" i="1"/>
  <c r="T686" i="1"/>
  <c r="T684" i="1"/>
  <c r="T495" i="1"/>
  <c r="T496" i="1"/>
  <c r="T497" i="1"/>
  <c r="T613" i="1"/>
  <c r="T614" i="1"/>
  <c r="T615" i="1"/>
  <c r="T616" i="1"/>
  <c r="T617" i="1"/>
  <c r="T618" i="1"/>
  <c r="T498" i="1"/>
  <c r="T499" i="1"/>
  <c r="T500" i="1"/>
  <c r="T501" i="1"/>
  <c r="T502" i="1"/>
  <c r="T503" i="1"/>
  <c r="T504" i="1"/>
  <c r="T619" i="1"/>
  <c r="T620" i="1"/>
  <c r="T621" i="1"/>
  <c r="T622" i="1"/>
  <c r="T623" i="1"/>
  <c r="T505" i="1"/>
  <c r="T506" i="1"/>
  <c r="T507" i="1"/>
  <c r="T508" i="1"/>
  <c r="T509" i="1"/>
  <c r="T624" i="1"/>
  <c r="T625" i="1"/>
  <c r="T626" i="1"/>
  <c r="T510" i="1"/>
  <c r="T676" i="1"/>
  <c r="T627" i="1"/>
  <c r="T628" i="1"/>
  <c r="T629" i="1"/>
  <c r="T630" i="1"/>
  <c r="T631" i="1"/>
  <c r="T632" i="1"/>
  <c r="T511" i="1"/>
  <c r="T677" i="1"/>
  <c r="T678" i="1"/>
  <c r="T512" i="1"/>
  <c r="T513" i="1"/>
  <c r="T514" i="1"/>
  <c r="T633" i="1"/>
  <c r="T634" i="1"/>
  <c r="T635" i="1"/>
  <c r="T636" i="1"/>
  <c r="T637" i="1"/>
  <c r="T638" i="1"/>
  <c r="T639" i="1"/>
  <c r="T640" i="1"/>
  <c r="T515" i="1"/>
  <c r="T516" i="1"/>
  <c r="T517" i="1"/>
  <c r="T518" i="1"/>
  <c r="T519" i="1"/>
  <c r="T520" i="1"/>
  <c r="T521" i="1"/>
  <c r="T522" i="1"/>
  <c r="T641" i="1"/>
  <c r="T642" i="1"/>
  <c r="T643" i="1"/>
  <c r="T523" i="1"/>
  <c r="T524" i="1"/>
  <c r="T525" i="1"/>
  <c r="T526" i="1"/>
  <c r="T527" i="1"/>
  <c r="T528" i="1"/>
  <c r="T529" i="1"/>
  <c r="T530" i="1"/>
  <c r="T644" i="1"/>
  <c r="T531" i="1"/>
  <c r="T645" i="1"/>
  <c r="T532" i="1"/>
  <c r="T533" i="1"/>
  <c r="T534" i="1"/>
  <c r="T646" i="1"/>
  <c r="T647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611" i="1"/>
  <c r="T679" i="1"/>
  <c r="T680" i="1"/>
  <c r="T681" i="1"/>
  <c r="T682" i="1"/>
  <c r="T683" i="1"/>
  <c r="T648" i="1"/>
  <c r="T547" i="1"/>
  <c r="T548" i="1"/>
  <c r="T549" i="1"/>
  <c r="T550" i="1"/>
  <c r="T551" i="1"/>
  <c r="T649" i="1"/>
  <c r="T552" i="1"/>
  <c r="T553" i="1"/>
  <c r="T554" i="1"/>
  <c r="T650" i="1"/>
  <c r="T555" i="1"/>
  <c r="T556" i="1"/>
  <c r="T557" i="1"/>
  <c r="T558" i="1"/>
  <c r="T559" i="1"/>
  <c r="T560" i="1"/>
  <c r="T561" i="1"/>
  <c r="T651" i="1"/>
  <c r="T652" i="1"/>
  <c r="T653" i="1"/>
  <c r="T654" i="1"/>
  <c r="T562" i="1"/>
  <c r="T563" i="1"/>
  <c r="T655" i="1"/>
  <c r="T564" i="1"/>
  <c r="T565" i="1"/>
  <c r="T566" i="1"/>
  <c r="T567" i="1"/>
  <c r="T568" i="1"/>
  <c r="T569" i="1"/>
  <c r="T656" i="1"/>
  <c r="T657" i="1"/>
  <c r="T658" i="1"/>
  <c r="T612" i="1"/>
  <c r="T570" i="1"/>
  <c r="T659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660" i="1"/>
  <c r="T661" i="1"/>
  <c r="T599" i="1"/>
  <c r="T600" i="1"/>
  <c r="T601" i="1"/>
  <c r="T602" i="1"/>
  <c r="T603" i="1"/>
  <c r="T604" i="1"/>
  <c r="T662" i="1"/>
  <c r="T605" i="1"/>
  <c r="T606" i="1"/>
  <c r="T607" i="1"/>
  <c r="T608" i="1"/>
  <c r="T609" i="1"/>
  <c r="T610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461" i="1"/>
  <c r="T462" i="1"/>
  <c r="T460" i="1"/>
  <c r="T459" i="1"/>
  <c r="T458" i="1"/>
  <c r="T457" i="1"/>
  <c r="T445" i="1"/>
  <c r="T455" i="1"/>
  <c r="T446" i="1"/>
  <c r="T456" i="1"/>
  <c r="T447" i="1"/>
  <c r="T448" i="1"/>
  <c r="T449" i="1"/>
  <c r="T450" i="1"/>
  <c r="T451" i="1"/>
  <c r="T452" i="1"/>
  <c r="T453" i="1"/>
  <c r="T454" i="1"/>
  <c r="T437" i="1"/>
  <c r="T442" i="1"/>
  <c r="T438" i="1"/>
  <c r="T439" i="1"/>
  <c r="T440" i="1"/>
  <c r="T441" i="1"/>
  <c r="T443" i="1"/>
  <c r="T444" i="1"/>
  <c r="T436" i="1"/>
  <c r="T431" i="1"/>
  <c r="T410" i="1"/>
  <c r="T411" i="1"/>
  <c r="T412" i="1"/>
  <c r="T432" i="1"/>
  <c r="T413" i="1"/>
  <c r="T414" i="1"/>
  <c r="T415" i="1"/>
  <c r="T416" i="1"/>
  <c r="T417" i="1"/>
  <c r="T418" i="1"/>
  <c r="T419" i="1"/>
  <c r="T433" i="1"/>
  <c r="T420" i="1"/>
  <c r="T421" i="1"/>
  <c r="T422" i="1"/>
  <c r="T423" i="1"/>
  <c r="T424" i="1"/>
  <c r="T425" i="1"/>
  <c r="T426" i="1"/>
  <c r="T427" i="1"/>
  <c r="T428" i="1"/>
  <c r="T429" i="1"/>
  <c r="T430" i="1"/>
  <c r="T434" i="1"/>
  <c r="T435" i="1"/>
  <c r="T409" i="1"/>
  <c r="T408" i="1"/>
  <c r="T407" i="1"/>
  <c r="T378" i="1"/>
  <c r="T395" i="1"/>
  <c r="T396" i="1"/>
  <c r="T397" i="1"/>
  <c r="T398" i="1"/>
  <c r="T379" i="1"/>
  <c r="T399" i="1"/>
  <c r="T400" i="1"/>
  <c r="T401" i="1"/>
  <c r="T380" i="1"/>
  <c r="T381" i="1"/>
  <c r="T382" i="1"/>
  <c r="T383" i="1"/>
  <c r="T384" i="1"/>
  <c r="T385" i="1"/>
  <c r="T386" i="1"/>
  <c r="T387" i="1"/>
  <c r="T388" i="1"/>
  <c r="T402" i="1"/>
  <c r="T403" i="1"/>
  <c r="T389" i="1"/>
  <c r="T390" i="1"/>
  <c r="T404" i="1"/>
  <c r="T391" i="1"/>
  <c r="T392" i="1"/>
  <c r="T393" i="1"/>
  <c r="T394" i="1"/>
  <c r="T405" i="1"/>
  <c r="T406" i="1"/>
  <c r="T377" i="1"/>
  <c r="T376" i="1"/>
  <c r="T356" i="1"/>
  <c r="T357" i="1"/>
  <c r="T371" i="1"/>
  <c r="T358" i="1"/>
  <c r="T359" i="1"/>
  <c r="T360" i="1"/>
  <c r="T361" i="1"/>
  <c r="T362" i="1"/>
  <c r="T363" i="1"/>
  <c r="T370" i="1"/>
  <c r="T364" i="1"/>
  <c r="T365" i="1"/>
  <c r="T366" i="1"/>
  <c r="T367" i="1"/>
  <c r="T368" i="1"/>
  <c r="T372" i="1"/>
  <c r="T369" i="1"/>
  <c r="T373" i="1"/>
  <c r="T374" i="1"/>
  <c r="T375" i="1"/>
  <c r="T355" i="1"/>
  <c r="T354" i="1"/>
  <c r="T353" i="1"/>
  <c r="T352" i="1"/>
  <c r="T350" i="1"/>
  <c r="T351" i="1"/>
  <c r="T345" i="1"/>
  <c r="T346" i="1"/>
  <c r="T347" i="1"/>
  <c r="T348" i="1"/>
  <c r="T349" i="1"/>
  <c r="T343" i="1"/>
  <c r="T344" i="1"/>
  <c r="T310" i="1"/>
  <c r="T311" i="1"/>
  <c r="T312" i="1"/>
  <c r="T342" i="1"/>
  <c r="T313" i="1"/>
  <c r="T314" i="1"/>
  <c r="T315" i="1"/>
  <c r="T33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36" i="1"/>
  <c r="T337" i="1"/>
  <c r="T329" i="1"/>
  <c r="T330" i="1"/>
  <c r="T331" i="1"/>
  <c r="T332" i="1"/>
  <c r="T333" i="1"/>
  <c r="T338" i="1"/>
  <c r="T334" i="1"/>
  <c r="T339" i="1"/>
  <c r="T340" i="1"/>
  <c r="T341" i="1"/>
  <c r="T309" i="1"/>
  <c r="T305" i="1"/>
  <c r="T299" i="1"/>
  <c r="T306" i="1"/>
  <c r="T307" i="1"/>
  <c r="T300" i="1"/>
  <c r="T308" i="1"/>
  <c r="T301" i="1"/>
  <c r="T302" i="1"/>
  <c r="T303" i="1"/>
  <c r="T304" i="1"/>
  <c r="T298" i="1"/>
  <c r="T297" i="1"/>
  <c r="T296" i="1"/>
  <c r="T295" i="1"/>
  <c r="T294" i="1"/>
  <c r="T175" i="1"/>
  <c r="T176" i="1"/>
  <c r="T177" i="1"/>
  <c r="T178" i="1"/>
  <c r="T179" i="1"/>
  <c r="T180" i="1"/>
  <c r="T181" i="1"/>
  <c r="T290" i="1"/>
  <c r="T291" i="1"/>
  <c r="T182" i="1"/>
  <c r="T183" i="1"/>
  <c r="T184" i="1"/>
  <c r="T257" i="1"/>
  <c r="T258" i="1"/>
  <c r="T259" i="1"/>
  <c r="T260" i="1"/>
  <c r="T185" i="1"/>
  <c r="T186" i="1"/>
  <c r="T261" i="1"/>
  <c r="T262" i="1"/>
  <c r="T187" i="1"/>
  <c r="T292" i="1"/>
  <c r="T263" i="1"/>
  <c r="T264" i="1"/>
  <c r="T188" i="1"/>
  <c r="T189" i="1"/>
  <c r="T190" i="1"/>
  <c r="T191" i="1"/>
  <c r="T192" i="1"/>
  <c r="T265" i="1"/>
  <c r="T266" i="1"/>
  <c r="T267" i="1"/>
  <c r="T268" i="1"/>
  <c r="T193" i="1"/>
  <c r="T194" i="1"/>
  <c r="T195" i="1"/>
  <c r="T196" i="1"/>
  <c r="T197" i="1"/>
  <c r="T269" i="1"/>
  <c r="T270" i="1"/>
  <c r="T198" i="1"/>
  <c r="T271" i="1"/>
  <c r="T272" i="1"/>
  <c r="T199" i="1"/>
  <c r="T200" i="1"/>
  <c r="T201" i="1"/>
  <c r="T273" i="1"/>
  <c r="T202" i="1"/>
  <c r="T203" i="1"/>
  <c r="T204" i="1"/>
  <c r="T205" i="1"/>
  <c r="T206" i="1"/>
  <c r="T207" i="1"/>
  <c r="T274" i="1"/>
  <c r="T275" i="1"/>
  <c r="T208" i="1"/>
  <c r="T276" i="1"/>
  <c r="T277" i="1"/>
  <c r="T209" i="1"/>
  <c r="T210" i="1"/>
  <c r="T211" i="1"/>
  <c r="T212" i="1"/>
  <c r="T254" i="1"/>
  <c r="T255" i="1"/>
  <c r="T256" i="1"/>
  <c r="T213" i="1"/>
  <c r="T278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79" i="1"/>
  <c r="T280" i="1"/>
  <c r="T244" i="1"/>
  <c r="T245" i="1"/>
  <c r="T246" i="1"/>
  <c r="T247" i="1"/>
  <c r="T248" i="1"/>
  <c r="T249" i="1"/>
  <c r="T250" i="1"/>
  <c r="T251" i="1"/>
  <c r="T252" i="1"/>
  <c r="T253" i="1"/>
  <c r="T281" i="1"/>
  <c r="T293" i="1"/>
  <c r="T282" i="1"/>
  <c r="T283" i="1"/>
  <c r="T284" i="1"/>
  <c r="T285" i="1"/>
  <c r="T286" i="1"/>
  <c r="T287" i="1"/>
  <c r="T288" i="1"/>
  <c r="T289" i="1"/>
  <c r="T174" i="1"/>
  <c r="T173" i="1"/>
  <c r="T172" i="1"/>
  <c r="T167" i="1"/>
  <c r="T169" i="1"/>
  <c r="T170" i="1"/>
  <c r="T171" i="1"/>
  <c r="T168" i="1"/>
  <c r="T165" i="1"/>
  <c r="T166" i="1"/>
  <c r="T147" i="1"/>
  <c r="T148" i="1"/>
  <c r="T159" i="1"/>
  <c r="T160" i="1"/>
  <c r="T164" i="1"/>
  <c r="T149" i="1"/>
  <c r="T161" i="1"/>
  <c r="T150" i="1"/>
  <c r="T151" i="1"/>
  <c r="T152" i="1"/>
  <c r="T153" i="1"/>
  <c r="T154" i="1"/>
  <c r="T155" i="1"/>
  <c r="T156" i="1"/>
  <c r="T162" i="1"/>
  <c r="T157" i="1"/>
  <c r="T158" i="1"/>
  <c r="T163" i="1"/>
  <c r="T134" i="1"/>
  <c r="T135" i="1"/>
  <c r="T136" i="1"/>
  <c r="T137" i="1"/>
  <c r="T146" i="1"/>
  <c r="T138" i="1"/>
  <c r="T139" i="1"/>
  <c r="T140" i="1"/>
  <c r="T141" i="1"/>
  <c r="T142" i="1"/>
  <c r="T143" i="1"/>
  <c r="T144" i="1"/>
  <c r="T145" i="1"/>
  <c r="T133" i="1"/>
  <c r="T132" i="1"/>
  <c r="T131" i="1"/>
  <c r="T97" i="1"/>
  <c r="T98" i="1"/>
  <c r="T99" i="1"/>
  <c r="T100" i="1"/>
  <c r="T101" i="1"/>
  <c r="T127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28" i="1"/>
  <c r="T117" i="1"/>
  <c r="T118" i="1"/>
  <c r="T119" i="1"/>
  <c r="T120" i="1"/>
  <c r="T121" i="1"/>
  <c r="T122" i="1"/>
  <c r="T123" i="1"/>
  <c r="T124" i="1"/>
  <c r="T125" i="1"/>
  <c r="T126" i="1"/>
  <c r="T129" i="1"/>
  <c r="T130" i="1"/>
  <c r="T96" i="1"/>
  <c r="T95" i="1"/>
  <c r="T71" i="1"/>
  <c r="T94" i="1"/>
  <c r="T72" i="1"/>
  <c r="T73" i="1"/>
  <c r="T74" i="1"/>
  <c r="T90" i="1"/>
  <c r="T89" i="1"/>
  <c r="T75" i="1"/>
  <c r="T76" i="1"/>
  <c r="T91" i="1"/>
  <c r="T77" i="1"/>
  <c r="T78" i="1"/>
  <c r="T79" i="1"/>
  <c r="T80" i="1"/>
  <c r="T81" i="1"/>
  <c r="T82" i="1"/>
  <c r="T83" i="1"/>
  <c r="T84" i="1"/>
  <c r="T85" i="1"/>
  <c r="T86" i="1"/>
  <c r="T87" i="1"/>
  <c r="T88" i="1"/>
  <c r="T92" i="1"/>
  <c r="T93" i="1"/>
  <c r="T70" i="1"/>
  <c r="T69" i="1"/>
  <c r="T53" i="1"/>
  <c r="T63" i="1"/>
  <c r="T64" i="1"/>
  <c r="T54" i="1"/>
  <c r="T55" i="1"/>
  <c r="T68" i="1"/>
  <c r="T56" i="1"/>
  <c r="T65" i="1"/>
  <c r="T62" i="1"/>
  <c r="T66" i="1"/>
  <c r="T57" i="1"/>
  <c r="T58" i="1"/>
  <c r="T59" i="1"/>
  <c r="T60" i="1"/>
  <c r="T61" i="1"/>
  <c r="T67" i="1"/>
  <c r="T51" i="1"/>
  <c r="T52" i="1"/>
  <c r="T50" i="1"/>
  <c r="T42" i="1"/>
  <c r="T43" i="1"/>
  <c r="T44" i="1"/>
  <c r="T45" i="1"/>
  <c r="T46" i="1"/>
  <c r="T47" i="1"/>
  <c r="T48" i="1"/>
  <c r="T49" i="1"/>
  <c r="T41" i="1"/>
  <c r="T40" i="1"/>
  <c r="T39" i="1"/>
  <c r="T38" i="1"/>
  <c r="T37" i="1"/>
  <c r="T34" i="1"/>
  <c r="T25" i="1"/>
  <c r="T26" i="1"/>
  <c r="T27" i="1"/>
  <c r="T35" i="1"/>
  <c r="T28" i="1"/>
  <c r="T29" i="1"/>
  <c r="T30" i="1"/>
  <c r="T31" i="1"/>
  <c r="T32" i="1"/>
  <c r="T36" i="1"/>
  <c r="T33" i="1"/>
  <c r="T24" i="1"/>
  <c r="T22" i="1"/>
  <c r="T23" i="1"/>
  <c r="T21" i="1"/>
  <c r="T17" i="1"/>
  <c r="T20" i="1"/>
  <c r="T18" i="1"/>
  <c r="T19" i="1"/>
  <c r="T16" i="1"/>
  <c r="T12" i="1"/>
  <c r="T15" i="1"/>
  <c r="T13" i="1"/>
  <c r="T14" i="1"/>
  <c r="T11" i="1"/>
  <c r="T10" i="1"/>
  <c r="T7" i="1"/>
  <c r="T8" i="1"/>
  <c r="T9" i="1"/>
  <c r="T6" i="1"/>
  <c r="T5" i="1"/>
  <c r="T2" i="1"/>
  <c r="T3" i="1"/>
  <c r="T4" i="1"/>
  <c r="T4132" i="1"/>
  <c r="T4133" i="1"/>
  <c r="T4134" i="1"/>
  <c r="T4131" i="1"/>
  <c r="T4130" i="1"/>
  <c r="T4129" i="1"/>
  <c r="T4138" i="1"/>
  <c r="T4135" i="1"/>
  <c r="T4136" i="1"/>
  <c r="T4137" i="1"/>
  <c r="T4146" i="1"/>
  <c r="T4145" i="1"/>
  <c r="T4144" i="1"/>
  <c r="T4143" i="1"/>
  <c r="T4142" i="1"/>
  <c r="T4141" i="1"/>
  <c r="T4140" i="1"/>
  <c r="T4139" i="1"/>
  <c r="F3966" i="1"/>
  <c r="F3982" i="1"/>
  <c r="F3983" i="1"/>
  <c r="F3984" i="1"/>
  <c r="F3985" i="1"/>
  <c r="F3967" i="1"/>
  <c r="F3968" i="1"/>
  <c r="F3932" i="1"/>
  <c r="F3933" i="1"/>
  <c r="F3934" i="1"/>
  <c r="F3935" i="1"/>
  <c r="F3936" i="1"/>
  <c r="F3937" i="1"/>
  <c r="F3938" i="1"/>
  <c r="F3939" i="1"/>
  <c r="F3969" i="1"/>
  <c r="F3986" i="1"/>
  <c r="F3970" i="1"/>
  <c r="F3971" i="1"/>
  <c r="F3972" i="1"/>
  <c r="F3987" i="1"/>
  <c r="F3988" i="1"/>
  <c r="F3940" i="1"/>
  <c r="F3989" i="1"/>
  <c r="F3990" i="1"/>
  <c r="F3991" i="1"/>
  <c r="F3941" i="1"/>
  <c r="F3973" i="1"/>
  <c r="F3942" i="1"/>
  <c r="F3974" i="1"/>
  <c r="F3975" i="1"/>
  <c r="F3992" i="1"/>
  <c r="F3943" i="1"/>
  <c r="F3976" i="1"/>
  <c r="F3944" i="1"/>
  <c r="F3977" i="1"/>
  <c r="F3929" i="1"/>
  <c r="F3927" i="1"/>
  <c r="F3928" i="1"/>
  <c r="F3926" i="1"/>
  <c r="F3923" i="1"/>
  <c r="F3924" i="1"/>
  <c r="F3925" i="1"/>
  <c r="F3922" i="1"/>
  <c r="F3921" i="1"/>
  <c r="F3916" i="1"/>
  <c r="F3917" i="1"/>
  <c r="F3918" i="1"/>
  <c r="F3919" i="1"/>
  <c r="F3920" i="1"/>
  <c r="F3915" i="1"/>
  <c r="F3913" i="1"/>
  <c r="F3914" i="1"/>
  <c r="F3912" i="1"/>
  <c r="F3911" i="1"/>
  <c r="F3905" i="1"/>
  <c r="F3907" i="1"/>
  <c r="F3909" i="1"/>
  <c r="F3908" i="1"/>
  <c r="F3906" i="1"/>
  <c r="F3910" i="1"/>
  <c r="F3904" i="1"/>
  <c r="F3901" i="1"/>
  <c r="F3894" i="1"/>
  <c r="F3895" i="1"/>
  <c r="F3902" i="1"/>
  <c r="F3896" i="1"/>
  <c r="F3892" i="1"/>
  <c r="F3893" i="1"/>
  <c r="F3897" i="1"/>
  <c r="F3898" i="1"/>
  <c r="F3899" i="1"/>
  <c r="F3900" i="1"/>
  <c r="F3903" i="1"/>
  <c r="F3891" i="1"/>
  <c r="F3871" i="1"/>
  <c r="F3872" i="1"/>
  <c r="F3873" i="1"/>
  <c r="F3874" i="1"/>
  <c r="F3876" i="1"/>
  <c r="F3877" i="1"/>
  <c r="F3888" i="1"/>
  <c r="F3875" i="1"/>
  <c r="F3878" i="1"/>
  <c r="F3879" i="1"/>
  <c r="F3880" i="1"/>
  <c r="F3881" i="1"/>
  <c r="F3889" i="1"/>
  <c r="F3890" i="1"/>
  <c r="F3882" i="1"/>
  <c r="F3883" i="1"/>
  <c r="F3884" i="1"/>
  <c r="F3885" i="1"/>
  <c r="F3886" i="1"/>
  <c r="F3887" i="1"/>
  <c r="F3870" i="1"/>
  <c r="F3869" i="1"/>
  <c r="F3868" i="1"/>
  <c r="F3865" i="1"/>
  <c r="F3866" i="1"/>
  <c r="F3862" i="1"/>
  <c r="F3860" i="1"/>
  <c r="F3861" i="1"/>
  <c r="F3867" i="1"/>
  <c r="F3863" i="1"/>
  <c r="F3864" i="1"/>
  <c r="F3857" i="1"/>
  <c r="F3858" i="1"/>
  <c r="F3859" i="1"/>
  <c r="F3856" i="1"/>
  <c r="F3848" i="1"/>
  <c r="F3852" i="1"/>
  <c r="F3851" i="1"/>
  <c r="F3849" i="1"/>
  <c r="F3855" i="1"/>
  <c r="F3850" i="1"/>
  <c r="F3853" i="1"/>
  <c r="F3854" i="1"/>
  <c r="F3827" i="1"/>
  <c r="F3828" i="1"/>
  <c r="F3829" i="1"/>
  <c r="F3830" i="1"/>
  <c r="F3845" i="1"/>
  <c r="F3831" i="1"/>
  <c r="F3832" i="1"/>
  <c r="F3833" i="1"/>
  <c r="F3834" i="1"/>
  <c r="F3835" i="1"/>
  <c r="F3836" i="1"/>
  <c r="F3837" i="1"/>
  <c r="F3825" i="1"/>
  <c r="F3838" i="1"/>
  <c r="F3846" i="1"/>
  <c r="F3839" i="1"/>
  <c r="F3840" i="1"/>
  <c r="F3847" i="1"/>
  <c r="F3841" i="1"/>
  <c r="F3826" i="1"/>
  <c r="F3842" i="1"/>
  <c r="F3843" i="1"/>
  <c r="F3844" i="1"/>
  <c r="F3824" i="1"/>
  <c r="F3823" i="1"/>
  <c r="F3822" i="1"/>
  <c r="F3821" i="1"/>
  <c r="F3819" i="1"/>
  <c r="F3820" i="1"/>
  <c r="F3813" i="1"/>
  <c r="F3815" i="1"/>
  <c r="F3816" i="1"/>
  <c r="F3817" i="1"/>
  <c r="F3814" i="1"/>
  <c r="F3818" i="1"/>
  <c r="F3811" i="1"/>
  <c r="F3812" i="1"/>
  <c r="F3810" i="1"/>
  <c r="F3809" i="1"/>
  <c r="F3792" i="1"/>
  <c r="F3793" i="1"/>
  <c r="F3732" i="1"/>
  <c r="F3733" i="1"/>
  <c r="F3734" i="1"/>
  <c r="F3735" i="1"/>
  <c r="F3736" i="1"/>
  <c r="F3737" i="1"/>
  <c r="F3738" i="1"/>
  <c r="F3739" i="1"/>
  <c r="F3699" i="1"/>
  <c r="F3700" i="1"/>
  <c r="F3701" i="1"/>
  <c r="F3702" i="1"/>
  <c r="F3703" i="1"/>
  <c r="F3704" i="1"/>
  <c r="F3740" i="1"/>
  <c r="F3741" i="1"/>
  <c r="F3742" i="1"/>
  <c r="F3743" i="1"/>
  <c r="F3744" i="1"/>
  <c r="F3745" i="1"/>
  <c r="F3746" i="1"/>
  <c r="F3747" i="1"/>
  <c r="F3794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95" i="1"/>
  <c r="F3764" i="1"/>
  <c r="F3765" i="1"/>
  <c r="F3766" i="1"/>
  <c r="F3767" i="1"/>
  <c r="F3768" i="1"/>
  <c r="F3796" i="1"/>
  <c r="F3797" i="1"/>
  <c r="F3798" i="1"/>
  <c r="F3799" i="1"/>
  <c r="F3800" i="1"/>
  <c r="F3801" i="1"/>
  <c r="F3802" i="1"/>
  <c r="F3803" i="1"/>
  <c r="F3804" i="1"/>
  <c r="F3769" i="1"/>
  <c r="F3705" i="1"/>
  <c r="F3706" i="1"/>
  <c r="F3707" i="1"/>
  <c r="F3770" i="1"/>
  <c r="F3771" i="1"/>
  <c r="F3772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73" i="1"/>
  <c r="F3774" i="1"/>
  <c r="F3775" i="1"/>
  <c r="F3726" i="1"/>
  <c r="F3805" i="1"/>
  <c r="F3806" i="1"/>
  <c r="F3807" i="1"/>
  <c r="F3776" i="1"/>
  <c r="F3777" i="1"/>
  <c r="F3778" i="1"/>
  <c r="F3779" i="1"/>
  <c r="F3780" i="1"/>
  <c r="F3781" i="1"/>
  <c r="F3782" i="1"/>
  <c r="F3727" i="1"/>
  <c r="F3728" i="1"/>
  <c r="F3783" i="1"/>
  <c r="F3784" i="1"/>
  <c r="F3785" i="1"/>
  <c r="F3808" i="1"/>
  <c r="F3729" i="1"/>
  <c r="F3786" i="1"/>
  <c r="F3787" i="1"/>
  <c r="F3788" i="1"/>
  <c r="F3730" i="1"/>
  <c r="F3731" i="1"/>
  <c r="F3789" i="1"/>
  <c r="F3790" i="1"/>
  <c r="F3791" i="1"/>
  <c r="F3697" i="1"/>
  <c r="F3698" i="1"/>
  <c r="F3696" i="1"/>
  <c r="F3695" i="1"/>
  <c r="F3694" i="1"/>
  <c r="F3693" i="1"/>
  <c r="F3691" i="1"/>
  <c r="F3692" i="1"/>
  <c r="F3690" i="1"/>
  <c r="F3689" i="1"/>
  <c r="F3678" i="1"/>
  <c r="F3681" i="1"/>
  <c r="F3682" i="1"/>
  <c r="F3687" i="1"/>
  <c r="F3683" i="1"/>
  <c r="F3684" i="1"/>
  <c r="F3679" i="1"/>
  <c r="F3685" i="1"/>
  <c r="F3688" i="1"/>
  <c r="F3686" i="1"/>
  <c r="F3680" i="1"/>
  <c r="F3677" i="1"/>
  <c r="F3676" i="1"/>
  <c r="F3675" i="1"/>
  <c r="F3674" i="1"/>
  <c r="F3673" i="1"/>
  <c r="F3670" i="1"/>
  <c r="F3671" i="1"/>
  <c r="F3672" i="1"/>
  <c r="F3651" i="1"/>
  <c r="F3634" i="1"/>
  <c r="F3635" i="1"/>
  <c r="F3636" i="1"/>
  <c r="F3637" i="1"/>
  <c r="F3652" i="1"/>
  <c r="F3653" i="1"/>
  <c r="F3638" i="1"/>
  <c r="F3654" i="1"/>
  <c r="F3664" i="1"/>
  <c r="F3655" i="1"/>
  <c r="F3656" i="1"/>
  <c r="F3665" i="1"/>
  <c r="F3666" i="1"/>
  <c r="F3667" i="1"/>
  <c r="F3657" i="1"/>
  <c r="F3639" i="1"/>
  <c r="F3658" i="1"/>
  <c r="F3659" i="1"/>
  <c r="F3640" i="1"/>
  <c r="F3641" i="1"/>
  <c r="F3642" i="1"/>
  <c r="F3643" i="1"/>
  <c r="F3644" i="1"/>
  <c r="F3668" i="1"/>
  <c r="F3669" i="1"/>
  <c r="F3660" i="1"/>
  <c r="F3661" i="1"/>
  <c r="F3650" i="1"/>
  <c r="F3645" i="1"/>
  <c r="F3646" i="1"/>
  <c r="F3647" i="1"/>
  <c r="F3662" i="1"/>
  <c r="F3648" i="1"/>
  <c r="F3649" i="1"/>
  <c r="F3663" i="1"/>
  <c r="F3633" i="1"/>
  <c r="F3631" i="1"/>
  <c r="F3632" i="1"/>
  <c r="F3630" i="1"/>
  <c r="F3626" i="1"/>
  <c r="F3627" i="1"/>
  <c r="F3628" i="1"/>
  <c r="F3629" i="1"/>
  <c r="F3625" i="1"/>
  <c r="F3624" i="1"/>
  <c r="F3622" i="1"/>
  <c r="F3623" i="1"/>
  <c r="F3621" i="1"/>
  <c r="F3620" i="1"/>
  <c r="F3579" i="1"/>
  <c r="F3615" i="1"/>
  <c r="F3580" i="1"/>
  <c r="F3581" i="1"/>
  <c r="F3582" i="1"/>
  <c r="F3583" i="1"/>
  <c r="F3584" i="1"/>
  <c r="F3585" i="1"/>
  <c r="F3586" i="1"/>
  <c r="F3587" i="1"/>
  <c r="F3601" i="1"/>
  <c r="F3602" i="1"/>
  <c r="F3603" i="1"/>
  <c r="F3604" i="1"/>
  <c r="F3605" i="1"/>
  <c r="F3616" i="1"/>
  <c r="F3617" i="1"/>
  <c r="F3588" i="1"/>
  <c r="F3606" i="1"/>
  <c r="F3607" i="1"/>
  <c r="F3608" i="1"/>
  <c r="F3589" i="1"/>
  <c r="F3590" i="1"/>
  <c r="F3591" i="1"/>
  <c r="F3592" i="1"/>
  <c r="F3618" i="1"/>
  <c r="F3609" i="1"/>
  <c r="F3593" i="1"/>
  <c r="F3610" i="1"/>
  <c r="F3619" i="1"/>
  <c r="F3611" i="1"/>
  <c r="F3594" i="1"/>
  <c r="F3612" i="1"/>
  <c r="F3613" i="1"/>
  <c r="F3595" i="1"/>
  <c r="F3614" i="1"/>
  <c r="F3596" i="1"/>
  <c r="F3597" i="1"/>
  <c r="F3598" i="1"/>
  <c r="F3599" i="1"/>
  <c r="F3600" i="1"/>
  <c r="F3578" i="1"/>
  <c r="F3577" i="1"/>
  <c r="F3573" i="1"/>
  <c r="F3574" i="1"/>
  <c r="F3576" i="1"/>
  <c r="F3575" i="1"/>
  <c r="F3572" i="1"/>
  <c r="F3571" i="1"/>
  <c r="F3570" i="1"/>
  <c r="F3568" i="1"/>
  <c r="F3569" i="1"/>
  <c r="F3567" i="1"/>
  <c r="F3566" i="1"/>
  <c r="F3495" i="1"/>
  <c r="F3496" i="1"/>
  <c r="F3497" i="1"/>
  <c r="F3498" i="1"/>
  <c r="F3499" i="1"/>
  <c r="F3500" i="1"/>
  <c r="F3501" i="1"/>
  <c r="F3502" i="1"/>
  <c r="F3523" i="1"/>
  <c r="F3524" i="1"/>
  <c r="F3525" i="1"/>
  <c r="F3526" i="1"/>
  <c r="F3527" i="1"/>
  <c r="F3554" i="1"/>
  <c r="F3528" i="1"/>
  <c r="F3529" i="1"/>
  <c r="F3530" i="1"/>
  <c r="F3531" i="1"/>
  <c r="F3532" i="1"/>
  <c r="F3555" i="1"/>
  <c r="F3533" i="1"/>
  <c r="F3534" i="1"/>
  <c r="F3535" i="1"/>
  <c r="F3503" i="1"/>
  <c r="F3504" i="1"/>
  <c r="F3556" i="1"/>
  <c r="F3557" i="1"/>
  <c r="F3536" i="1"/>
  <c r="F3505" i="1"/>
  <c r="F3506" i="1"/>
  <c r="F3558" i="1"/>
  <c r="F3559" i="1"/>
  <c r="F3521" i="1"/>
  <c r="F3537" i="1"/>
  <c r="F3538" i="1"/>
  <c r="F3539" i="1"/>
  <c r="F3507" i="1"/>
  <c r="F3508" i="1"/>
  <c r="F3509" i="1"/>
  <c r="F3510" i="1"/>
  <c r="F3511" i="1"/>
  <c r="F3512" i="1"/>
  <c r="F3540" i="1"/>
  <c r="F3541" i="1"/>
  <c r="F3513" i="1"/>
  <c r="F3514" i="1"/>
  <c r="F3560" i="1"/>
  <c r="F3561" i="1"/>
  <c r="F3515" i="1"/>
  <c r="F3562" i="1"/>
  <c r="F3542" i="1"/>
  <c r="F3543" i="1"/>
  <c r="F3563" i="1"/>
  <c r="F3544" i="1"/>
  <c r="F3545" i="1"/>
  <c r="F3516" i="1"/>
  <c r="F3517" i="1"/>
  <c r="F3546" i="1"/>
  <c r="F3547" i="1"/>
  <c r="F3518" i="1"/>
  <c r="F3522" i="1"/>
  <c r="F3548" i="1"/>
  <c r="F3519" i="1"/>
  <c r="F3520" i="1"/>
  <c r="F3549" i="1"/>
  <c r="F3564" i="1"/>
  <c r="F3565" i="1"/>
  <c r="F3550" i="1"/>
  <c r="F3551" i="1"/>
  <c r="F3552" i="1"/>
  <c r="F3553" i="1"/>
  <c r="F3493" i="1"/>
  <c r="F3494" i="1"/>
  <c r="F3492" i="1"/>
  <c r="F3491" i="1"/>
  <c r="F3485" i="1"/>
  <c r="F3486" i="1"/>
  <c r="F3487" i="1"/>
  <c r="F3488" i="1"/>
  <c r="F3484" i="1"/>
  <c r="F3489" i="1"/>
  <c r="F3490" i="1"/>
  <c r="F3483" i="1"/>
  <c r="F3482" i="1"/>
  <c r="F3478" i="1"/>
  <c r="F3480" i="1"/>
  <c r="F3481" i="1"/>
  <c r="F3479" i="1"/>
  <c r="F3476" i="1"/>
  <c r="F3477" i="1"/>
  <c r="F3472" i="1"/>
  <c r="F3471" i="1"/>
  <c r="F3473" i="1"/>
  <c r="F3474" i="1"/>
  <c r="F3475" i="1"/>
  <c r="F3357" i="1"/>
  <c r="F3454" i="1"/>
  <c r="F3405" i="1"/>
  <c r="F3406" i="1"/>
  <c r="F3358" i="1"/>
  <c r="F3359" i="1"/>
  <c r="F3360" i="1"/>
  <c r="F3361" i="1"/>
  <c r="F3362" i="1"/>
  <c r="F3363" i="1"/>
  <c r="F3364" i="1"/>
  <c r="F3365" i="1"/>
  <c r="F3366" i="1"/>
  <c r="F3367" i="1"/>
  <c r="F3368" i="1"/>
  <c r="F3407" i="1"/>
  <c r="F3408" i="1"/>
  <c r="F3409" i="1"/>
  <c r="F3410" i="1"/>
  <c r="F3455" i="1"/>
  <c r="F3456" i="1"/>
  <c r="F3457" i="1"/>
  <c r="F3458" i="1"/>
  <c r="F3369" i="1"/>
  <c r="F3370" i="1"/>
  <c r="F3371" i="1"/>
  <c r="F3411" i="1"/>
  <c r="F3372" i="1"/>
  <c r="F3412" i="1"/>
  <c r="F3413" i="1"/>
  <c r="F3414" i="1"/>
  <c r="F3459" i="1"/>
  <c r="F3460" i="1"/>
  <c r="F3415" i="1"/>
  <c r="F3416" i="1"/>
  <c r="F3417" i="1"/>
  <c r="F3418" i="1"/>
  <c r="F3419" i="1"/>
  <c r="F3420" i="1"/>
  <c r="F3421" i="1"/>
  <c r="F3422" i="1"/>
  <c r="F3423" i="1"/>
  <c r="F3424" i="1"/>
  <c r="F3425" i="1"/>
  <c r="F3373" i="1"/>
  <c r="F3461" i="1"/>
  <c r="F3374" i="1"/>
  <c r="F3462" i="1"/>
  <c r="F3463" i="1"/>
  <c r="F3426" i="1"/>
  <c r="F3427" i="1"/>
  <c r="F3464" i="1"/>
  <c r="F3375" i="1"/>
  <c r="F3376" i="1"/>
  <c r="F3465" i="1"/>
  <c r="F3377" i="1"/>
  <c r="F3428" i="1"/>
  <c r="F3429" i="1"/>
  <c r="F3430" i="1"/>
  <c r="F3431" i="1"/>
  <c r="F3432" i="1"/>
  <c r="F3433" i="1"/>
  <c r="F3434" i="1"/>
  <c r="F3435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466" i="1"/>
  <c r="F3467" i="1"/>
  <c r="F3468" i="1"/>
  <c r="F3436" i="1"/>
  <c r="F3437" i="1"/>
  <c r="F3438" i="1"/>
  <c r="F3439" i="1"/>
  <c r="F3392" i="1"/>
  <c r="F3440" i="1"/>
  <c r="F3441" i="1"/>
  <c r="F3393" i="1"/>
  <c r="F3394" i="1"/>
  <c r="F3395" i="1"/>
  <c r="F3442" i="1"/>
  <c r="F3396" i="1"/>
  <c r="F3443" i="1"/>
  <c r="F3444" i="1"/>
  <c r="F3397" i="1"/>
  <c r="F3398" i="1"/>
  <c r="F3399" i="1"/>
  <c r="F3400" i="1"/>
  <c r="F3401" i="1"/>
  <c r="F3402" i="1"/>
  <c r="F3445" i="1"/>
  <c r="F3446" i="1"/>
  <c r="F3447" i="1"/>
  <c r="F3448" i="1"/>
  <c r="F3449" i="1"/>
  <c r="F3450" i="1"/>
  <c r="F3469" i="1"/>
  <c r="F3404" i="1"/>
  <c r="F3403" i="1"/>
  <c r="F3451" i="1"/>
  <c r="F3452" i="1"/>
  <c r="F3470" i="1"/>
  <c r="F3453" i="1"/>
  <c r="F3354" i="1"/>
  <c r="F3355" i="1"/>
  <c r="F3356" i="1"/>
  <c r="F3353" i="1"/>
  <c r="F3350" i="1"/>
  <c r="F3352" i="1"/>
  <c r="F3351" i="1"/>
  <c r="F3349" i="1"/>
  <c r="F3347" i="1"/>
  <c r="F3343" i="1"/>
  <c r="F3344" i="1"/>
  <c r="F3348" i="1"/>
  <c r="F3345" i="1"/>
  <c r="F3346" i="1"/>
  <c r="F3342" i="1"/>
  <c r="F3340" i="1"/>
  <c r="F3341" i="1"/>
  <c r="F3339" i="1"/>
  <c r="F3326" i="1"/>
  <c r="F3327" i="1"/>
  <c r="F3332" i="1"/>
  <c r="F3328" i="1"/>
  <c r="F3329" i="1"/>
  <c r="F3330" i="1"/>
  <c r="F3333" i="1"/>
  <c r="F3338" i="1"/>
  <c r="F3334" i="1"/>
  <c r="F3335" i="1"/>
  <c r="F3331" i="1"/>
  <c r="F3336" i="1"/>
  <c r="F3337" i="1"/>
  <c r="F3322" i="1"/>
  <c r="F3323" i="1"/>
  <c r="F3325" i="1"/>
  <c r="F3324" i="1"/>
  <c r="F3208" i="1"/>
  <c r="F3209" i="1"/>
  <c r="F3309" i="1"/>
  <c r="F3310" i="1"/>
  <c r="F3253" i="1"/>
  <c r="F3210" i="1"/>
  <c r="F3211" i="1"/>
  <c r="F3212" i="1"/>
  <c r="F3213" i="1"/>
  <c r="F3214" i="1"/>
  <c r="F3215" i="1"/>
  <c r="F3216" i="1"/>
  <c r="F3217" i="1"/>
  <c r="F3254" i="1"/>
  <c r="F3255" i="1"/>
  <c r="F3256" i="1"/>
  <c r="F3257" i="1"/>
  <c r="F3258" i="1"/>
  <c r="F3259" i="1"/>
  <c r="F3260" i="1"/>
  <c r="F3261" i="1"/>
  <c r="F3262" i="1"/>
  <c r="F3263" i="1"/>
  <c r="F3311" i="1"/>
  <c r="F3218" i="1"/>
  <c r="F3264" i="1"/>
  <c r="F3265" i="1"/>
  <c r="F3266" i="1"/>
  <c r="F3219" i="1"/>
  <c r="F3220" i="1"/>
  <c r="F3267" i="1"/>
  <c r="F3268" i="1"/>
  <c r="F3269" i="1"/>
  <c r="F3270" i="1"/>
  <c r="F3271" i="1"/>
  <c r="F3272" i="1"/>
  <c r="F3273" i="1"/>
  <c r="F3274" i="1"/>
  <c r="F3275" i="1"/>
  <c r="F3312" i="1"/>
  <c r="F3313" i="1"/>
  <c r="F3314" i="1"/>
  <c r="F3221" i="1"/>
  <c r="F3276" i="1"/>
  <c r="F3277" i="1"/>
  <c r="F3278" i="1"/>
  <c r="F3222" i="1"/>
  <c r="F3223" i="1"/>
  <c r="F3315" i="1"/>
  <c r="F3316" i="1"/>
  <c r="F3224" i="1"/>
  <c r="F3279" i="1"/>
  <c r="F3280" i="1"/>
  <c r="F3225" i="1"/>
  <c r="F3281" i="1"/>
  <c r="F3282" i="1"/>
  <c r="F3252" i="1"/>
  <c r="F3283" i="1"/>
  <c r="F3226" i="1"/>
  <c r="F3284" i="1"/>
  <c r="F3285" i="1"/>
  <c r="F3286" i="1"/>
  <c r="F3227" i="1"/>
  <c r="F3228" i="1"/>
  <c r="F3229" i="1"/>
  <c r="F3230" i="1"/>
  <c r="F3231" i="1"/>
  <c r="F3287" i="1"/>
  <c r="F3232" i="1"/>
  <c r="F3233" i="1"/>
  <c r="F3234" i="1"/>
  <c r="F3235" i="1"/>
  <c r="F3236" i="1"/>
  <c r="F3317" i="1"/>
  <c r="F3288" i="1"/>
  <c r="F3289" i="1"/>
  <c r="F3290" i="1"/>
  <c r="F3237" i="1"/>
  <c r="F3238" i="1"/>
  <c r="F3291" i="1"/>
  <c r="F3239" i="1"/>
  <c r="F3318" i="1"/>
  <c r="F3240" i="1"/>
  <c r="F3241" i="1"/>
  <c r="F3319" i="1"/>
  <c r="F3320" i="1"/>
  <c r="F3242" i="1"/>
  <c r="F3243" i="1"/>
  <c r="F3244" i="1"/>
  <c r="F3292" i="1"/>
  <c r="F3293" i="1"/>
  <c r="F3294" i="1"/>
  <c r="F3321" i="1"/>
  <c r="F3245" i="1"/>
  <c r="F3246" i="1"/>
  <c r="F3295" i="1"/>
  <c r="F3296" i="1"/>
  <c r="F3297" i="1"/>
  <c r="F3298" i="1"/>
  <c r="F3299" i="1"/>
  <c r="F3300" i="1"/>
  <c r="F3247" i="1"/>
  <c r="F3248" i="1"/>
  <c r="F3249" i="1"/>
  <c r="F3250" i="1"/>
  <c r="F3251" i="1"/>
  <c r="F3301" i="1"/>
  <c r="F3302" i="1"/>
  <c r="F3303" i="1"/>
  <c r="F3304" i="1"/>
  <c r="F3305" i="1"/>
  <c r="F3306" i="1"/>
  <c r="F3307" i="1"/>
  <c r="F3308" i="1"/>
  <c r="F3207" i="1"/>
  <c r="F3206" i="1"/>
  <c r="F3204" i="1"/>
  <c r="F3205" i="1"/>
  <c r="F3199" i="1"/>
  <c r="F3203" i="1"/>
  <c r="F3200" i="1"/>
  <c r="F3201" i="1"/>
  <c r="F3202" i="1"/>
  <c r="F3198" i="1"/>
  <c r="F3197" i="1"/>
  <c r="F3196" i="1"/>
  <c r="F3189" i="1"/>
  <c r="F3190" i="1"/>
  <c r="F3191" i="1"/>
  <c r="F3192" i="1"/>
  <c r="F3193" i="1"/>
  <c r="F3194" i="1"/>
  <c r="F3195" i="1"/>
  <c r="F3167" i="1"/>
  <c r="F3168" i="1"/>
  <c r="F3177" i="1"/>
  <c r="F3178" i="1"/>
  <c r="F3179" i="1"/>
  <c r="F3180" i="1"/>
  <c r="F3181" i="1"/>
  <c r="F3169" i="1"/>
  <c r="F3182" i="1"/>
  <c r="F3183" i="1"/>
  <c r="F3184" i="1"/>
  <c r="F3170" i="1"/>
  <c r="F3171" i="1"/>
  <c r="F3172" i="1"/>
  <c r="F3173" i="1"/>
  <c r="F3174" i="1"/>
  <c r="F3185" i="1"/>
  <c r="F3175" i="1"/>
  <c r="F3176" i="1"/>
  <c r="F3186" i="1"/>
  <c r="F3188" i="1"/>
  <c r="F3187" i="1"/>
  <c r="F3166" i="1"/>
  <c r="F3163" i="1"/>
  <c r="F3164" i="1"/>
  <c r="F3161" i="1"/>
  <c r="F3165" i="1"/>
  <c r="F3162" i="1"/>
  <c r="F3160" i="1"/>
  <c r="F3159" i="1"/>
  <c r="F3154" i="1"/>
  <c r="F3151" i="1"/>
  <c r="F3152" i="1"/>
  <c r="F3155" i="1"/>
  <c r="F3156" i="1"/>
  <c r="F3153" i="1"/>
  <c r="F3157" i="1"/>
  <c r="F3158" i="1"/>
  <c r="F3150" i="1"/>
  <c r="F3149" i="1"/>
  <c r="F3148" i="1"/>
  <c r="F3147" i="1"/>
  <c r="F3146" i="1"/>
  <c r="F3145" i="1"/>
  <c r="F3139" i="1"/>
  <c r="F3140" i="1"/>
  <c r="F3134" i="1"/>
  <c r="F3135" i="1"/>
  <c r="F3136" i="1"/>
  <c r="F3141" i="1"/>
  <c r="F3137" i="1"/>
  <c r="F3138" i="1"/>
  <c r="F3144" i="1"/>
  <c r="F3142" i="1"/>
  <c r="F3143" i="1"/>
  <c r="F3133" i="1"/>
  <c r="F3132" i="1"/>
  <c r="F3003" i="1"/>
  <c r="F3061" i="1"/>
  <c r="F3062" i="1"/>
  <c r="F3004" i="1"/>
  <c r="F3005" i="1"/>
  <c r="F3006" i="1"/>
  <c r="F3007" i="1"/>
  <c r="F3008" i="1"/>
  <c r="F3009" i="1"/>
  <c r="F3010" i="1"/>
  <c r="F3011" i="1"/>
  <c r="F3012" i="1"/>
  <c r="F3013" i="1"/>
  <c r="F3063" i="1"/>
  <c r="F3064" i="1"/>
  <c r="F3065" i="1"/>
  <c r="F3066" i="1"/>
  <c r="F3014" i="1"/>
  <c r="F3067" i="1"/>
  <c r="F3068" i="1"/>
  <c r="F3119" i="1"/>
  <c r="F3015" i="1"/>
  <c r="F3069" i="1"/>
  <c r="F3070" i="1"/>
  <c r="F3071" i="1"/>
  <c r="F3072" i="1"/>
  <c r="F3073" i="1"/>
  <c r="F3074" i="1"/>
  <c r="F3075" i="1"/>
  <c r="F3076" i="1"/>
  <c r="F3016" i="1"/>
  <c r="F3077" i="1"/>
  <c r="F3078" i="1"/>
  <c r="F3079" i="1"/>
  <c r="F3080" i="1"/>
  <c r="F3081" i="1"/>
  <c r="F3082" i="1"/>
  <c r="F3120" i="1"/>
  <c r="F3083" i="1"/>
  <c r="F3084" i="1"/>
  <c r="F3085" i="1"/>
  <c r="F3086" i="1"/>
  <c r="F3087" i="1"/>
  <c r="F3017" i="1"/>
  <c r="F3018" i="1"/>
  <c r="F3121" i="1"/>
  <c r="F3019" i="1"/>
  <c r="F3020" i="1"/>
  <c r="F3021" i="1"/>
  <c r="F3022" i="1"/>
  <c r="F3023" i="1"/>
  <c r="F3122" i="1"/>
  <c r="F3088" i="1"/>
  <c r="F3123" i="1"/>
  <c r="F3024" i="1"/>
  <c r="F3025" i="1"/>
  <c r="F3089" i="1"/>
  <c r="F3090" i="1"/>
  <c r="F3026" i="1"/>
  <c r="F3027" i="1"/>
  <c r="F3028" i="1"/>
  <c r="F3091" i="1"/>
  <c r="F3092" i="1"/>
  <c r="F3029" i="1"/>
  <c r="F3030" i="1"/>
  <c r="F3093" i="1"/>
  <c r="F3031" i="1"/>
  <c r="F3032" i="1"/>
  <c r="F3033" i="1"/>
  <c r="F3034" i="1"/>
  <c r="F3035" i="1"/>
  <c r="F3036" i="1"/>
  <c r="F3094" i="1"/>
  <c r="F3037" i="1"/>
  <c r="F3038" i="1"/>
  <c r="F3095" i="1"/>
  <c r="F3096" i="1"/>
  <c r="F3097" i="1"/>
  <c r="F3039" i="1"/>
  <c r="F3040" i="1"/>
  <c r="F3059" i="1"/>
  <c r="F3041" i="1"/>
  <c r="F3124" i="1"/>
  <c r="F3098" i="1"/>
  <c r="F3099" i="1"/>
  <c r="F3100" i="1"/>
  <c r="F3101" i="1"/>
  <c r="F3102" i="1"/>
  <c r="F3042" i="1"/>
  <c r="F3125" i="1"/>
  <c r="F3103" i="1"/>
  <c r="F3043" i="1"/>
  <c r="F3044" i="1"/>
  <c r="F3126" i="1"/>
  <c r="F3104" i="1"/>
  <c r="F3105" i="1"/>
  <c r="F3106" i="1"/>
  <c r="F3045" i="1"/>
  <c r="F3107" i="1"/>
  <c r="F3127" i="1"/>
  <c r="F3128" i="1"/>
  <c r="F3046" i="1"/>
  <c r="F3047" i="1"/>
  <c r="F3048" i="1"/>
  <c r="F3108" i="1"/>
  <c r="F3109" i="1"/>
  <c r="F3060" i="1"/>
  <c r="F3049" i="1"/>
  <c r="F3050" i="1"/>
  <c r="F3051" i="1"/>
  <c r="F3052" i="1"/>
  <c r="F3053" i="1"/>
  <c r="F3054" i="1"/>
  <c r="F3055" i="1"/>
  <c r="F3056" i="1"/>
  <c r="F3057" i="1"/>
  <c r="F3058" i="1"/>
  <c r="F3110" i="1"/>
  <c r="F3129" i="1"/>
  <c r="F3130" i="1"/>
  <c r="F3131" i="1"/>
  <c r="F3111" i="1"/>
  <c r="F3112" i="1"/>
  <c r="F3113" i="1"/>
  <c r="F3114" i="1"/>
  <c r="F3115" i="1"/>
  <c r="F3116" i="1"/>
  <c r="F3117" i="1"/>
  <c r="F3118" i="1"/>
  <c r="F3002" i="1"/>
  <c r="F2998" i="1"/>
  <c r="F3000" i="1"/>
  <c r="F2999" i="1"/>
  <c r="F3001" i="1"/>
  <c r="F2997" i="1"/>
  <c r="F2984" i="1"/>
  <c r="F2990" i="1"/>
  <c r="F2985" i="1"/>
  <c r="F2991" i="1"/>
  <c r="F2986" i="1"/>
  <c r="F2992" i="1"/>
  <c r="F2987" i="1"/>
  <c r="F2996" i="1"/>
  <c r="F2988" i="1"/>
  <c r="F2993" i="1"/>
  <c r="F2989" i="1"/>
  <c r="F2994" i="1"/>
  <c r="F2995" i="1"/>
  <c r="F2983" i="1"/>
  <c r="F2982" i="1"/>
  <c r="F2981" i="1"/>
  <c r="F2966" i="1"/>
  <c r="F2967" i="1"/>
  <c r="F2968" i="1"/>
  <c r="F2969" i="1"/>
  <c r="F2970" i="1"/>
  <c r="F2971" i="1"/>
  <c r="F2976" i="1"/>
  <c r="F2977" i="1"/>
  <c r="F2978" i="1"/>
  <c r="F2972" i="1"/>
  <c r="F2973" i="1"/>
  <c r="F2980" i="1"/>
  <c r="F2974" i="1"/>
  <c r="F2975" i="1"/>
  <c r="F2979" i="1"/>
  <c r="F2965" i="1"/>
  <c r="F2964" i="1"/>
  <c r="F2962" i="1"/>
  <c r="F2963" i="1"/>
  <c r="F2961" i="1"/>
  <c r="F2957" i="1"/>
  <c r="F2958" i="1"/>
  <c r="F2951" i="1"/>
  <c r="F2952" i="1"/>
  <c r="F2953" i="1"/>
  <c r="F2954" i="1"/>
  <c r="F2956" i="1"/>
  <c r="F2959" i="1"/>
  <c r="F2955" i="1"/>
  <c r="F2960" i="1"/>
  <c r="F2950" i="1"/>
  <c r="F2949" i="1"/>
  <c r="F2948" i="1"/>
  <c r="F2947" i="1"/>
  <c r="F2893" i="1"/>
  <c r="F2894" i="1"/>
  <c r="F2895" i="1"/>
  <c r="F2896" i="1"/>
  <c r="F2943" i="1"/>
  <c r="F2920" i="1"/>
  <c r="F2921" i="1"/>
  <c r="F2897" i="1"/>
  <c r="F2898" i="1"/>
  <c r="F2899" i="1"/>
  <c r="F2922" i="1"/>
  <c r="F2923" i="1"/>
  <c r="F2924" i="1"/>
  <c r="F2900" i="1"/>
  <c r="F2925" i="1"/>
  <c r="F2901" i="1"/>
  <c r="F2926" i="1"/>
  <c r="F2927" i="1"/>
  <c r="F2928" i="1"/>
  <c r="F2929" i="1"/>
  <c r="F2944" i="1"/>
  <c r="F2930" i="1"/>
  <c r="F2945" i="1"/>
  <c r="F2902" i="1"/>
  <c r="F2903" i="1"/>
  <c r="F2931" i="1"/>
  <c r="F2932" i="1"/>
  <c r="F2904" i="1"/>
  <c r="F2905" i="1"/>
  <c r="F2919" i="1"/>
  <c r="F2906" i="1"/>
  <c r="F2933" i="1"/>
  <c r="F2907" i="1"/>
  <c r="F2908" i="1"/>
  <c r="F2909" i="1"/>
  <c r="F2934" i="1"/>
  <c r="F2935" i="1"/>
  <c r="F2910" i="1"/>
  <c r="F2946" i="1"/>
  <c r="F2911" i="1"/>
  <c r="F2912" i="1"/>
  <c r="F2913" i="1"/>
  <c r="F2936" i="1"/>
  <c r="F2937" i="1"/>
  <c r="F2914" i="1"/>
  <c r="F2938" i="1"/>
  <c r="F2939" i="1"/>
  <c r="F2940" i="1"/>
  <c r="F2915" i="1"/>
  <c r="F2916" i="1"/>
  <c r="F2917" i="1"/>
  <c r="F2918" i="1"/>
  <c r="F2941" i="1"/>
  <c r="F2942" i="1"/>
  <c r="F2892" i="1"/>
  <c r="F2891" i="1"/>
  <c r="F2890" i="1"/>
  <c r="F2888" i="1"/>
  <c r="F2889" i="1"/>
  <c r="F2887" i="1"/>
  <c r="F2886" i="1"/>
  <c r="F2885" i="1"/>
  <c r="F2884" i="1"/>
  <c r="F2875" i="1"/>
  <c r="F2878" i="1"/>
  <c r="F2879" i="1"/>
  <c r="F2880" i="1"/>
  <c r="F2876" i="1"/>
  <c r="F2877" i="1"/>
  <c r="F2881" i="1"/>
  <c r="F2882" i="1"/>
  <c r="F2883" i="1"/>
  <c r="F2874" i="1"/>
  <c r="F2873" i="1"/>
  <c r="F2867" i="1"/>
  <c r="F2870" i="1"/>
  <c r="F2871" i="1"/>
  <c r="F2868" i="1"/>
  <c r="F2869" i="1"/>
  <c r="F2872" i="1"/>
  <c r="F2866" i="1"/>
  <c r="F2865" i="1"/>
  <c r="F2864" i="1"/>
  <c r="F2642" i="1"/>
  <c r="F2643" i="1"/>
  <c r="F2644" i="1"/>
  <c r="F2645" i="1"/>
  <c r="F2646" i="1"/>
  <c r="F2647" i="1"/>
  <c r="F2836" i="1"/>
  <c r="F2751" i="1"/>
  <c r="F2752" i="1"/>
  <c r="F2753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754" i="1"/>
  <c r="F2755" i="1"/>
  <c r="F2756" i="1"/>
  <c r="F2757" i="1"/>
  <c r="F2758" i="1"/>
  <c r="F2759" i="1"/>
  <c r="F2760" i="1"/>
  <c r="F2761" i="1"/>
  <c r="F2762" i="1"/>
  <c r="F2660" i="1"/>
  <c r="F2661" i="1"/>
  <c r="F2763" i="1"/>
  <c r="F2764" i="1"/>
  <c r="F2765" i="1"/>
  <c r="F2837" i="1"/>
  <c r="F2838" i="1"/>
  <c r="F2839" i="1"/>
  <c r="F2840" i="1"/>
  <c r="F2766" i="1"/>
  <c r="F2767" i="1"/>
  <c r="F2662" i="1"/>
  <c r="F2663" i="1"/>
  <c r="F2768" i="1"/>
  <c r="F2664" i="1"/>
  <c r="F2665" i="1"/>
  <c r="F2666" i="1"/>
  <c r="F2769" i="1"/>
  <c r="F2770" i="1"/>
  <c r="F2771" i="1"/>
  <c r="F2772" i="1"/>
  <c r="F2841" i="1"/>
  <c r="F2667" i="1"/>
  <c r="F2668" i="1"/>
  <c r="F2669" i="1"/>
  <c r="F2842" i="1"/>
  <c r="F2843" i="1"/>
  <c r="F2844" i="1"/>
  <c r="F2773" i="1"/>
  <c r="F2774" i="1"/>
  <c r="F2775" i="1"/>
  <c r="F2776" i="1"/>
  <c r="F2777" i="1"/>
  <c r="F2778" i="1"/>
  <c r="F2779" i="1"/>
  <c r="F2780" i="1"/>
  <c r="F2781" i="1"/>
  <c r="F2670" i="1"/>
  <c r="F2671" i="1"/>
  <c r="F2672" i="1"/>
  <c r="F2845" i="1"/>
  <c r="F2673" i="1"/>
  <c r="F2674" i="1"/>
  <c r="F2675" i="1"/>
  <c r="F2676" i="1"/>
  <c r="F2677" i="1"/>
  <c r="F2782" i="1"/>
  <c r="F2783" i="1"/>
  <c r="F2784" i="1"/>
  <c r="F2846" i="1"/>
  <c r="F2847" i="1"/>
  <c r="F2848" i="1"/>
  <c r="F2849" i="1"/>
  <c r="F2850" i="1"/>
  <c r="F2678" i="1"/>
  <c r="F2679" i="1"/>
  <c r="F2680" i="1"/>
  <c r="F2681" i="1"/>
  <c r="F2682" i="1"/>
  <c r="F2745" i="1"/>
  <c r="F2746" i="1"/>
  <c r="F2785" i="1"/>
  <c r="F2786" i="1"/>
  <c r="F2787" i="1"/>
  <c r="F2788" i="1"/>
  <c r="F2683" i="1"/>
  <c r="F2789" i="1"/>
  <c r="F2790" i="1"/>
  <c r="F2684" i="1"/>
  <c r="F2685" i="1"/>
  <c r="F2791" i="1"/>
  <c r="F2792" i="1"/>
  <c r="F2686" i="1"/>
  <c r="F2793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794" i="1"/>
  <c r="F2699" i="1"/>
  <c r="F2700" i="1"/>
  <c r="F2701" i="1"/>
  <c r="F2702" i="1"/>
  <c r="F2703" i="1"/>
  <c r="F2851" i="1"/>
  <c r="F2852" i="1"/>
  <c r="F2853" i="1"/>
  <c r="F2854" i="1"/>
  <c r="F2795" i="1"/>
  <c r="F2796" i="1"/>
  <c r="F2704" i="1"/>
  <c r="F2705" i="1"/>
  <c r="F2797" i="1"/>
  <c r="F2706" i="1"/>
  <c r="F2855" i="1"/>
  <c r="F2856" i="1"/>
  <c r="F2857" i="1"/>
  <c r="F2858" i="1"/>
  <c r="F2859" i="1"/>
  <c r="F2798" i="1"/>
  <c r="F2799" i="1"/>
  <c r="F2707" i="1"/>
  <c r="F2708" i="1"/>
  <c r="F2800" i="1"/>
  <c r="F2747" i="1"/>
  <c r="F2709" i="1"/>
  <c r="F2710" i="1"/>
  <c r="F2801" i="1"/>
  <c r="F2802" i="1"/>
  <c r="F2803" i="1"/>
  <c r="F2711" i="1"/>
  <c r="F2712" i="1"/>
  <c r="F2713" i="1"/>
  <c r="F2714" i="1"/>
  <c r="F2804" i="1"/>
  <c r="F2805" i="1"/>
  <c r="F2806" i="1"/>
  <c r="F2807" i="1"/>
  <c r="F2808" i="1"/>
  <c r="F2715" i="1"/>
  <c r="F2809" i="1"/>
  <c r="F2860" i="1"/>
  <c r="F2716" i="1"/>
  <c r="F2717" i="1"/>
  <c r="F2718" i="1"/>
  <c r="F2719" i="1"/>
  <c r="F2720" i="1"/>
  <c r="F2721" i="1"/>
  <c r="F2722" i="1"/>
  <c r="F2810" i="1"/>
  <c r="F2811" i="1"/>
  <c r="F2812" i="1"/>
  <c r="F2813" i="1"/>
  <c r="F2814" i="1"/>
  <c r="F2815" i="1"/>
  <c r="F2816" i="1"/>
  <c r="F2748" i="1"/>
  <c r="F2749" i="1"/>
  <c r="F2750" i="1"/>
  <c r="F2723" i="1"/>
  <c r="F2817" i="1"/>
  <c r="F2818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819" i="1"/>
  <c r="F2743" i="1"/>
  <c r="F2744" i="1"/>
  <c r="F2820" i="1"/>
  <c r="F2821" i="1"/>
  <c r="F2822" i="1"/>
  <c r="F2861" i="1"/>
  <c r="F2862" i="1"/>
  <c r="F2863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641" i="1"/>
  <c r="F2639" i="1"/>
  <c r="F2640" i="1"/>
  <c r="F2638" i="1"/>
  <c r="F2636" i="1"/>
  <c r="F2637" i="1"/>
  <c r="F2635" i="1"/>
  <c r="F2633" i="1"/>
  <c r="F2634" i="1"/>
  <c r="F2630" i="1"/>
  <c r="F2624" i="1"/>
  <c r="F2625" i="1"/>
  <c r="F2626" i="1"/>
  <c r="F2627" i="1"/>
  <c r="F2631" i="1"/>
  <c r="F2628" i="1"/>
  <c r="F2629" i="1"/>
  <c r="F2632" i="1"/>
  <c r="F2623" i="1"/>
  <c r="F2622" i="1"/>
  <c r="F2621" i="1"/>
  <c r="F2600" i="1"/>
  <c r="F2611" i="1"/>
  <c r="F2612" i="1"/>
  <c r="F2613" i="1"/>
  <c r="F2614" i="1"/>
  <c r="F2619" i="1"/>
  <c r="F2615" i="1"/>
  <c r="F2601" i="1"/>
  <c r="F2602" i="1"/>
  <c r="F2603" i="1"/>
  <c r="F2604" i="1"/>
  <c r="F2620" i="1"/>
  <c r="F2605" i="1"/>
  <c r="F2616" i="1"/>
  <c r="F2606" i="1"/>
  <c r="F2607" i="1"/>
  <c r="F2608" i="1"/>
  <c r="F2609" i="1"/>
  <c r="F2617" i="1"/>
  <c r="F2610" i="1"/>
  <c r="F2618" i="1"/>
  <c r="F2599" i="1"/>
  <c r="F2597" i="1"/>
  <c r="F2598" i="1"/>
  <c r="F2596" i="1"/>
  <c r="F2595" i="1"/>
  <c r="F2592" i="1"/>
  <c r="F2594" i="1"/>
  <c r="F2593" i="1"/>
  <c r="F2591" i="1"/>
  <c r="F2575" i="1"/>
  <c r="F2576" i="1"/>
  <c r="F2577" i="1"/>
  <c r="F2587" i="1"/>
  <c r="F2578" i="1"/>
  <c r="F2589" i="1"/>
  <c r="F2579" i="1"/>
  <c r="F2580" i="1"/>
  <c r="F2581" i="1"/>
  <c r="F2582" i="1"/>
  <c r="F2583" i="1"/>
  <c r="F2590" i="1"/>
  <c r="F2584" i="1"/>
  <c r="F2585" i="1"/>
  <c r="F2586" i="1"/>
  <c r="F2588" i="1"/>
  <c r="F2573" i="1"/>
  <c r="F2574" i="1"/>
  <c r="F2572" i="1"/>
  <c r="F2571" i="1"/>
  <c r="F2570" i="1"/>
  <c r="F2488" i="1"/>
  <c r="F2489" i="1"/>
  <c r="F2566" i="1"/>
  <c r="F2533" i="1"/>
  <c r="F2534" i="1"/>
  <c r="F2535" i="1"/>
  <c r="F2490" i="1"/>
  <c r="F2491" i="1"/>
  <c r="F2492" i="1"/>
  <c r="F2536" i="1"/>
  <c r="F2537" i="1"/>
  <c r="F2493" i="1"/>
  <c r="F2494" i="1"/>
  <c r="F2495" i="1"/>
  <c r="F2538" i="1"/>
  <c r="F2539" i="1"/>
  <c r="F2540" i="1"/>
  <c r="F2541" i="1"/>
  <c r="F2542" i="1"/>
  <c r="F2543" i="1"/>
  <c r="F2544" i="1"/>
  <c r="F2545" i="1"/>
  <c r="F2567" i="1"/>
  <c r="F2496" i="1"/>
  <c r="F2497" i="1"/>
  <c r="F2498" i="1"/>
  <c r="F2499" i="1"/>
  <c r="F2500" i="1"/>
  <c r="F2501" i="1"/>
  <c r="F2502" i="1"/>
  <c r="F2503" i="1"/>
  <c r="F2532" i="1"/>
  <c r="F2546" i="1"/>
  <c r="F2504" i="1"/>
  <c r="F2547" i="1"/>
  <c r="F2548" i="1"/>
  <c r="F2505" i="1"/>
  <c r="F2506" i="1"/>
  <c r="F2507" i="1"/>
  <c r="F2508" i="1"/>
  <c r="F2509" i="1"/>
  <c r="F2510" i="1"/>
  <c r="F2568" i="1"/>
  <c r="F2549" i="1"/>
  <c r="F2550" i="1"/>
  <c r="F2511" i="1"/>
  <c r="F2512" i="1"/>
  <c r="F2569" i="1"/>
  <c r="F2513" i="1"/>
  <c r="F2514" i="1"/>
  <c r="F2515" i="1"/>
  <c r="F2551" i="1"/>
  <c r="F2552" i="1"/>
  <c r="F2516" i="1"/>
  <c r="F2517" i="1"/>
  <c r="F2553" i="1"/>
  <c r="F2554" i="1"/>
  <c r="F2555" i="1"/>
  <c r="F2518" i="1"/>
  <c r="F2556" i="1"/>
  <c r="F2557" i="1"/>
  <c r="F2519" i="1"/>
  <c r="F2520" i="1"/>
  <c r="F2521" i="1"/>
  <c r="F2522" i="1"/>
  <c r="F2558" i="1"/>
  <c r="F2523" i="1"/>
  <c r="F2559" i="1"/>
  <c r="F2524" i="1"/>
  <c r="F2525" i="1"/>
  <c r="F2526" i="1"/>
  <c r="F2527" i="1"/>
  <c r="F2528" i="1"/>
  <c r="F2529" i="1"/>
  <c r="F2530" i="1"/>
  <c r="F2531" i="1"/>
  <c r="F2560" i="1"/>
  <c r="F2561" i="1"/>
  <c r="F2562" i="1"/>
  <c r="F2563" i="1"/>
  <c r="F2564" i="1"/>
  <c r="F2565" i="1"/>
  <c r="F2485" i="1"/>
  <c r="F2487" i="1"/>
  <c r="F2486" i="1"/>
  <c r="F2484" i="1"/>
  <c r="F2483" i="1"/>
  <c r="F2482" i="1"/>
  <c r="F2481" i="1"/>
  <c r="F2480" i="1"/>
  <c r="F2433" i="1"/>
  <c r="F2477" i="1"/>
  <c r="F2434" i="1"/>
  <c r="F2435" i="1"/>
  <c r="F2436" i="1"/>
  <c r="F2437" i="1"/>
  <c r="F2461" i="1"/>
  <c r="F2462" i="1"/>
  <c r="F2463" i="1"/>
  <c r="F2464" i="1"/>
  <c r="F2465" i="1"/>
  <c r="F2466" i="1"/>
  <c r="F2438" i="1"/>
  <c r="F2439" i="1"/>
  <c r="F2467" i="1"/>
  <c r="F2468" i="1"/>
  <c r="F2440" i="1"/>
  <c r="F2441" i="1"/>
  <c r="F2442" i="1"/>
  <c r="F2443" i="1"/>
  <c r="F2469" i="1"/>
  <c r="F2444" i="1"/>
  <c r="F2470" i="1"/>
  <c r="F2445" i="1"/>
  <c r="F2446" i="1"/>
  <c r="F2447" i="1"/>
  <c r="F2448" i="1"/>
  <c r="F2471" i="1"/>
  <c r="F2449" i="1"/>
  <c r="F2450" i="1"/>
  <c r="F2460" i="1"/>
  <c r="F2478" i="1"/>
  <c r="F2451" i="1"/>
  <c r="F2452" i="1"/>
  <c r="F2453" i="1"/>
  <c r="F2454" i="1"/>
  <c r="F2455" i="1"/>
  <c r="F2456" i="1"/>
  <c r="F2457" i="1"/>
  <c r="F2472" i="1"/>
  <c r="F2473" i="1"/>
  <c r="F2458" i="1"/>
  <c r="F2459" i="1"/>
  <c r="F2474" i="1"/>
  <c r="F2475" i="1"/>
  <c r="F2479" i="1"/>
  <c r="F2476" i="1"/>
  <c r="F2432" i="1"/>
  <c r="F2430" i="1"/>
  <c r="F2431" i="1"/>
  <c r="F2429" i="1"/>
  <c r="F2386" i="1"/>
  <c r="F2426" i="1"/>
  <c r="F2387" i="1"/>
  <c r="F2408" i="1"/>
  <c r="F2409" i="1"/>
  <c r="F2410" i="1"/>
  <c r="F2388" i="1"/>
  <c r="F2389" i="1"/>
  <c r="F2411" i="1"/>
  <c r="F2412" i="1"/>
  <c r="F2390" i="1"/>
  <c r="F2413" i="1"/>
  <c r="F2414" i="1"/>
  <c r="F2391" i="1"/>
  <c r="F2427" i="1"/>
  <c r="F2392" i="1"/>
  <c r="F2415" i="1"/>
  <c r="F2416" i="1"/>
  <c r="F2393" i="1"/>
  <c r="F2394" i="1"/>
  <c r="F2417" i="1"/>
  <c r="F2395" i="1"/>
  <c r="F2396" i="1"/>
  <c r="F2397" i="1"/>
  <c r="F2398" i="1"/>
  <c r="F2399" i="1"/>
  <c r="F2418" i="1"/>
  <c r="F2428" i="1"/>
  <c r="F2419" i="1"/>
  <c r="F2400" i="1"/>
  <c r="F2401" i="1"/>
  <c r="F2402" i="1"/>
  <c r="F2403" i="1"/>
  <c r="F2404" i="1"/>
  <c r="F2405" i="1"/>
  <c r="F2406" i="1"/>
  <c r="F2407" i="1"/>
  <c r="F2420" i="1"/>
  <c r="F2421" i="1"/>
  <c r="F2422" i="1"/>
  <c r="F2423" i="1"/>
  <c r="F2424" i="1"/>
  <c r="F2425" i="1"/>
  <c r="F2385" i="1"/>
  <c r="F2384" i="1"/>
  <c r="F2383" i="1"/>
  <c r="F2381" i="1"/>
  <c r="F2382" i="1"/>
  <c r="F2359" i="1"/>
  <c r="F2367" i="1"/>
  <c r="F2368" i="1"/>
  <c r="F2369" i="1"/>
  <c r="F2370" i="1"/>
  <c r="F2371" i="1"/>
  <c r="F2372" i="1"/>
  <c r="F2373" i="1"/>
  <c r="F2374" i="1"/>
  <c r="F2360" i="1"/>
  <c r="F2361" i="1"/>
  <c r="F2362" i="1"/>
  <c r="F2363" i="1"/>
  <c r="F2375" i="1"/>
  <c r="F2376" i="1"/>
  <c r="F2377" i="1"/>
  <c r="F2378" i="1"/>
  <c r="F2379" i="1"/>
  <c r="F2364" i="1"/>
  <c r="F2365" i="1"/>
  <c r="F2380" i="1"/>
  <c r="F2366" i="1"/>
  <c r="F2358" i="1"/>
  <c r="F2357" i="1"/>
  <c r="F2355" i="1"/>
  <c r="F2356" i="1"/>
  <c r="F2354" i="1"/>
  <c r="F2270" i="1"/>
  <c r="F2271" i="1"/>
  <c r="F2272" i="1"/>
  <c r="F2273" i="1"/>
  <c r="F2274" i="1"/>
  <c r="F2320" i="1"/>
  <c r="F2321" i="1"/>
  <c r="F2322" i="1"/>
  <c r="F2275" i="1"/>
  <c r="F2276" i="1"/>
  <c r="F2277" i="1"/>
  <c r="F2323" i="1"/>
  <c r="F2324" i="1"/>
  <c r="F2349" i="1"/>
  <c r="F2325" i="1"/>
  <c r="F2278" i="1"/>
  <c r="F2279" i="1"/>
  <c r="F2280" i="1"/>
  <c r="F2326" i="1"/>
  <c r="F2327" i="1"/>
  <c r="F2328" i="1"/>
  <c r="F2329" i="1"/>
  <c r="F2330" i="1"/>
  <c r="F2331" i="1"/>
  <c r="F2281" i="1"/>
  <c r="F2282" i="1"/>
  <c r="F2283" i="1"/>
  <c r="F2284" i="1"/>
  <c r="F2285" i="1"/>
  <c r="F2332" i="1"/>
  <c r="F2350" i="1"/>
  <c r="F2286" i="1"/>
  <c r="F2333" i="1"/>
  <c r="F2351" i="1"/>
  <c r="F2352" i="1"/>
  <c r="F2287" i="1"/>
  <c r="F2288" i="1"/>
  <c r="F2289" i="1"/>
  <c r="F2290" i="1"/>
  <c r="F2319" i="1"/>
  <c r="F2334" i="1"/>
  <c r="F2291" i="1"/>
  <c r="F2292" i="1"/>
  <c r="F2293" i="1"/>
  <c r="F2335" i="1"/>
  <c r="F2294" i="1"/>
  <c r="F2295" i="1"/>
  <c r="F2296" i="1"/>
  <c r="F2297" i="1"/>
  <c r="F2336" i="1"/>
  <c r="F2298" i="1"/>
  <c r="F2299" i="1"/>
  <c r="F2300" i="1"/>
  <c r="F2301" i="1"/>
  <c r="F2302" i="1"/>
  <c r="F2337" i="1"/>
  <c r="F2303" i="1"/>
  <c r="F2304" i="1"/>
  <c r="F2305" i="1"/>
  <c r="F2353" i="1"/>
  <c r="F2338" i="1"/>
  <c r="F2339" i="1"/>
  <c r="F2306" i="1"/>
  <c r="F2307" i="1"/>
  <c r="F2308" i="1"/>
  <c r="F2340" i="1"/>
  <c r="F2341" i="1"/>
  <c r="F2309" i="1"/>
  <c r="F2310" i="1"/>
  <c r="F2311" i="1"/>
  <c r="F2312" i="1"/>
  <c r="F2313" i="1"/>
  <c r="F2314" i="1"/>
  <c r="F2315" i="1"/>
  <c r="F2316" i="1"/>
  <c r="F2317" i="1"/>
  <c r="F2318" i="1"/>
  <c r="F2342" i="1"/>
  <c r="F2343" i="1"/>
  <c r="F2344" i="1"/>
  <c r="F2345" i="1"/>
  <c r="F2346" i="1"/>
  <c r="F2347" i="1"/>
  <c r="F2348" i="1"/>
  <c r="F2269" i="1"/>
  <c r="F2268" i="1"/>
  <c r="F2267" i="1"/>
  <c r="F2266" i="1"/>
  <c r="F2265" i="1"/>
  <c r="F2263" i="1"/>
  <c r="F2264" i="1"/>
  <c r="F2262" i="1"/>
  <c r="F2261" i="1"/>
  <c r="F2257" i="1"/>
  <c r="F2226" i="1"/>
  <c r="F2227" i="1"/>
  <c r="F2228" i="1"/>
  <c r="F2229" i="1"/>
  <c r="F2242" i="1"/>
  <c r="F2230" i="1"/>
  <c r="F2243" i="1"/>
  <c r="F2244" i="1"/>
  <c r="F2231" i="1"/>
  <c r="F2232" i="1"/>
  <c r="F2245" i="1"/>
  <c r="F2246" i="1"/>
  <c r="F2247" i="1"/>
  <c r="F2248" i="1"/>
  <c r="F2233" i="1"/>
  <c r="F2258" i="1"/>
  <c r="F2259" i="1"/>
  <c r="F2234" i="1"/>
  <c r="F2235" i="1"/>
  <c r="F2249" i="1"/>
  <c r="F2250" i="1"/>
  <c r="F2251" i="1"/>
  <c r="F2252" i="1"/>
  <c r="F2236" i="1"/>
  <c r="F2253" i="1"/>
  <c r="F2237" i="1"/>
  <c r="F2238" i="1"/>
  <c r="F2239" i="1"/>
  <c r="F2240" i="1"/>
  <c r="F2241" i="1"/>
  <c r="F2254" i="1"/>
  <c r="F2260" i="1"/>
  <c r="F2255" i="1"/>
  <c r="F2256" i="1"/>
  <c r="F2225" i="1"/>
  <c r="F2223" i="1"/>
  <c r="F2224" i="1"/>
  <c r="F2221" i="1"/>
  <c r="F2222" i="1"/>
  <c r="F2220" i="1"/>
  <c r="F2219" i="1"/>
  <c r="F2218" i="1"/>
  <c r="F1920" i="1"/>
  <c r="F1921" i="1"/>
  <c r="F1922" i="1"/>
  <c r="F1923" i="1"/>
  <c r="F1924" i="1"/>
  <c r="F1925" i="1"/>
  <c r="F1926" i="1"/>
  <c r="F1927" i="1"/>
  <c r="F1928" i="1"/>
  <c r="F1929" i="1"/>
  <c r="F2194" i="1"/>
  <c r="F2195" i="1"/>
  <c r="F2072" i="1"/>
  <c r="F2073" i="1"/>
  <c r="F2074" i="1"/>
  <c r="F2075" i="1"/>
  <c r="F2076" i="1"/>
  <c r="F2077" i="1"/>
  <c r="F2078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2079" i="1"/>
  <c r="F2080" i="1"/>
  <c r="F2081" i="1"/>
  <c r="F2082" i="1"/>
  <c r="F2083" i="1"/>
  <c r="F2084" i="1"/>
  <c r="F1944" i="1"/>
  <c r="F1945" i="1"/>
  <c r="F1946" i="1"/>
  <c r="F1947" i="1"/>
  <c r="F2085" i="1"/>
  <c r="F2086" i="1"/>
  <c r="F2087" i="1"/>
  <c r="F2088" i="1"/>
  <c r="F2196" i="1"/>
  <c r="F2197" i="1"/>
  <c r="F2198" i="1"/>
  <c r="F2199" i="1"/>
  <c r="F2200" i="1"/>
  <c r="F2201" i="1"/>
  <c r="F2202" i="1"/>
  <c r="F1948" i="1"/>
  <c r="F2089" i="1"/>
  <c r="F1949" i="1"/>
  <c r="F1950" i="1"/>
  <c r="F1951" i="1"/>
  <c r="F1952" i="1"/>
  <c r="F1953" i="1"/>
  <c r="F1954" i="1"/>
  <c r="F2090" i="1"/>
  <c r="F2091" i="1"/>
  <c r="F2092" i="1"/>
  <c r="F1955" i="1"/>
  <c r="F1956" i="1"/>
  <c r="F1957" i="1"/>
  <c r="F1958" i="1"/>
  <c r="F1959" i="1"/>
  <c r="F1960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203" i="1"/>
  <c r="F2204" i="1"/>
  <c r="F1961" i="1"/>
  <c r="F2205" i="1"/>
  <c r="F2106" i="1"/>
  <c r="F2107" i="1"/>
  <c r="F2108" i="1"/>
  <c r="F2109" i="1"/>
  <c r="F2110" i="1"/>
  <c r="F1962" i="1"/>
  <c r="F2206" i="1"/>
  <c r="F2207" i="1"/>
  <c r="F2208" i="1"/>
  <c r="F2209" i="1"/>
  <c r="F1963" i="1"/>
  <c r="F1964" i="1"/>
  <c r="F1965" i="1"/>
  <c r="F1966" i="1"/>
  <c r="F1967" i="1"/>
  <c r="F1968" i="1"/>
  <c r="F1969" i="1"/>
  <c r="F1970" i="1"/>
  <c r="F2111" i="1"/>
  <c r="F2112" i="1"/>
  <c r="F2210" i="1"/>
  <c r="F2211" i="1"/>
  <c r="F1971" i="1"/>
  <c r="F2113" i="1"/>
  <c r="F2114" i="1"/>
  <c r="F2115" i="1"/>
  <c r="F2116" i="1"/>
  <c r="F1972" i="1"/>
  <c r="F2212" i="1"/>
  <c r="F2117" i="1"/>
  <c r="F1973" i="1"/>
  <c r="F1974" i="1"/>
  <c r="F1975" i="1"/>
  <c r="F1976" i="1"/>
  <c r="F1977" i="1"/>
  <c r="F1978" i="1"/>
  <c r="F1979" i="1"/>
  <c r="F2070" i="1"/>
  <c r="F2071" i="1"/>
  <c r="F2118" i="1"/>
  <c r="F2119" i="1"/>
  <c r="F2120" i="1"/>
  <c r="F2121" i="1"/>
  <c r="F2122" i="1"/>
  <c r="F2123" i="1"/>
  <c r="F2124" i="1"/>
  <c r="F1980" i="1"/>
  <c r="F1981" i="1"/>
  <c r="F1982" i="1"/>
  <c r="F1983" i="1"/>
  <c r="F2125" i="1"/>
  <c r="F2126" i="1"/>
  <c r="F2127" i="1"/>
  <c r="F2128" i="1"/>
  <c r="F2129" i="1"/>
  <c r="F1984" i="1"/>
  <c r="F2130" i="1"/>
  <c r="F2131" i="1"/>
  <c r="F2132" i="1"/>
  <c r="F1985" i="1"/>
  <c r="F1986" i="1"/>
  <c r="F1987" i="1"/>
  <c r="F2133" i="1"/>
  <c r="F2134" i="1"/>
  <c r="F1988" i="1"/>
  <c r="F1989" i="1"/>
  <c r="F1990" i="1"/>
  <c r="F1991" i="1"/>
  <c r="F1992" i="1"/>
  <c r="F2135" i="1"/>
  <c r="F2136" i="1"/>
  <c r="F2137" i="1"/>
  <c r="F1993" i="1"/>
  <c r="F1994" i="1"/>
  <c r="F1995" i="1"/>
  <c r="F1996" i="1"/>
  <c r="F1997" i="1"/>
  <c r="F1998" i="1"/>
  <c r="F1999" i="1"/>
  <c r="F2000" i="1"/>
  <c r="F2001" i="1"/>
  <c r="F2002" i="1"/>
  <c r="F2003" i="1"/>
  <c r="F2213" i="1"/>
  <c r="F2214" i="1"/>
  <c r="F2215" i="1"/>
  <c r="F2216" i="1"/>
  <c r="F2138" i="1"/>
  <c r="F2139" i="1"/>
  <c r="F2004" i="1"/>
  <c r="F2005" i="1"/>
  <c r="F2006" i="1"/>
  <c r="F2007" i="1"/>
  <c r="F2140" i="1"/>
  <c r="F2141" i="1"/>
  <c r="F2142" i="1"/>
  <c r="F2008" i="1"/>
  <c r="F2009" i="1"/>
  <c r="F2143" i="1"/>
  <c r="F2010" i="1"/>
  <c r="F2011" i="1"/>
  <c r="F2012" i="1"/>
  <c r="F2144" i="1"/>
  <c r="F2013" i="1"/>
  <c r="F2014" i="1"/>
  <c r="F2145" i="1"/>
  <c r="F2146" i="1"/>
  <c r="F2147" i="1"/>
  <c r="F2148" i="1"/>
  <c r="F2149" i="1"/>
  <c r="F2015" i="1"/>
  <c r="F2016" i="1"/>
  <c r="F2017" i="1"/>
  <c r="F2018" i="1"/>
  <c r="F2019" i="1"/>
  <c r="F2020" i="1"/>
  <c r="F2150" i="1"/>
  <c r="F2151" i="1"/>
  <c r="F2152" i="1"/>
  <c r="F2153" i="1"/>
  <c r="F2154" i="1"/>
  <c r="F2155" i="1"/>
  <c r="F2156" i="1"/>
  <c r="F2021" i="1"/>
  <c r="F2022" i="1"/>
  <c r="F2023" i="1"/>
  <c r="F2024" i="1"/>
  <c r="F2025" i="1"/>
  <c r="F2026" i="1"/>
  <c r="F2027" i="1"/>
  <c r="F2028" i="1"/>
  <c r="F2029" i="1"/>
  <c r="F2030" i="1"/>
  <c r="F2157" i="1"/>
  <c r="F2031" i="1"/>
  <c r="F2032" i="1"/>
  <c r="F2033" i="1"/>
  <c r="F2158" i="1"/>
  <c r="F2159" i="1"/>
  <c r="F2160" i="1"/>
  <c r="F2161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162" i="1"/>
  <c r="F2163" i="1"/>
  <c r="F2055" i="1"/>
  <c r="F2056" i="1"/>
  <c r="F2057" i="1"/>
  <c r="F2058" i="1"/>
  <c r="F2059" i="1"/>
  <c r="F2060" i="1"/>
  <c r="F2164" i="1"/>
  <c r="F2165" i="1"/>
  <c r="F2061" i="1"/>
  <c r="F2062" i="1"/>
  <c r="F2063" i="1"/>
  <c r="F2064" i="1"/>
  <c r="F2065" i="1"/>
  <c r="F2066" i="1"/>
  <c r="F2166" i="1"/>
  <c r="F2167" i="1"/>
  <c r="F2067" i="1"/>
  <c r="F2068" i="1"/>
  <c r="F2069" i="1"/>
  <c r="F2168" i="1"/>
  <c r="F2169" i="1"/>
  <c r="F2170" i="1"/>
  <c r="F2171" i="1"/>
  <c r="F2172" i="1"/>
  <c r="F2217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1919" i="1"/>
  <c r="F1918" i="1"/>
  <c r="F1915" i="1"/>
  <c r="F1916" i="1"/>
  <c r="F1917" i="1"/>
  <c r="F1912" i="1"/>
  <c r="F1913" i="1"/>
  <c r="F1914" i="1"/>
  <c r="F1911" i="1"/>
  <c r="F1908" i="1"/>
  <c r="F1910" i="1"/>
  <c r="F1909" i="1"/>
  <c r="F1907" i="1"/>
  <c r="F1906" i="1"/>
  <c r="F1877" i="1"/>
  <c r="F1878" i="1"/>
  <c r="F1905" i="1"/>
  <c r="F1879" i="1"/>
  <c r="F1898" i="1"/>
  <c r="F1880" i="1"/>
  <c r="F1899" i="1"/>
  <c r="F1881" i="1"/>
  <c r="F1900" i="1"/>
  <c r="F1901" i="1"/>
  <c r="F1882" i="1"/>
  <c r="F1883" i="1"/>
  <c r="F1902" i="1"/>
  <c r="F1884" i="1"/>
  <c r="F1885" i="1"/>
  <c r="F1886" i="1"/>
  <c r="F1887" i="1"/>
  <c r="F1903" i="1"/>
  <c r="F1888" i="1"/>
  <c r="F1889" i="1"/>
  <c r="F1890" i="1"/>
  <c r="F1891" i="1"/>
  <c r="F1892" i="1"/>
  <c r="F1893" i="1"/>
  <c r="F1894" i="1"/>
  <c r="F1895" i="1"/>
  <c r="F1896" i="1"/>
  <c r="F1897" i="1"/>
  <c r="F1904" i="1"/>
  <c r="F1876" i="1"/>
  <c r="F1875" i="1"/>
  <c r="F1873" i="1"/>
  <c r="F1872" i="1"/>
  <c r="F1874" i="1"/>
  <c r="F1871" i="1"/>
  <c r="F1870" i="1"/>
  <c r="F1868" i="1"/>
  <c r="F1869" i="1"/>
  <c r="F1867" i="1"/>
  <c r="F1865" i="1"/>
  <c r="F1862" i="1"/>
  <c r="F1866" i="1"/>
  <c r="F1863" i="1"/>
  <c r="F1864" i="1"/>
  <c r="F1861" i="1"/>
  <c r="F1860" i="1"/>
  <c r="F1859" i="1"/>
  <c r="F1858" i="1"/>
  <c r="F1753" i="1"/>
  <c r="F1754" i="1"/>
  <c r="F1852" i="1"/>
  <c r="F1826" i="1"/>
  <c r="F1755" i="1"/>
  <c r="F1756" i="1"/>
  <c r="F1757" i="1"/>
  <c r="F1758" i="1"/>
  <c r="F1759" i="1"/>
  <c r="F1760" i="1"/>
  <c r="F1827" i="1"/>
  <c r="F1828" i="1"/>
  <c r="F1761" i="1"/>
  <c r="F1762" i="1"/>
  <c r="F1763" i="1"/>
  <c r="F1764" i="1"/>
  <c r="F1765" i="1"/>
  <c r="F1766" i="1"/>
  <c r="F1829" i="1"/>
  <c r="F1830" i="1"/>
  <c r="F1853" i="1"/>
  <c r="F1854" i="1"/>
  <c r="F1831" i="1"/>
  <c r="F1832" i="1"/>
  <c r="F1767" i="1"/>
  <c r="F1768" i="1"/>
  <c r="F1769" i="1"/>
  <c r="F1770" i="1"/>
  <c r="F1771" i="1"/>
  <c r="F1772" i="1"/>
  <c r="F1833" i="1"/>
  <c r="F1773" i="1"/>
  <c r="F1834" i="1"/>
  <c r="F1774" i="1"/>
  <c r="F1855" i="1"/>
  <c r="F1856" i="1"/>
  <c r="F1775" i="1"/>
  <c r="F1776" i="1"/>
  <c r="F1777" i="1"/>
  <c r="F1825" i="1"/>
  <c r="F1835" i="1"/>
  <c r="F1836" i="1"/>
  <c r="F1837" i="1"/>
  <c r="F1838" i="1"/>
  <c r="F1839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857" i="1"/>
  <c r="F1790" i="1"/>
  <c r="F1791" i="1"/>
  <c r="F1792" i="1"/>
  <c r="F1793" i="1"/>
  <c r="F1794" i="1"/>
  <c r="F1795" i="1"/>
  <c r="F1796" i="1"/>
  <c r="F1840" i="1"/>
  <c r="F1841" i="1"/>
  <c r="F1842" i="1"/>
  <c r="F1843" i="1"/>
  <c r="F1844" i="1"/>
  <c r="F1797" i="1"/>
  <c r="F1798" i="1"/>
  <c r="F1799" i="1"/>
  <c r="F1800" i="1"/>
  <c r="F1845" i="1"/>
  <c r="F1846" i="1"/>
  <c r="F1801" i="1"/>
  <c r="F1802" i="1"/>
  <c r="F1847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48" i="1"/>
  <c r="F1823" i="1"/>
  <c r="F1824" i="1"/>
  <c r="F1849" i="1"/>
  <c r="F1850" i="1"/>
  <c r="F1851" i="1"/>
  <c r="F1752" i="1"/>
  <c r="F1751" i="1"/>
  <c r="F1750" i="1"/>
  <c r="F1748" i="1"/>
  <c r="F1749" i="1"/>
  <c r="F1747" i="1"/>
  <c r="F1746" i="1"/>
  <c r="F1744" i="1"/>
  <c r="F1745" i="1"/>
  <c r="F1743" i="1"/>
  <c r="F1742" i="1"/>
  <c r="F1739" i="1"/>
  <c r="F1736" i="1"/>
  <c r="F1737" i="1"/>
  <c r="F1740" i="1"/>
  <c r="F1738" i="1"/>
  <c r="F1741" i="1"/>
  <c r="F1735" i="1"/>
  <c r="F1734" i="1"/>
  <c r="F1732" i="1"/>
  <c r="F1733" i="1"/>
  <c r="F1731" i="1"/>
  <c r="F1651" i="1"/>
  <c r="F1652" i="1"/>
  <c r="F1653" i="1"/>
  <c r="F1654" i="1"/>
  <c r="F1655" i="1"/>
  <c r="F1656" i="1"/>
  <c r="F1657" i="1"/>
  <c r="F1706" i="1"/>
  <c r="F1658" i="1"/>
  <c r="F1659" i="1"/>
  <c r="F1660" i="1"/>
  <c r="F1661" i="1"/>
  <c r="F1662" i="1"/>
  <c r="F1663" i="1"/>
  <c r="F1707" i="1"/>
  <c r="F1664" i="1"/>
  <c r="F1665" i="1"/>
  <c r="F1708" i="1"/>
  <c r="F1709" i="1"/>
  <c r="F1710" i="1"/>
  <c r="F1711" i="1"/>
  <c r="F1712" i="1"/>
  <c r="F1730" i="1"/>
  <c r="F1666" i="1"/>
  <c r="F1667" i="1"/>
  <c r="F1668" i="1"/>
  <c r="F1669" i="1"/>
  <c r="F1670" i="1"/>
  <c r="F1671" i="1"/>
  <c r="F1672" i="1"/>
  <c r="F1673" i="1"/>
  <c r="F1674" i="1"/>
  <c r="F1675" i="1"/>
  <c r="F1676" i="1"/>
  <c r="F1713" i="1"/>
  <c r="F1677" i="1"/>
  <c r="F1705" i="1"/>
  <c r="F1714" i="1"/>
  <c r="F1715" i="1"/>
  <c r="F1716" i="1"/>
  <c r="F1678" i="1"/>
  <c r="F1679" i="1"/>
  <c r="F1680" i="1"/>
  <c r="F1681" i="1"/>
  <c r="F1682" i="1"/>
  <c r="F1717" i="1"/>
  <c r="F1683" i="1"/>
  <c r="F1684" i="1"/>
  <c r="F1685" i="1"/>
  <c r="F1686" i="1"/>
  <c r="F1687" i="1"/>
  <c r="F1718" i="1"/>
  <c r="F1688" i="1"/>
  <c r="F1719" i="1"/>
  <c r="F1689" i="1"/>
  <c r="F1690" i="1"/>
  <c r="F1720" i="1"/>
  <c r="F1691" i="1"/>
  <c r="F1692" i="1"/>
  <c r="F1721" i="1"/>
  <c r="F1693" i="1"/>
  <c r="F1694" i="1"/>
  <c r="F1695" i="1"/>
  <c r="F1696" i="1"/>
  <c r="F1697" i="1"/>
  <c r="F1698" i="1"/>
  <c r="F1722" i="1"/>
  <c r="F1699" i="1"/>
  <c r="F1700" i="1"/>
  <c r="F1701" i="1"/>
  <c r="F1702" i="1"/>
  <c r="F1703" i="1"/>
  <c r="F1704" i="1"/>
  <c r="F1723" i="1"/>
  <c r="F1724" i="1"/>
  <c r="F1725" i="1"/>
  <c r="F1726" i="1"/>
  <c r="F1727" i="1"/>
  <c r="F1728" i="1"/>
  <c r="F1729" i="1"/>
  <c r="F1650" i="1"/>
  <c r="F1649" i="1"/>
  <c r="F1648" i="1"/>
  <c r="F1642" i="1"/>
  <c r="F1643" i="1"/>
  <c r="F1644" i="1"/>
  <c r="F1647" i="1"/>
  <c r="F1645" i="1"/>
  <c r="F1646" i="1"/>
  <c r="F1639" i="1"/>
  <c r="F1640" i="1"/>
  <c r="F1641" i="1"/>
  <c r="F1638" i="1"/>
  <c r="F1634" i="1"/>
  <c r="F1635" i="1"/>
  <c r="F1627" i="1"/>
  <c r="F1636" i="1"/>
  <c r="F1628" i="1"/>
  <c r="F1629" i="1"/>
  <c r="F1630" i="1"/>
  <c r="F1631" i="1"/>
  <c r="F1632" i="1"/>
  <c r="F1637" i="1"/>
  <c r="F1633" i="1"/>
  <c r="F1626" i="1"/>
  <c r="F1625" i="1"/>
  <c r="F1624" i="1"/>
  <c r="F1620" i="1"/>
  <c r="F1621" i="1"/>
  <c r="F1622" i="1"/>
  <c r="F1623" i="1"/>
  <c r="F1612" i="1"/>
  <c r="F1618" i="1"/>
  <c r="F1613" i="1"/>
  <c r="F1619" i="1"/>
  <c r="F1614" i="1"/>
  <c r="F1615" i="1"/>
  <c r="F1616" i="1"/>
  <c r="F1617" i="1"/>
  <c r="F1611" i="1"/>
  <c r="F1609" i="1"/>
  <c r="F1610" i="1"/>
  <c r="F1411" i="1"/>
  <c r="F1412" i="1"/>
  <c r="F1413" i="1"/>
  <c r="F1414" i="1"/>
  <c r="F1415" i="1"/>
  <c r="F1416" i="1"/>
  <c r="F1600" i="1"/>
  <c r="F1601" i="1"/>
  <c r="F1602" i="1"/>
  <c r="F1603" i="1"/>
  <c r="F1532" i="1"/>
  <c r="F1417" i="1"/>
  <c r="F1418" i="1"/>
  <c r="F1419" i="1"/>
  <c r="F1420" i="1"/>
  <c r="F1533" i="1"/>
  <c r="F1534" i="1"/>
  <c r="F1535" i="1"/>
  <c r="F1421" i="1"/>
  <c r="F1536" i="1"/>
  <c r="F1422" i="1"/>
  <c r="F1423" i="1"/>
  <c r="F1424" i="1"/>
  <c r="F1425" i="1"/>
  <c r="F1537" i="1"/>
  <c r="F1426" i="1"/>
  <c r="F1427" i="1"/>
  <c r="F1428" i="1"/>
  <c r="F1429" i="1"/>
  <c r="F1430" i="1"/>
  <c r="F1538" i="1"/>
  <c r="F1539" i="1"/>
  <c r="F1540" i="1"/>
  <c r="F1541" i="1"/>
  <c r="F1542" i="1"/>
  <c r="F1431" i="1"/>
  <c r="F1604" i="1"/>
  <c r="F1543" i="1"/>
  <c r="F1544" i="1"/>
  <c r="F1545" i="1"/>
  <c r="F1605" i="1"/>
  <c r="F1432" i="1"/>
  <c r="F1433" i="1"/>
  <c r="F1434" i="1"/>
  <c r="F1435" i="1"/>
  <c r="F1436" i="1"/>
  <c r="F1546" i="1"/>
  <c r="F1547" i="1"/>
  <c r="F1548" i="1"/>
  <c r="F1549" i="1"/>
  <c r="F1437" i="1"/>
  <c r="F1550" i="1"/>
  <c r="F1438" i="1"/>
  <c r="F1439" i="1"/>
  <c r="F1551" i="1"/>
  <c r="F1440" i="1"/>
  <c r="F1531" i="1"/>
  <c r="F1552" i="1"/>
  <c r="F1553" i="1"/>
  <c r="F1554" i="1"/>
  <c r="F1555" i="1"/>
  <c r="F1556" i="1"/>
  <c r="F1557" i="1"/>
  <c r="F1558" i="1"/>
  <c r="F1559" i="1"/>
  <c r="F1441" i="1"/>
  <c r="F1442" i="1"/>
  <c r="F1443" i="1"/>
  <c r="F1444" i="1"/>
  <c r="F1445" i="1"/>
  <c r="F1560" i="1"/>
  <c r="F1446" i="1"/>
  <c r="F1561" i="1"/>
  <c r="F1447" i="1"/>
  <c r="F1448" i="1"/>
  <c r="F1449" i="1"/>
  <c r="F1450" i="1"/>
  <c r="F1451" i="1"/>
  <c r="F1452" i="1"/>
  <c r="F1453" i="1"/>
  <c r="F1454" i="1"/>
  <c r="F1455" i="1"/>
  <c r="F1456" i="1"/>
  <c r="F1457" i="1"/>
  <c r="F1606" i="1"/>
  <c r="F1607" i="1"/>
  <c r="F1608" i="1"/>
  <c r="F1562" i="1"/>
  <c r="F1563" i="1"/>
  <c r="F1564" i="1"/>
  <c r="F1458" i="1"/>
  <c r="F1459" i="1"/>
  <c r="F1460" i="1"/>
  <c r="F1461" i="1"/>
  <c r="F1462" i="1"/>
  <c r="F1463" i="1"/>
  <c r="F1464" i="1"/>
  <c r="F1565" i="1"/>
  <c r="F1566" i="1"/>
  <c r="F1567" i="1"/>
  <c r="F1465" i="1"/>
  <c r="F1568" i="1"/>
  <c r="F1569" i="1"/>
  <c r="F1466" i="1"/>
  <c r="F1467" i="1"/>
  <c r="F1468" i="1"/>
  <c r="F1469" i="1"/>
  <c r="F1470" i="1"/>
  <c r="F1471" i="1"/>
  <c r="F1472" i="1"/>
  <c r="F1473" i="1"/>
  <c r="F1570" i="1"/>
  <c r="F1571" i="1"/>
  <c r="F1572" i="1"/>
  <c r="F1573" i="1"/>
  <c r="F1574" i="1"/>
  <c r="F1575" i="1"/>
  <c r="F1474" i="1"/>
  <c r="F1576" i="1"/>
  <c r="F1475" i="1"/>
  <c r="F1476" i="1"/>
  <c r="F1477" i="1"/>
  <c r="F1478" i="1"/>
  <c r="F1479" i="1"/>
  <c r="F1480" i="1"/>
  <c r="F1481" i="1"/>
  <c r="F1577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78" i="1"/>
  <c r="F1579" i="1"/>
  <c r="F1580" i="1"/>
  <c r="F1520" i="1"/>
  <c r="F1521" i="1"/>
  <c r="F1522" i="1"/>
  <c r="F1523" i="1"/>
  <c r="F1524" i="1"/>
  <c r="F1525" i="1"/>
  <c r="F1526" i="1"/>
  <c r="F1527" i="1"/>
  <c r="F1528" i="1"/>
  <c r="F1581" i="1"/>
  <c r="F1529" i="1"/>
  <c r="F1530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410" i="1"/>
  <c r="F1409" i="1"/>
  <c r="F1407" i="1"/>
  <c r="F1408" i="1"/>
  <c r="F1406" i="1"/>
  <c r="F1405" i="1"/>
  <c r="F1404" i="1"/>
  <c r="F1403" i="1"/>
  <c r="F1402" i="1"/>
  <c r="F1401" i="1"/>
  <c r="F1400" i="1"/>
  <c r="F1398" i="1"/>
  <c r="F1390" i="1"/>
  <c r="F1391" i="1"/>
  <c r="F1399" i="1"/>
  <c r="F1392" i="1"/>
  <c r="F1393" i="1"/>
  <c r="F1394" i="1"/>
  <c r="F1395" i="1"/>
  <c r="F1396" i="1"/>
  <c r="F1397" i="1"/>
  <c r="F1383" i="1"/>
  <c r="F1387" i="1"/>
  <c r="F1389" i="1"/>
  <c r="F1386" i="1"/>
  <c r="F1384" i="1"/>
  <c r="F1385" i="1"/>
  <c r="F1388" i="1"/>
  <c r="F1382" i="1"/>
  <c r="F1381" i="1"/>
  <c r="F1377" i="1"/>
  <c r="F1380" i="1"/>
  <c r="F1378" i="1"/>
  <c r="F1379" i="1"/>
  <c r="F1376" i="1"/>
  <c r="F1372" i="1"/>
  <c r="F1373" i="1"/>
  <c r="F1374" i="1"/>
  <c r="F1375" i="1"/>
  <c r="F1371" i="1"/>
  <c r="F1370" i="1"/>
  <c r="F1216" i="1"/>
  <c r="F1217" i="1"/>
  <c r="F1317" i="1"/>
  <c r="F1318" i="1"/>
  <c r="F1319" i="1"/>
  <c r="F1320" i="1"/>
  <c r="F1218" i="1"/>
  <c r="F1219" i="1"/>
  <c r="F1321" i="1"/>
  <c r="F1322" i="1"/>
  <c r="F1323" i="1"/>
  <c r="F1324" i="1"/>
  <c r="F1325" i="1"/>
  <c r="F1326" i="1"/>
  <c r="F1220" i="1"/>
  <c r="F1327" i="1"/>
  <c r="F1221" i="1"/>
  <c r="F1222" i="1"/>
  <c r="F1223" i="1"/>
  <c r="F1224" i="1"/>
  <c r="F1328" i="1"/>
  <c r="F1225" i="1"/>
  <c r="F1226" i="1"/>
  <c r="F1227" i="1"/>
  <c r="F1329" i="1"/>
  <c r="F1330" i="1"/>
  <c r="F1331" i="1"/>
  <c r="F1362" i="1"/>
  <c r="F1363" i="1"/>
  <c r="F1332" i="1"/>
  <c r="F1333" i="1"/>
  <c r="F1334" i="1"/>
  <c r="F1228" i="1"/>
  <c r="F1364" i="1"/>
  <c r="F1365" i="1"/>
  <c r="F1229" i="1"/>
  <c r="F1230" i="1"/>
  <c r="F1231" i="1"/>
  <c r="F1232" i="1"/>
  <c r="F1366" i="1"/>
  <c r="F1233" i="1"/>
  <c r="F1234" i="1"/>
  <c r="F1235" i="1"/>
  <c r="F1236" i="1"/>
  <c r="F1237" i="1"/>
  <c r="F1335" i="1"/>
  <c r="F1336" i="1"/>
  <c r="F1367" i="1"/>
  <c r="F1238" i="1"/>
  <c r="F1239" i="1"/>
  <c r="F1240" i="1"/>
  <c r="F1241" i="1"/>
  <c r="F1316" i="1"/>
  <c r="F1337" i="1"/>
  <c r="F1242" i="1"/>
  <c r="F1243" i="1"/>
  <c r="F1338" i="1"/>
  <c r="F1244" i="1"/>
  <c r="F1245" i="1"/>
  <c r="F1246" i="1"/>
  <c r="F1247" i="1"/>
  <c r="F1248" i="1"/>
  <c r="F1339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368" i="1"/>
  <c r="F1266" i="1"/>
  <c r="F1267" i="1"/>
  <c r="F1268" i="1"/>
  <c r="F1269" i="1"/>
  <c r="F1270" i="1"/>
  <c r="F1369" i="1"/>
  <c r="F1340" i="1"/>
  <c r="F1341" i="1"/>
  <c r="F1271" i="1"/>
  <c r="F1272" i="1"/>
  <c r="F1273" i="1"/>
  <c r="F1274" i="1"/>
  <c r="F1275" i="1"/>
  <c r="F1276" i="1"/>
  <c r="F1342" i="1"/>
  <c r="F1343" i="1"/>
  <c r="F1344" i="1"/>
  <c r="F1345" i="1"/>
  <c r="F1346" i="1"/>
  <c r="F1277" i="1"/>
  <c r="F1278" i="1"/>
  <c r="F1279" i="1"/>
  <c r="F1280" i="1"/>
  <c r="F1347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48" i="1"/>
  <c r="F1312" i="1"/>
  <c r="F1313" i="1"/>
  <c r="F1314" i="1"/>
  <c r="F1315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215" i="1"/>
  <c r="F1214" i="1"/>
  <c r="F1213" i="1"/>
  <c r="F1212" i="1"/>
  <c r="F1211" i="1"/>
  <c r="F1208" i="1"/>
  <c r="F1209" i="1"/>
  <c r="F1210" i="1"/>
  <c r="F1207" i="1"/>
  <c r="F1203" i="1"/>
  <c r="F1204" i="1"/>
  <c r="F1205" i="1"/>
  <c r="F1206" i="1"/>
  <c r="F1202" i="1"/>
  <c r="F1201" i="1"/>
  <c r="F1200" i="1"/>
  <c r="F1199" i="1"/>
  <c r="F1187" i="1"/>
  <c r="F1188" i="1"/>
  <c r="F1195" i="1"/>
  <c r="F1196" i="1"/>
  <c r="F1197" i="1"/>
  <c r="F1189" i="1"/>
  <c r="F1190" i="1"/>
  <c r="F1191" i="1"/>
  <c r="F1192" i="1"/>
  <c r="F1193" i="1"/>
  <c r="F1194" i="1"/>
  <c r="F1198" i="1"/>
  <c r="F1184" i="1"/>
  <c r="F1185" i="1"/>
  <c r="F1180" i="1"/>
  <c r="F1186" i="1"/>
  <c r="F1181" i="1"/>
  <c r="F1182" i="1"/>
  <c r="F1183" i="1"/>
  <c r="F1179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1116" i="1"/>
  <c r="F1117" i="1"/>
  <c r="F975" i="1"/>
  <c r="F976" i="1"/>
  <c r="F977" i="1"/>
  <c r="F1172" i="1"/>
  <c r="F1173" i="1"/>
  <c r="F978" i="1"/>
  <c r="F979" i="1"/>
  <c r="F1118" i="1"/>
  <c r="F980" i="1"/>
  <c r="F981" i="1"/>
  <c r="F982" i="1"/>
  <c r="F983" i="1"/>
  <c r="F984" i="1"/>
  <c r="F985" i="1"/>
  <c r="F986" i="1"/>
  <c r="F1119" i="1"/>
  <c r="F1120" i="1"/>
  <c r="F1121" i="1"/>
  <c r="F1122" i="1"/>
  <c r="F1123" i="1"/>
  <c r="F1124" i="1"/>
  <c r="F987" i="1"/>
  <c r="F988" i="1"/>
  <c r="F989" i="1"/>
  <c r="F1174" i="1"/>
  <c r="F1125" i="1"/>
  <c r="F1126" i="1"/>
  <c r="F990" i="1"/>
  <c r="F991" i="1"/>
  <c r="F1175" i="1"/>
  <c r="F992" i="1"/>
  <c r="F993" i="1"/>
  <c r="F994" i="1"/>
  <c r="F995" i="1"/>
  <c r="F996" i="1"/>
  <c r="F997" i="1"/>
  <c r="F998" i="1"/>
  <c r="F999" i="1"/>
  <c r="F1000" i="1"/>
  <c r="F1001" i="1"/>
  <c r="F1127" i="1"/>
  <c r="F1128" i="1"/>
  <c r="F1129" i="1"/>
  <c r="F1130" i="1"/>
  <c r="F1131" i="1"/>
  <c r="F1002" i="1"/>
  <c r="F1003" i="1"/>
  <c r="F1004" i="1"/>
  <c r="F1005" i="1"/>
  <c r="F1006" i="1"/>
  <c r="F1007" i="1"/>
  <c r="F1008" i="1"/>
  <c r="F1009" i="1"/>
  <c r="F1010" i="1"/>
  <c r="F1011" i="1"/>
  <c r="F1012" i="1"/>
  <c r="F1132" i="1"/>
  <c r="F1133" i="1"/>
  <c r="F1134" i="1"/>
  <c r="F1013" i="1"/>
  <c r="F1014" i="1"/>
  <c r="F1015" i="1"/>
  <c r="F1016" i="1"/>
  <c r="F1017" i="1"/>
  <c r="F1018" i="1"/>
  <c r="F1019" i="1"/>
  <c r="F1020" i="1"/>
  <c r="F1021" i="1"/>
  <c r="F1022" i="1"/>
  <c r="F1135" i="1"/>
  <c r="F1136" i="1"/>
  <c r="F1137" i="1"/>
  <c r="F1023" i="1"/>
  <c r="F1024" i="1"/>
  <c r="F1025" i="1"/>
  <c r="F1026" i="1"/>
  <c r="F1027" i="1"/>
  <c r="F1028" i="1"/>
  <c r="F1029" i="1"/>
  <c r="F1138" i="1"/>
  <c r="F1139" i="1"/>
  <c r="F1140" i="1"/>
  <c r="F1030" i="1"/>
  <c r="F1031" i="1"/>
  <c r="F1032" i="1"/>
  <c r="F1033" i="1"/>
  <c r="F1034" i="1"/>
  <c r="F1035" i="1"/>
  <c r="F1036" i="1"/>
  <c r="F1037" i="1"/>
  <c r="F1176" i="1"/>
  <c r="F1177" i="1"/>
  <c r="F1038" i="1"/>
  <c r="F1039" i="1"/>
  <c r="F1040" i="1"/>
  <c r="F1041" i="1"/>
  <c r="F1042" i="1"/>
  <c r="F1043" i="1"/>
  <c r="F1044" i="1"/>
  <c r="F1045" i="1"/>
  <c r="F1046" i="1"/>
  <c r="F1047" i="1"/>
  <c r="F1048" i="1"/>
  <c r="F1141" i="1"/>
  <c r="F1142" i="1"/>
  <c r="F1049" i="1"/>
  <c r="F1050" i="1"/>
  <c r="F1051" i="1"/>
  <c r="F1052" i="1"/>
  <c r="F1053" i="1"/>
  <c r="F1054" i="1"/>
  <c r="F1143" i="1"/>
  <c r="F1144" i="1"/>
  <c r="F1145" i="1"/>
  <c r="F1146" i="1"/>
  <c r="F1147" i="1"/>
  <c r="F1055" i="1"/>
  <c r="F1148" i="1"/>
  <c r="F1056" i="1"/>
  <c r="F1057" i="1"/>
  <c r="F1058" i="1"/>
  <c r="F1149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50" i="1"/>
  <c r="F1105" i="1"/>
  <c r="F1106" i="1"/>
  <c r="F1107" i="1"/>
  <c r="F1108" i="1"/>
  <c r="F1109" i="1"/>
  <c r="F1110" i="1"/>
  <c r="F1111" i="1"/>
  <c r="F1112" i="1"/>
  <c r="F1113" i="1"/>
  <c r="F1114" i="1"/>
  <c r="F1115" i="1"/>
  <c r="F1151" i="1"/>
  <c r="F1152" i="1"/>
  <c r="F1153" i="1"/>
  <c r="F1178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962" i="1"/>
  <c r="F961" i="1"/>
  <c r="F960" i="1"/>
  <c r="F959" i="1"/>
  <c r="F956" i="1"/>
  <c r="F958" i="1"/>
  <c r="F957" i="1"/>
  <c r="F955" i="1"/>
  <c r="F954" i="1"/>
  <c r="F942" i="1"/>
  <c r="F943" i="1"/>
  <c r="F944" i="1"/>
  <c r="F945" i="1"/>
  <c r="F953" i="1"/>
  <c r="F946" i="1"/>
  <c r="F947" i="1"/>
  <c r="F948" i="1"/>
  <c r="F949" i="1"/>
  <c r="F950" i="1"/>
  <c r="F951" i="1"/>
  <c r="F952" i="1"/>
  <c r="F940" i="1"/>
  <c r="F941" i="1"/>
  <c r="F938" i="1"/>
  <c r="F934" i="1"/>
  <c r="F935" i="1"/>
  <c r="F936" i="1"/>
  <c r="F937" i="1"/>
  <c r="F939" i="1"/>
  <c r="F929" i="1"/>
  <c r="F930" i="1"/>
  <c r="F931" i="1"/>
  <c r="F932" i="1"/>
  <c r="F933" i="1"/>
  <c r="F928" i="1"/>
  <c r="F924" i="1"/>
  <c r="F925" i="1"/>
  <c r="F926" i="1"/>
  <c r="F927" i="1"/>
  <c r="F917" i="1"/>
  <c r="F918" i="1"/>
  <c r="F921" i="1"/>
  <c r="F919" i="1"/>
  <c r="F920" i="1"/>
  <c r="F922" i="1"/>
  <c r="F923" i="1"/>
  <c r="F916" i="1"/>
  <c r="F915" i="1"/>
  <c r="F914" i="1"/>
  <c r="F913" i="1"/>
  <c r="F772" i="1"/>
  <c r="F773" i="1"/>
  <c r="F774" i="1"/>
  <c r="F775" i="1"/>
  <c r="F907" i="1"/>
  <c r="F871" i="1"/>
  <c r="F872" i="1"/>
  <c r="F873" i="1"/>
  <c r="F776" i="1"/>
  <c r="F874" i="1"/>
  <c r="F875" i="1"/>
  <c r="F777" i="1"/>
  <c r="F908" i="1"/>
  <c r="F778" i="1"/>
  <c r="F779" i="1"/>
  <c r="F876" i="1"/>
  <c r="F780" i="1"/>
  <c r="F781" i="1"/>
  <c r="F782" i="1"/>
  <c r="F783" i="1"/>
  <c r="F784" i="1"/>
  <c r="F785" i="1"/>
  <c r="F877" i="1"/>
  <c r="F878" i="1"/>
  <c r="F786" i="1"/>
  <c r="F909" i="1"/>
  <c r="F787" i="1"/>
  <c r="F788" i="1"/>
  <c r="F789" i="1"/>
  <c r="F790" i="1"/>
  <c r="F791" i="1"/>
  <c r="F792" i="1"/>
  <c r="F793" i="1"/>
  <c r="F879" i="1"/>
  <c r="F794" i="1"/>
  <c r="F795" i="1"/>
  <c r="F880" i="1"/>
  <c r="F796" i="1"/>
  <c r="F881" i="1"/>
  <c r="F882" i="1"/>
  <c r="F797" i="1"/>
  <c r="F798" i="1"/>
  <c r="F799" i="1"/>
  <c r="F800" i="1"/>
  <c r="F801" i="1"/>
  <c r="F802" i="1"/>
  <c r="F883" i="1"/>
  <c r="F803" i="1"/>
  <c r="F804" i="1"/>
  <c r="F805" i="1"/>
  <c r="F806" i="1"/>
  <c r="F807" i="1"/>
  <c r="F884" i="1"/>
  <c r="F808" i="1"/>
  <c r="F809" i="1"/>
  <c r="F810" i="1"/>
  <c r="F811" i="1"/>
  <c r="F812" i="1"/>
  <c r="F813" i="1"/>
  <c r="F814" i="1"/>
  <c r="F815" i="1"/>
  <c r="F816" i="1"/>
  <c r="F817" i="1"/>
  <c r="F910" i="1"/>
  <c r="F818" i="1"/>
  <c r="F819" i="1"/>
  <c r="F820" i="1"/>
  <c r="F821" i="1"/>
  <c r="F822" i="1"/>
  <c r="F885" i="1"/>
  <c r="F886" i="1"/>
  <c r="F823" i="1"/>
  <c r="F887" i="1"/>
  <c r="F824" i="1"/>
  <c r="F888" i="1"/>
  <c r="F825" i="1"/>
  <c r="F889" i="1"/>
  <c r="F890" i="1"/>
  <c r="F826" i="1"/>
  <c r="F827" i="1"/>
  <c r="F828" i="1"/>
  <c r="F829" i="1"/>
  <c r="F830" i="1"/>
  <c r="F911" i="1"/>
  <c r="F87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91" i="1"/>
  <c r="F892" i="1"/>
  <c r="F893" i="1"/>
  <c r="F894" i="1"/>
  <c r="F865" i="1"/>
  <c r="F866" i="1"/>
  <c r="F895" i="1"/>
  <c r="F896" i="1"/>
  <c r="F867" i="1"/>
  <c r="F868" i="1"/>
  <c r="F869" i="1"/>
  <c r="F912" i="1"/>
  <c r="F897" i="1"/>
  <c r="F898" i="1"/>
  <c r="F899" i="1"/>
  <c r="F900" i="1"/>
  <c r="F901" i="1"/>
  <c r="F902" i="1"/>
  <c r="F903" i="1"/>
  <c r="F904" i="1"/>
  <c r="F905" i="1"/>
  <c r="F906" i="1"/>
  <c r="F771" i="1"/>
  <c r="F767" i="1"/>
  <c r="F768" i="1"/>
  <c r="F769" i="1"/>
  <c r="F770" i="1"/>
  <c r="F766" i="1"/>
  <c r="F765" i="1"/>
  <c r="F764" i="1"/>
  <c r="F763" i="1"/>
  <c r="F755" i="1"/>
  <c r="F756" i="1"/>
  <c r="F757" i="1"/>
  <c r="F758" i="1"/>
  <c r="F759" i="1"/>
  <c r="F760" i="1"/>
  <c r="F761" i="1"/>
  <c r="F762" i="1"/>
  <c r="F744" i="1"/>
  <c r="F751" i="1"/>
  <c r="F745" i="1"/>
  <c r="F746" i="1"/>
  <c r="F750" i="1"/>
  <c r="F747" i="1"/>
  <c r="F748" i="1"/>
  <c r="F749" i="1"/>
  <c r="F752" i="1"/>
  <c r="F753" i="1"/>
  <c r="F754" i="1"/>
  <c r="F702" i="1"/>
  <c r="F703" i="1"/>
  <c r="F742" i="1"/>
  <c r="F730" i="1"/>
  <c r="F704" i="1"/>
  <c r="F731" i="1"/>
  <c r="F705" i="1"/>
  <c r="F706" i="1"/>
  <c r="F707" i="1"/>
  <c r="F708" i="1"/>
  <c r="F732" i="1"/>
  <c r="F709" i="1"/>
  <c r="F733" i="1"/>
  <c r="F734" i="1"/>
  <c r="F710" i="1"/>
  <c r="F711" i="1"/>
  <c r="F712" i="1"/>
  <c r="F713" i="1"/>
  <c r="F735" i="1"/>
  <c r="F714" i="1"/>
  <c r="F715" i="1"/>
  <c r="F716" i="1"/>
  <c r="F717" i="1"/>
  <c r="F718" i="1"/>
  <c r="F736" i="1"/>
  <c r="F719" i="1"/>
  <c r="F737" i="1"/>
  <c r="F743" i="1"/>
  <c r="F720" i="1"/>
  <c r="F721" i="1"/>
  <c r="F722" i="1"/>
  <c r="F723" i="1"/>
  <c r="F724" i="1"/>
  <c r="F725" i="1"/>
  <c r="F726" i="1"/>
  <c r="F738" i="1"/>
  <c r="F727" i="1"/>
  <c r="F728" i="1"/>
  <c r="F729" i="1"/>
  <c r="F739" i="1"/>
  <c r="F740" i="1"/>
  <c r="F741" i="1"/>
  <c r="F700" i="1"/>
  <c r="F701" i="1"/>
  <c r="F699" i="1"/>
  <c r="F688" i="1"/>
  <c r="F698" i="1"/>
  <c r="F696" i="1"/>
  <c r="F689" i="1"/>
  <c r="F697" i="1"/>
  <c r="F690" i="1"/>
  <c r="F691" i="1"/>
  <c r="F692" i="1"/>
  <c r="F693" i="1"/>
  <c r="F694" i="1"/>
  <c r="F695" i="1"/>
  <c r="F687" i="1"/>
  <c r="F685" i="1"/>
  <c r="F686" i="1"/>
  <c r="F684" i="1"/>
  <c r="F495" i="1"/>
  <c r="F496" i="1"/>
  <c r="F497" i="1"/>
  <c r="F613" i="1"/>
  <c r="F614" i="1"/>
  <c r="F615" i="1"/>
  <c r="F616" i="1"/>
  <c r="F617" i="1"/>
  <c r="F618" i="1"/>
  <c r="F498" i="1"/>
  <c r="F499" i="1"/>
  <c r="F500" i="1"/>
  <c r="F501" i="1"/>
  <c r="F502" i="1"/>
  <c r="F503" i="1"/>
  <c r="F504" i="1"/>
  <c r="F619" i="1"/>
  <c r="F620" i="1"/>
  <c r="F621" i="1"/>
  <c r="F622" i="1"/>
  <c r="F623" i="1"/>
  <c r="F505" i="1"/>
  <c r="F506" i="1"/>
  <c r="F507" i="1"/>
  <c r="F508" i="1"/>
  <c r="F509" i="1"/>
  <c r="F624" i="1"/>
  <c r="F625" i="1"/>
  <c r="F626" i="1"/>
  <c r="F510" i="1"/>
  <c r="F676" i="1"/>
  <c r="F627" i="1"/>
  <c r="F628" i="1"/>
  <c r="F629" i="1"/>
  <c r="F630" i="1"/>
  <c r="F631" i="1"/>
  <c r="F632" i="1"/>
  <c r="F511" i="1"/>
  <c r="F677" i="1"/>
  <c r="F678" i="1"/>
  <c r="F512" i="1"/>
  <c r="F513" i="1"/>
  <c r="F514" i="1"/>
  <c r="F633" i="1"/>
  <c r="F634" i="1"/>
  <c r="F635" i="1"/>
  <c r="F636" i="1"/>
  <c r="F637" i="1"/>
  <c r="F638" i="1"/>
  <c r="F639" i="1"/>
  <c r="F640" i="1"/>
  <c r="F515" i="1"/>
  <c r="F516" i="1"/>
  <c r="F517" i="1"/>
  <c r="F518" i="1"/>
  <c r="F519" i="1"/>
  <c r="F520" i="1"/>
  <c r="F521" i="1"/>
  <c r="F522" i="1"/>
  <c r="F641" i="1"/>
  <c r="F642" i="1"/>
  <c r="F643" i="1"/>
  <c r="F523" i="1"/>
  <c r="F524" i="1"/>
  <c r="F525" i="1"/>
  <c r="F526" i="1"/>
  <c r="F527" i="1"/>
  <c r="F528" i="1"/>
  <c r="F529" i="1"/>
  <c r="F530" i="1"/>
  <c r="F644" i="1"/>
  <c r="F531" i="1"/>
  <c r="F645" i="1"/>
  <c r="F532" i="1"/>
  <c r="F533" i="1"/>
  <c r="F534" i="1"/>
  <c r="F646" i="1"/>
  <c r="F647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611" i="1"/>
  <c r="F679" i="1"/>
  <c r="F680" i="1"/>
  <c r="F681" i="1"/>
  <c r="F682" i="1"/>
  <c r="F683" i="1"/>
  <c r="F648" i="1"/>
  <c r="F547" i="1"/>
  <c r="F548" i="1"/>
  <c r="F549" i="1"/>
  <c r="F550" i="1"/>
  <c r="F551" i="1"/>
  <c r="F649" i="1"/>
  <c r="F552" i="1"/>
  <c r="F553" i="1"/>
  <c r="F554" i="1"/>
  <c r="F650" i="1"/>
  <c r="F555" i="1"/>
  <c r="F556" i="1"/>
  <c r="F557" i="1"/>
  <c r="F558" i="1"/>
  <c r="F559" i="1"/>
  <c r="F560" i="1"/>
  <c r="F561" i="1"/>
  <c r="F651" i="1"/>
  <c r="F652" i="1"/>
  <c r="F653" i="1"/>
  <c r="F654" i="1"/>
  <c r="F562" i="1"/>
  <c r="F563" i="1"/>
  <c r="F655" i="1"/>
  <c r="F564" i="1"/>
  <c r="F565" i="1"/>
  <c r="F566" i="1"/>
  <c r="F567" i="1"/>
  <c r="F568" i="1"/>
  <c r="F569" i="1"/>
  <c r="F656" i="1"/>
  <c r="F657" i="1"/>
  <c r="F658" i="1"/>
  <c r="F612" i="1"/>
  <c r="F570" i="1"/>
  <c r="F659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660" i="1"/>
  <c r="F661" i="1"/>
  <c r="F599" i="1"/>
  <c r="F600" i="1"/>
  <c r="F601" i="1"/>
  <c r="F602" i="1"/>
  <c r="F603" i="1"/>
  <c r="F604" i="1"/>
  <c r="F662" i="1"/>
  <c r="F605" i="1"/>
  <c r="F606" i="1"/>
  <c r="F607" i="1"/>
  <c r="F608" i="1"/>
  <c r="F609" i="1"/>
  <c r="F610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461" i="1"/>
  <c r="F462" i="1"/>
  <c r="F460" i="1"/>
  <c r="F459" i="1"/>
  <c r="F458" i="1"/>
  <c r="F457" i="1"/>
  <c r="F445" i="1"/>
  <c r="F455" i="1"/>
  <c r="F446" i="1"/>
  <c r="F456" i="1"/>
  <c r="F447" i="1"/>
  <c r="F448" i="1"/>
  <c r="F449" i="1"/>
  <c r="F450" i="1"/>
  <c r="F451" i="1"/>
  <c r="F452" i="1"/>
  <c r="F453" i="1"/>
  <c r="F454" i="1"/>
  <c r="F437" i="1"/>
  <c r="F442" i="1"/>
  <c r="F438" i="1"/>
  <c r="F439" i="1"/>
  <c r="F440" i="1"/>
  <c r="F441" i="1"/>
  <c r="F443" i="1"/>
  <c r="F444" i="1"/>
  <c r="F436" i="1"/>
  <c r="F431" i="1"/>
  <c r="F410" i="1"/>
  <c r="F411" i="1"/>
  <c r="F412" i="1"/>
  <c r="F432" i="1"/>
  <c r="F413" i="1"/>
  <c r="F414" i="1"/>
  <c r="F415" i="1"/>
  <c r="F416" i="1"/>
  <c r="F417" i="1"/>
  <c r="F418" i="1"/>
  <c r="F419" i="1"/>
  <c r="F433" i="1"/>
  <c r="F420" i="1"/>
  <c r="F421" i="1"/>
  <c r="F422" i="1"/>
  <c r="F423" i="1"/>
  <c r="F424" i="1"/>
  <c r="F425" i="1"/>
  <c r="F426" i="1"/>
  <c r="F427" i="1"/>
  <c r="F428" i="1"/>
  <c r="F429" i="1"/>
  <c r="F430" i="1"/>
  <c r="F434" i="1"/>
  <c r="F435" i="1"/>
  <c r="F409" i="1"/>
  <c r="F408" i="1"/>
  <c r="F407" i="1"/>
  <c r="F378" i="1"/>
  <c r="F395" i="1"/>
  <c r="F396" i="1"/>
  <c r="F397" i="1"/>
  <c r="F398" i="1"/>
  <c r="F379" i="1"/>
  <c r="F399" i="1"/>
  <c r="F400" i="1"/>
  <c r="F401" i="1"/>
  <c r="F380" i="1"/>
  <c r="F381" i="1"/>
  <c r="F382" i="1"/>
  <c r="F383" i="1"/>
  <c r="F384" i="1"/>
  <c r="F385" i="1"/>
  <c r="F386" i="1"/>
  <c r="F387" i="1"/>
  <c r="F388" i="1"/>
  <c r="F402" i="1"/>
  <c r="F403" i="1"/>
  <c r="F389" i="1"/>
  <c r="F390" i="1"/>
  <c r="F404" i="1"/>
  <c r="F391" i="1"/>
  <c r="F392" i="1"/>
  <c r="F393" i="1"/>
  <c r="F394" i="1"/>
  <c r="F405" i="1"/>
  <c r="F406" i="1"/>
  <c r="F377" i="1"/>
  <c r="F376" i="1"/>
  <c r="F356" i="1"/>
  <c r="F357" i="1"/>
  <c r="F371" i="1"/>
  <c r="F358" i="1"/>
  <c r="F359" i="1"/>
  <c r="F360" i="1"/>
  <c r="F361" i="1"/>
  <c r="F362" i="1"/>
  <c r="F363" i="1"/>
  <c r="F370" i="1"/>
  <c r="F364" i="1"/>
  <c r="F365" i="1"/>
  <c r="F366" i="1"/>
  <c r="F367" i="1"/>
  <c r="F368" i="1"/>
  <c r="F372" i="1"/>
  <c r="F369" i="1"/>
  <c r="F373" i="1"/>
  <c r="F374" i="1"/>
  <c r="F375" i="1"/>
  <c r="F355" i="1"/>
  <c r="F354" i="1"/>
  <c r="F353" i="1"/>
  <c r="F352" i="1"/>
  <c r="F350" i="1"/>
  <c r="F351" i="1"/>
  <c r="F345" i="1"/>
  <c r="F346" i="1"/>
  <c r="F347" i="1"/>
  <c r="F348" i="1"/>
  <c r="F349" i="1"/>
  <c r="F343" i="1"/>
  <c r="F344" i="1"/>
  <c r="F310" i="1"/>
  <c r="F311" i="1"/>
  <c r="F312" i="1"/>
  <c r="F342" i="1"/>
  <c r="F313" i="1"/>
  <c r="F314" i="1"/>
  <c r="F315" i="1"/>
  <c r="F33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36" i="1"/>
  <c r="F337" i="1"/>
  <c r="F329" i="1"/>
  <c r="F330" i="1"/>
  <c r="F331" i="1"/>
  <c r="F332" i="1"/>
  <c r="F333" i="1"/>
  <c r="F338" i="1"/>
  <c r="F334" i="1"/>
  <c r="F339" i="1"/>
  <c r="F340" i="1"/>
  <c r="F341" i="1"/>
  <c r="F309" i="1"/>
  <c r="F305" i="1"/>
  <c r="F299" i="1"/>
  <c r="F306" i="1"/>
  <c r="F307" i="1"/>
  <c r="F300" i="1"/>
  <c r="F308" i="1"/>
  <c r="F301" i="1"/>
  <c r="F302" i="1"/>
  <c r="F303" i="1"/>
  <c r="F304" i="1"/>
  <c r="F298" i="1"/>
  <c r="F297" i="1"/>
  <c r="F296" i="1"/>
  <c r="F295" i="1"/>
  <c r="F294" i="1"/>
  <c r="F175" i="1"/>
  <c r="F176" i="1"/>
  <c r="F177" i="1"/>
  <c r="F178" i="1"/>
  <c r="F179" i="1"/>
  <c r="F180" i="1"/>
  <c r="F181" i="1"/>
  <c r="F290" i="1"/>
  <c r="F291" i="1"/>
  <c r="F182" i="1"/>
  <c r="F183" i="1"/>
  <c r="F184" i="1"/>
  <c r="F257" i="1"/>
  <c r="F258" i="1"/>
  <c r="F259" i="1"/>
  <c r="F260" i="1"/>
  <c r="F185" i="1"/>
  <c r="F186" i="1"/>
  <c r="F261" i="1"/>
  <c r="F262" i="1"/>
  <c r="F187" i="1"/>
  <c r="F292" i="1"/>
  <c r="F263" i="1"/>
  <c r="F264" i="1"/>
  <c r="F188" i="1"/>
  <c r="F189" i="1"/>
  <c r="F190" i="1"/>
  <c r="F191" i="1"/>
  <c r="F192" i="1"/>
  <c r="F265" i="1"/>
  <c r="F266" i="1"/>
  <c r="F267" i="1"/>
  <c r="F268" i="1"/>
  <c r="F193" i="1"/>
  <c r="F194" i="1"/>
  <c r="F195" i="1"/>
  <c r="F196" i="1"/>
  <c r="F197" i="1"/>
  <c r="F269" i="1"/>
  <c r="F270" i="1"/>
  <c r="F198" i="1"/>
  <c r="F271" i="1"/>
  <c r="F272" i="1"/>
  <c r="F199" i="1"/>
  <c r="F200" i="1"/>
  <c r="F201" i="1"/>
  <c r="F273" i="1"/>
  <c r="F202" i="1"/>
  <c r="F203" i="1"/>
  <c r="F204" i="1"/>
  <c r="F205" i="1"/>
  <c r="F206" i="1"/>
  <c r="F207" i="1"/>
  <c r="F274" i="1"/>
  <c r="F275" i="1"/>
  <c r="F208" i="1"/>
  <c r="F276" i="1"/>
  <c r="F277" i="1"/>
  <c r="F209" i="1"/>
  <c r="F210" i="1"/>
  <c r="F211" i="1"/>
  <c r="F212" i="1"/>
  <c r="F254" i="1"/>
  <c r="F255" i="1"/>
  <c r="F256" i="1"/>
  <c r="F213" i="1"/>
  <c r="F278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79" i="1"/>
  <c r="F280" i="1"/>
  <c r="F244" i="1"/>
  <c r="F245" i="1"/>
  <c r="F246" i="1"/>
  <c r="F247" i="1"/>
  <c r="F248" i="1"/>
  <c r="F249" i="1"/>
  <c r="F250" i="1"/>
  <c r="F251" i="1"/>
  <c r="F252" i="1"/>
  <c r="F253" i="1"/>
  <c r="F281" i="1"/>
  <c r="F293" i="1"/>
  <c r="F282" i="1"/>
  <c r="F283" i="1"/>
  <c r="F284" i="1"/>
  <c r="F285" i="1"/>
  <c r="F286" i="1"/>
  <c r="F287" i="1"/>
  <c r="F288" i="1"/>
  <c r="F289" i="1"/>
  <c r="F174" i="1"/>
  <c r="F173" i="1"/>
  <c r="F172" i="1"/>
  <c r="F167" i="1"/>
  <c r="F169" i="1"/>
  <c r="F170" i="1"/>
  <c r="F171" i="1"/>
  <c r="F168" i="1"/>
  <c r="F165" i="1"/>
  <c r="F166" i="1"/>
  <c r="F147" i="1"/>
  <c r="F148" i="1"/>
  <c r="F159" i="1"/>
  <c r="F160" i="1"/>
  <c r="F164" i="1"/>
  <c r="F149" i="1"/>
  <c r="F161" i="1"/>
  <c r="F150" i="1"/>
  <c r="F151" i="1"/>
  <c r="F152" i="1"/>
  <c r="F153" i="1"/>
  <c r="F154" i="1"/>
  <c r="F155" i="1"/>
  <c r="F156" i="1"/>
  <c r="F162" i="1"/>
  <c r="F157" i="1"/>
  <c r="F158" i="1"/>
  <c r="F163" i="1"/>
  <c r="F134" i="1"/>
  <c r="F135" i="1"/>
  <c r="F136" i="1"/>
  <c r="F137" i="1"/>
  <c r="F146" i="1"/>
  <c r="F138" i="1"/>
  <c r="F139" i="1"/>
  <c r="F140" i="1"/>
  <c r="F141" i="1"/>
  <c r="F142" i="1"/>
  <c r="F143" i="1"/>
  <c r="F144" i="1"/>
  <c r="F145" i="1"/>
  <c r="F133" i="1"/>
  <c r="F132" i="1"/>
  <c r="F131" i="1"/>
  <c r="F97" i="1"/>
  <c r="F98" i="1"/>
  <c r="F99" i="1"/>
  <c r="F100" i="1"/>
  <c r="F101" i="1"/>
  <c r="F127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28" i="1"/>
  <c r="F117" i="1"/>
  <c r="F118" i="1"/>
  <c r="F119" i="1"/>
  <c r="F120" i="1"/>
  <c r="F121" i="1"/>
  <c r="F122" i="1"/>
  <c r="F123" i="1"/>
  <c r="F124" i="1"/>
  <c r="F125" i="1"/>
  <c r="F126" i="1"/>
  <c r="F129" i="1"/>
  <c r="F130" i="1"/>
  <c r="F96" i="1"/>
  <c r="F95" i="1"/>
  <c r="F71" i="1"/>
  <c r="F94" i="1"/>
  <c r="F72" i="1"/>
  <c r="F73" i="1"/>
  <c r="F74" i="1"/>
  <c r="F90" i="1"/>
  <c r="F89" i="1"/>
  <c r="F75" i="1"/>
  <c r="F76" i="1"/>
  <c r="F91" i="1"/>
  <c r="F77" i="1"/>
  <c r="F78" i="1"/>
  <c r="F79" i="1"/>
  <c r="F80" i="1"/>
  <c r="F81" i="1"/>
  <c r="F82" i="1"/>
  <c r="F83" i="1"/>
  <c r="F84" i="1"/>
  <c r="F85" i="1"/>
  <c r="F86" i="1"/>
  <c r="F87" i="1"/>
  <c r="F88" i="1"/>
  <c r="F92" i="1"/>
  <c r="F93" i="1"/>
  <c r="F70" i="1"/>
  <c r="F69" i="1"/>
  <c r="F53" i="1"/>
  <c r="F63" i="1"/>
  <c r="F64" i="1"/>
  <c r="F54" i="1"/>
  <c r="F55" i="1"/>
  <c r="F68" i="1"/>
  <c r="F56" i="1"/>
  <c r="F65" i="1"/>
  <c r="F62" i="1"/>
  <c r="F66" i="1"/>
  <c r="F57" i="1"/>
  <c r="F58" i="1"/>
  <c r="F59" i="1"/>
  <c r="F60" i="1"/>
  <c r="F61" i="1"/>
  <c r="F67" i="1"/>
  <c r="F51" i="1"/>
  <c r="F52" i="1"/>
  <c r="F50" i="1"/>
  <c r="F42" i="1"/>
  <c r="F43" i="1"/>
  <c r="F44" i="1"/>
  <c r="F45" i="1"/>
  <c r="F46" i="1"/>
  <c r="F47" i="1"/>
  <c r="F48" i="1"/>
  <c r="F49" i="1"/>
  <c r="F41" i="1"/>
  <c r="F40" i="1"/>
  <c r="F39" i="1"/>
  <c r="F38" i="1"/>
  <c r="F37" i="1"/>
  <c r="F34" i="1"/>
  <c r="F25" i="1"/>
  <c r="F26" i="1"/>
  <c r="F27" i="1"/>
  <c r="F35" i="1"/>
  <c r="F28" i="1"/>
  <c r="F29" i="1"/>
  <c r="F30" i="1"/>
  <c r="F31" i="1"/>
  <c r="F32" i="1"/>
  <c r="F36" i="1"/>
  <c r="F33" i="1"/>
  <c r="F24" i="1"/>
  <c r="F22" i="1"/>
  <c r="F23" i="1"/>
  <c r="F21" i="1"/>
  <c r="F17" i="1"/>
  <c r="F20" i="1"/>
  <c r="F18" i="1"/>
  <c r="F19" i="1"/>
  <c r="F16" i="1"/>
  <c r="F12" i="1"/>
  <c r="F15" i="1"/>
  <c r="F13" i="1"/>
  <c r="F14" i="1"/>
  <c r="F11" i="1"/>
  <c r="F10" i="1"/>
  <c r="F7" i="1"/>
  <c r="F8" i="1"/>
  <c r="F9" i="1"/>
  <c r="F6" i="1"/>
  <c r="F5" i="1"/>
  <c r="F2" i="1"/>
  <c r="F3" i="1"/>
  <c r="F4" i="1"/>
  <c r="F3961" i="1"/>
  <c r="F3962" i="1"/>
  <c r="F3963" i="1"/>
  <c r="F3964" i="1"/>
  <c r="F3980" i="1"/>
  <c r="F3981" i="1"/>
  <c r="F3965" i="1"/>
  <c r="F3953" i="1"/>
  <c r="F3954" i="1"/>
  <c r="F3955" i="1"/>
  <c r="F3956" i="1"/>
  <c r="F3957" i="1"/>
  <c r="F3958" i="1"/>
  <c r="F3959" i="1"/>
  <c r="F3960" i="1"/>
  <c r="F3946" i="1"/>
  <c r="F3947" i="1"/>
  <c r="F3948" i="1"/>
  <c r="F3949" i="1"/>
  <c r="F3950" i="1"/>
  <c r="F3979" i="1"/>
  <c r="F3951" i="1"/>
  <c r="F3952" i="1"/>
  <c r="F4002" i="1"/>
  <c r="F3999" i="1"/>
  <c r="F4000" i="1"/>
  <c r="F3994" i="1"/>
  <c r="F3993" i="1"/>
  <c r="F3978" i="1"/>
  <c r="F3945" i="1"/>
  <c r="F3930" i="1"/>
  <c r="F3931" i="1"/>
  <c r="F4004" i="1"/>
  <c r="F4003" i="1"/>
  <c r="F3995" i="1"/>
  <c r="F3996" i="1"/>
  <c r="F3997" i="1"/>
  <c r="F4001" i="1"/>
  <c r="F3998" i="1"/>
  <c r="F4109" i="1"/>
  <c r="F4009" i="1"/>
  <c r="F4013" i="1"/>
  <c r="F4014" i="1"/>
  <c r="F4007" i="1"/>
  <c r="F4006" i="1"/>
  <c r="F4005" i="1"/>
  <c r="F4020" i="1"/>
  <c r="F4019" i="1"/>
  <c r="F4018" i="1"/>
  <c r="F4016" i="1"/>
  <c r="F4017" i="1"/>
  <c r="F4015" i="1"/>
  <c r="F4011" i="1"/>
  <c r="F4012" i="1"/>
  <c r="F4010" i="1"/>
  <c r="F4008" i="1"/>
  <c r="F4039" i="1"/>
  <c r="F4024" i="1"/>
  <c r="F4032" i="1"/>
  <c r="F4033" i="1"/>
  <c r="F4034" i="1"/>
  <c r="F4035" i="1"/>
  <c r="F4021" i="1"/>
  <c r="F4023" i="1"/>
  <c r="F4026" i="1"/>
  <c r="F4037" i="1"/>
  <c r="F4027" i="1"/>
  <c r="F4028" i="1"/>
  <c r="F4029" i="1"/>
  <c r="F4030" i="1"/>
  <c r="F4038" i="1"/>
  <c r="F4031" i="1"/>
  <c r="F4044" i="1"/>
  <c r="F4045" i="1"/>
  <c r="F4042" i="1"/>
  <c r="F4041" i="1"/>
  <c r="F4040" i="1"/>
  <c r="F4036" i="1"/>
  <c r="F4025" i="1"/>
  <c r="F4022" i="1"/>
  <c r="F4051" i="1"/>
  <c r="F4047" i="1"/>
  <c r="F4048" i="1"/>
  <c r="F4049" i="1"/>
  <c r="F4050" i="1"/>
  <c r="F4046" i="1"/>
  <c r="F4043" i="1"/>
  <c r="F4060" i="1"/>
  <c r="F4061" i="1"/>
  <c r="F4053" i="1"/>
  <c r="F4069" i="1"/>
  <c r="F4062" i="1"/>
  <c r="F4063" i="1"/>
  <c r="F4052" i="1"/>
  <c r="F4066" i="1"/>
  <c r="F4055" i="1"/>
  <c r="F4056" i="1"/>
  <c r="F4057" i="1"/>
  <c r="F4058" i="1"/>
  <c r="F4059" i="1"/>
  <c r="F4067" i="1"/>
  <c r="F4068" i="1"/>
  <c r="F4078" i="1"/>
  <c r="F4079" i="1"/>
  <c r="F4073" i="1"/>
  <c r="F4072" i="1"/>
  <c r="F4070" i="1"/>
  <c r="F4071" i="1"/>
  <c r="F4064" i="1"/>
  <c r="F4054" i="1"/>
  <c r="F4065" i="1"/>
  <c r="F4075" i="1"/>
  <c r="F4081" i="1"/>
  <c r="F4076" i="1"/>
  <c r="F4082" i="1"/>
  <c r="F4083" i="1"/>
  <c r="F4077" i="1"/>
  <c r="F4074" i="1"/>
  <c r="F4088" i="1"/>
  <c r="F4089" i="1"/>
  <c r="F4086" i="1"/>
  <c r="F4087" i="1"/>
  <c r="F4090" i="1"/>
  <c r="F4085" i="1"/>
  <c r="F4084" i="1"/>
  <c r="F4080" i="1"/>
  <c r="F4096" i="1"/>
  <c r="F4095" i="1"/>
  <c r="F4094" i="1"/>
  <c r="F4092" i="1"/>
  <c r="F4093" i="1"/>
  <c r="F4091" i="1"/>
  <c r="F4112" i="1"/>
  <c r="F4113" i="1"/>
  <c r="F4103" i="1"/>
  <c r="F4102" i="1"/>
  <c r="F4101" i="1"/>
  <c r="F4099" i="1"/>
  <c r="F4100" i="1"/>
  <c r="F4097" i="1"/>
  <c r="F4098" i="1"/>
  <c r="F4106" i="1"/>
  <c r="F4107" i="1"/>
  <c r="F4108" i="1"/>
  <c r="F4115" i="1"/>
  <c r="F4110" i="1"/>
  <c r="F4111" i="1"/>
  <c r="F4116" i="1"/>
  <c r="F4122" i="1"/>
  <c r="F4121" i="1"/>
  <c r="F4120" i="1"/>
  <c r="F4119" i="1"/>
  <c r="F4118" i="1"/>
  <c r="F4117" i="1"/>
  <c r="F4114" i="1"/>
  <c r="F4104" i="1"/>
  <c r="F4105" i="1"/>
  <c r="F4129" i="1"/>
  <c r="F4123" i="1"/>
  <c r="F4127" i="1"/>
  <c r="F4128" i="1"/>
  <c r="F4124" i="1"/>
  <c r="F4125" i="1"/>
  <c r="F4126" i="1"/>
  <c r="F4138" i="1"/>
  <c r="F4135" i="1"/>
  <c r="F4136" i="1"/>
  <c r="F4137" i="1"/>
  <c r="F4132" i="1"/>
  <c r="F4133" i="1"/>
  <c r="F4134" i="1"/>
  <c r="F4131" i="1"/>
  <c r="F4130" i="1"/>
  <c r="F4146" i="1"/>
  <c r="F4145" i="1"/>
  <c r="F4144" i="1"/>
  <c r="F4143" i="1"/>
  <c r="F4142" i="1"/>
  <c r="F4141" i="1"/>
  <c r="F4140" i="1"/>
  <c r="F4139" i="1"/>
  <c r="F4147" i="1"/>
  <c r="D8" i="10"/>
  <c r="D10" i="10"/>
  <c r="D12" i="10"/>
  <c r="C5" i="10"/>
  <c r="B12" i="10"/>
  <c r="B10" i="10"/>
  <c r="B7" i="10"/>
  <c r="B4" i="10"/>
  <c r="B2" i="10"/>
  <c r="D13" i="10"/>
  <c r="D11" i="10"/>
  <c r="D9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4" i="10"/>
  <c r="C3" i="10"/>
  <c r="C2" i="10"/>
  <c r="B13" i="10"/>
  <c r="B11" i="10"/>
  <c r="B9" i="10"/>
  <c r="B8" i="10"/>
  <c r="B6" i="10"/>
  <c r="B5" i="10"/>
  <c r="B3" i="10"/>
  <c r="Q906" i="1"/>
  <c r="Q1361" i="1"/>
  <c r="Q130" i="1"/>
  <c r="Q1598" i="1"/>
  <c r="Q2193" i="1"/>
  <c r="Q3575" i="1"/>
  <c r="Q1597" i="1"/>
  <c r="Q288" i="1"/>
  <c r="Q341" i="1"/>
  <c r="Q1904" i="1"/>
  <c r="Q2835" i="1"/>
  <c r="Q1170" i="1"/>
  <c r="Q1360" i="1"/>
  <c r="Q4000" i="1"/>
  <c r="Q923" i="1"/>
  <c r="Q674" i="1"/>
  <c r="Q2192" i="1"/>
  <c r="Q1169" i="1"/>
  <c r="Q2634" i="1"/>
  <c r="Q673" i="1"/>
  <c r="Q1728" i="1"/>
  <c r="Q1596" i="1"/>
  <c r="Q1727" i="1"/>
  <c r="Q49" i="1"/>
  <c r="Q1200" i="1"/>
  <c r="Q1595" i="1"/>
  <c r="Q1594" i="1"/>
  <c r="Q375" i="1"/>
  <c r="Q1168" i="1"/>
  <c r="Q1726" i="1"/>
  <c r="Q672" i="1"/>
  <c r="Q3308" i="1"/>
  <c r="Q754" i="1"/>
  <c r="Q1650" i="1"/>
  <c r="Q2191" i="1"/>
  <c r="Q3117" i="1"/>
  <c r="Q1851" i="1"/>
  <c r="Q1167" i="1"/>
  <c r="Q2632" i="1"/>
  <c r="Q3307" i="1"/>
  <c r="Q297" i="1"/>
  <c r="Q2834" i="1"/>
  <c r="Q2833" i="1"/>
  <c r="Q1741" i="1"/>
  <c r="Q905" i="1"/>
  <c r="Q2596" i="1"/>
  <c r="Q287" i="1"/>
  <c r="Q1593" i="1"/>
  <c r="Q286" i="1"/>
  <c r="Q904" i="1"/>
  <c r="Q3306" i="1"/>
  <c r="Q2189" i="1"/>
  <c r="Q2262" i="1"/>
  <c r="Q2188" i="1"/>
  <c r="Q129" i="1"/>
  <c r="Q2832" i="1"/>
  <c r="Q2187" i="1"/>
  <c r="Q2565" i="1"/>
  <c r="Q1359" i="1"/>
  <c r="Q374" i="1"/>
  <c r="Q2348" i="1"/>
  <c r="Q2831" i="1"/>
  <c r="Q2982" i="1"/>
  <c r="Q3349" i="1"/>
  <c r="Q2354" i="1"/>
  <c r="Q3305" i="1"/>
  <c r="Q1166" i="1"/>
  <c r="Q1592" i="1"/>
  <c r="Q1850" i="1"/>
  <c r="Q2185" i="1"/>
  <c r="Q435" i="1"/>
  <c r="Q2425" i="1"/>
  <c r="Q3116" i="1"/>
  <c r="Q339" i="1"/>
  <c r="Q1724" i="1"/>
  <c r="Q284" i="1"/>
  <c r="Q2618" i="1"/>
  <c r="Q1165" i="1"/>
  <c r="Q309" i="1"/>
  <c r="Q2431" i="1"/>
  <c r="Q670" i="1"/>
  <c r="Q1164" i="1"/>
  <c r="Q3552" i="1"/>
  <c r="Q283" i="1"/>
  <c r="Q753" i="1"/>
  <c r="Q741" i="1"/>
  <c r="Q2564" i="1"/>
  <c r="Q2423" i="1"/>
  <c r="Q752" i="1"/>
  <c r="Q1590" i="1"/>
  <c r="Q1589" i="1"/>
  <c r="Q1162" i="1"/>
  <c r="Q2829" i="1"/>
  <c r="Q282" i="1"/>
  <c r="Q927" i="1"/>
  <c r="Q1588" i="1"/>
  <c r="Q902" i="1"/>
  <c r="Q2184" i="1"/>
  <c r="Q1161" i="1"/>
  <c r="Q901" i="1"/>
  <c r="Q2884" i="1"/>
  <c r="Q444" i="1"/>
  <c r="Q3551" i="1"/>
  <c r="Q1357" i="1"/>
  <c r="Q1160" i="1"/>
  <c r="Q3920" i="1"/>
  <c r="Q669" i="1"/>
  <c r="Q2183" i="1"/>
  <c r="Q668" i="1"/>
  <c r="Q2995" i="1"/>
  <c r="Q3115" i="1"/>
  <c r="Q1401" i="1"/>
  <c r="Q933" i="1"/>
  <c r="Q2476" i="1"/>
  <c r="Q1158" i="1"/>
  <c r="Q2828" i="1"/>
  <c r="Q2181" i="1"/>
  <c r="Q1157" i="1"/>
  <c r="Q3490" i="1"/>
  <c r="Q2256" i="1"/>
  <c r="Q939" i="1"/>
  <c r="Q3453" i="1"/>
  <c r="Q3166" i="1"/>
  <c r="Q4063" i="1"/>
  <c r="Q2827" i="1"/>
  <c r="Q3550" i="1"/>
  <c r="Q1586" i="1"/>
  <c r="Q2346" i="1"/>
  <c r="Q1156" i="1"/>
  <c r="Q2180" i="1"/>
  <c r="Q2179" i="1"/>
  <c r="Q739" i="1"/>
  <c r="Q2177" i="1"/>
  <c r="Q1624" i="1"/>
  <c r="Q1404" i="1"/>
  <c r="Q3304" i="1"/>
  <c r="Q1585" i="1"/>
  <c r="Q2176" i="1"/>
  <c r="Q2422" i="1"/>
  <c r="Q2942" i="1"/>
  <c r="Q2563" i="1"/>
  <c r="Q3303" i="1"/>
  <c r="Q2175" i="1"/>
  <c r="Q1356" i="1"/>
  <c r="Q2889" i="1"/>
  <c r="Q406" i="1"/>
  <c r="Q1584" i="1"/>
  <c r="Q1355" i="1"/>
  <c r="Q2173" i="1"/>
  <c r="Q3844" i="1"/>
  <c r="Q1723" i="1"/>
  <c r="Q900" i="1"/>
  <c r="Q2825" i="1"/>
  <c r="Q3113" i="1"/>
  <c r="Q2345" i="1"/>
  <c r="Q3843" i="1"/>
  <c r="Q405" i="1"/>
  <c r="Q898" i="1"/>
  <c r="Q2824" i="1"/>
  <c r="Q897" i="1"/>
  <c r="Q1582" i="1"/>
  <c r="Q1353" i="1"/>
  <c r="Q2823" i="1"/>
  <c r="Q1352" i="1"/>
  <c r="Q1351" i="1"/>
  <c r="Q922" i="1"/>
  <c r="Q666" i="1"/>
  <c r="Q3112" i="1"/>
  <c r="Q3790" i="1"/>
  <c r="Q665" i="1"/>
  <c r="Q3111" i="1"/>
  <c r="Q2561" i="1"/>
  <c r="Q1154" i="1"/>
  <c r="Q1178" i="1"/>
  <c r="Q2862" i="1"/>
  <c r="Q2479" i="1"/>
  <c r="Q3130" i="1"/>
  <c r="Q3188" i="1"/>
  <c r="Q3470" i="1"/>
  <c r="Q1749" i="1"/>
  <c r="Q3564" i="1"/>
  <c r="Q2260" i="1"/>
  <c r="Q3129" i="1"/>
  <c r="Q912" i="1"/>
  <c r="Q2861" i="1"/>
  <c r="Q2981" i="1"/>
  <c r="Q2217" i="1"/>
  <c r="Q1153" i="1"/>
  <c r="Q1213" i="1"/>
  <c r="Q2172" i="1"/>
  <c r="Q2344" i="1"/>
  <c r="Q1151" i="1"/>
  <c r="Q281" i="1"/>
  <c r="Q2170" i="1"/>
  <c r="Q664" i="1"/>
  <c r="Q3977" i="1"/>
  <c r="Q2822" i="1"/>
  <c r="Q1349" i="1"/>
  <c r="Q3549" i="1"/>
  <c r="Q2979" i="1"/>
  <c r="Q2421" i="1"/>
  <c r="Q3663" i="1"/>
  <c r="Q2637" i="1"/>
  <c r="Q2169" i="1"/>
  <c r="Q2168" i="1"/>
  <c r="Q4" i="1"/>
  <c r="Q1115" i="1"/>
  <c r="Q1114" i="1"/>
  <c r="Q430" i="1"/>
  <c r="Q61" i="1"/>
  <c r="Q1530" i="1"/>
  <c r="Q729" i="1"/>
  <c r="Q728" i="1"/>
  <c r="Q253" i="1"/>
  <c r="Q33" i="1"/>
  <c r="Q252" i="1"/>
  <c r="Q1529" i="1"/>
  <c r="Q334" i="1"/>
  <c r="Q2068" i="1"/>
  <c r="Q88" i="1"/>
  <c r="Q1315" i="1"/>
  <c r="Q2067" i="1"/>
  <c r="Q1704" i="1"/>
  <c r="Q610" i="1"/>
  <c r="Q87" i="1"/>
  <c r="Q609" i="1"/>
  <c r="Q868" i="1"/>
  <c r="Q1183" i="1"/>
  <c r="Q1112" i="1"/>
  <c r="Q867" i="1"/>
  <c r="Q1111" i="1"/>
  <c r="Q608" i="1"/>
  <c r="Q896" i="1"/>
  <c r="Q2474" i="1"/>
  <c r="Q4035" i="1"/>
  <c r="Q2560" i="1"/>
  <c r="Q2941" i="1"/>
  <c r="Q2167" i="1"/>
  <c r="Q3337" i="1"/>
  <c r="Q2820" i="1"/>
  <c r="Q3864" i="1"/>
  <c r="Q2342" i="1"/>
  <c r="Q3341" i="1"/>
  <c r="Q338" i="1"/>
  <c r="Q3110" i="1"/>
  <c r="Q3886" i="1"/>
  <c r="Q145" i="1"/>
  <c r="Q2318" i="1"/>
  <c r="Q1110" i="1"/>
  <c r="Q1897" i="1"/>
  <c r="Q1314" i="1"/>
  <c r="Q1210" i="1"/>
  <c r="Q1108" i="1"/>
  <c r="Q2531" i="1"/>
  <c r="Q1107" i="1"/>
  <c r="Q2066" i="1"/>
  <c r="Q2065" i="1"/>
  <c r="Q606" i="1"/>
  <c r="Q1106" i="1"/>
  <c r="Q695" i="1"/>
  <c r="Q1824" i="1"/>
  <c r="Q2744" i="1"/>
  <c r="Q2407" i="1"/>
  <c r="Q866" i="1"/>
  <c r="Q2064" i="1"/>
  <c r="Q1823" i="1"/>
  <c r="Q865" i="1"/>
  <c r="Q1312" i="1"/>
  <c r="Q2062" i="1"/>
  <c r="Q250" i="1"/>
  <c r="Q605" i="1"/>
  <c r="Q2317" i="1"/>
  <c r="Q249" i="1"/>
  <c r="Q2061" i="1"/>
  <c r="Q1348" i="1"/>
  <c r="Q36" i="1"/>
  <c r="Q738" i="1"/>
  <c r="Q2165" i="1"/>
  <c r="Q3302" i="1"/>
  <c r="Q1150" i="1"/>
  <c r="Q1848" i="1"/>
  <c r="Q894" i="1"/>
  <c r="Q373" i="1"/>
  <c r="Q892" i="1"/>
  <c r="Q891" i="1"/>
  <c r="Q443" i="1"/>
  <c r="Q2254" i="1"/>
  <c r="Q662" i="1"/>
  <c r="Q1104" i="1"/>
  <c r="Q125" i="1"/>
  <c r="Q1869" i="1"/>
  <c r="Q1895" i="1"/>
  <c r="Q864" i="1"/>
  <c r="Q2060" i="1"/>
  <c r="Q248" i="1"/>
  <c r="Q429" i="1"/>
  <c r="Q1702" i="1"/>
  <c r="Q2743" i="1"/>
  <c r="Q1103" i="1"/>
  <c r="Q2459" i="1"/>
  <c r="Q761" i="1"/>
  <c r="Q603" i="1"/>
  <c r="Q1402" i="1"/>
  <c r="Q124" i="1"/>
  <c r="Q686" i="1"/>
  <c r="Q1528" i="1"/>
  <c r="Q862" i="1"/>
  <c r="Q246" i="1"/>
  <c r="Q1311" i="1"/>
  <c r="Q2059" i="1"/>
  <c r="Q1101" i="1"/>
  <c r="Q1821" i="1"/>
  <c r="Q1701" i="1"/>
  <c r="Q132" i="1"/>
  <c r="Q602" i="1"/>
  <c r="Q861" i="1"/>
  <c r="Q1527" i="1"/>
  <c r="Q1526" i="1"/>
  <c r="Q2058" i="1"/>
  <c r="Q394" i="1"/>
  <c r="Q1700" i="1"/>
  <c r="Q601" i="1"/>
  <c r="Q1524" i="1"/>
  <c r="Q1100" i="1"/>
  <c r="Q1099" i="1"/>
  <c r="Q428" i="1"/>
  <c r="Q1894" i="1"/>
  <c r="Q1820" i="1"/>
  <c r="Q1523" i="1"/>
  <c r="Q69" i="1"/>
  <c r="Q599" i="1"/>
  <c r="Q1522" i="1"/>
  <c r="Q726" i="1"/>
  <c r="Q343" i="1"/>
  <c r="Q70" i="1"/>
  <c r="Q85" i="1"/>
  <c r="Q1520" i="1"/>
  <c r="Q860" i="1"/>
  <c r="Q2056" i="1"/>
  <c r="Q2055" i="1"/>
  <c r="Q1097" i="1"/>
  <c r="Q123" i="1"/>
  <c r="Q245" i="1"/>
  <c r="Q244" i="1"/>
  <c r="Q393" i="1"/>
  <c r="Q3648" i="1"/>
  <c r="Q661" i="1"/>
  <c r="Q2163" i="1"/>
  <c r="Q372" i="1"/>
  <c r="Q1580" i="1"/>
  <c r="Q660" i="1"/>
  <c r="Q3451" i="1"/>
  <c r="Q1637" i="1"/>
  <c r="Q1579" i="1"/>
  <c r="Q1722" i="1"/>
  <c r="Q3885" i="1"/>
  <c r="Q279" i="1"/>
  <c r="Q3976" i="1"/>
  <c r="Q1096" i="1"/>
  <c r="Q1819" i="1"/>
  <c r="Q1519" i="1"/>
  <c r="Q1518" i="1"/>
  <c r="Q1517" i="1"/>
  <c r="Q2869" i="1"/>
  <c r="Q597" i="1"/>
  <c r="Q1095" i="1"/>
  <c r="Q376" i="1"/>
  <c r="Q1309" i="1"/>
  <c r="Q1308" i="1"/>
  <c r="Q1307" i="1"/>
  <c r="Q748" i="1"/>
  <c r="Q2054" i="1"/>
  <c r="Q596" i="1"/>
  <c r="Q960" i="1"/>
  <c r="Q426" i="1"/>
  <c r="Q303" i="1"/>
  <c r="Q84" i="1"/>
  <c r="Q1515" i="1"/>
  <c r="Q858" i="1"/>
  <c r="Q243" i="1"/>
  <c r="Q595" i="1"/>
  <c r="Q1305" i="1"/>
  <c r="Q694" i="1"/>
  <c r="Q1375" i="1"/>
  <c r="Q1514" i="1"/>
  <c r="Q1093" i="1"/>
  <c r="Q368" i="1"/>
  <c r="Q2053" i="1"/>
  <c r="Q1817" i="1"/>
  <c r="Q59" i="1"/>
  <c r="Q242" i="1"/>
  <c r="Q2458" i="1"/>
  <c r="Q1646" i="1"/>
  <c r="Q1513" i="1"/>
  <c r="Q857" i="1"/>
  <c r="Q454" i="1"/>
  <c r="Q856" i="1"/>
  <c r="Q2742" i="1"/>
  <c r="Q1511" i="1"/>
  <c r="Q240" i="1"/>
  <c r="Q1092" i="1"/>
  <c r="Q2052" i="1"/>
  <c r="Q593" i="1"/>
  <c r="Q592" i="1"/>
  <c r="Q1091" i="1"/>
  <c r="Q453" i="1"/>
  <c r="Q591" i="1"/>
  <c r="Q239" i="1"/>
  <c r="Q1304" i="1"/>
  <c r="Q1617" i="1"/>
  <c r="Q143" i="1"/>
  <c r="Q3943" i="1"/>
  <c r="Q1194" i="1"/>
  <c r="Q1209" i="1"/>
  <c r="Q2241" i="1"/>
  <c r="Q854" i="1"/>
  <c r="Q1303" i="1"/>
  <c r="Q589" i="1"/>
  <c r="Q1182" i="1"/>
  <c r="Q693" i="1"/>
  <c r="Q83" i="1"/>
  <c r="Q853" i="1"/>
  <c r="Q725" i="1"/>
  <c r="Q332" i="1"/>
  <c r="Q354" i="1"/>
  <c r="Q46" i="1"/>
  <c r="Q1089" i="1"/>
  <c r="Q2050" i="1"/>
  <c r="Q238" i="1"/>
  <c r="Q588" i="1"/>
  <c r="Q1385" i="1"/>
  <c r="Q926" i="1"/>
  <c r="Q1632" i="1"/>
  <c r="Q236" i="1"/>
  <c r="Q2741" i="1"/>
  <c r="Q1816" i="1"/>
  <c r="Q766" i="1"/>
  <c r="Q142" i="1"/>
  <c r="Q1088" i="1"/>
  <c r="Q1087" i="1"/>
  <c r="Q852" i="1"/>
  <c r="Q1815" i="1"/>
  <c r="Q1301" i="1"/>
  <c r="Q1510" i="1"/>
  <c r="Q235" i="1"/>
  <c r="Q1397" i="1"/>
  <c r="Q587" i="1"/>
  <c r="Q1509" i="1"/>
  <c r="Q31" i="1"/>
  <c r="Q2740" i="1"/>
  <c r="Q1300" i="1"/>
  <c r="Q1299" i="1"/>
  <c r="Q850" i="1"/>
  <c r="Q585" i="1"/>
  <c r="Q925" i="1"/>
  <c r="Q914" i="1"/>
  <c r="Q1507" i="1"/>
  <c r="Q2049" i="1"/>
  <c r="Q158" i="1"/>
  <c r="Q849" i="1"/>
  <c r="Q1745" i="1"/>
  <c r="Q234" i="1"/>
  <c r="Q584" i="1"/>
  <c r="Q2048" i="1"/>
  <c r="Q1506" i="1"/>
  <c r="Q1085" i="1"/>
  <c r="Q1505" i="1"/>
  <c r="Q848" i="1"/>
  <c r="Q1084" i="1"/>
  <c r="Q952" i="1"/>
  <c r="Q121" i="1"/>
  <c r="Q120" i="1"/>
  <c r="Q1083" i="1"/>
  <c r="Q2738" i="1"/>
  <c r="Q1503" i="1"/>
  <c r="Q1698" i="1"/>
  <c r="Q1081" i="1"/>
  <c r="Q2737" i="1"/>
  <c r="Q81" i="1"/>
  <c r="Q232" i="1"/>
  <c r="Q231" i="1"/>
  <c r="Q230" i="1"/>
  <c r="Q460" i="1"/>
  <c r="Q1080" i="1"/>
  <c r="Q1502" i="1"/>
  <c r="Q2736" i="1"/>
  <c r="Q367" i="1"/>
  <c r="Q119" i="1"/>
  <c r="Q583" i="1"/>
  <c r="Q349" i="1"/>
  <c r="Q425" i="1"/>
  <c r="Q1181" i="1"/>
  <c r="Q581" i="1"/>
  <c r="Q1079" i="1"/>
  <c r="Q580" i="1"/>
  <c r="Q80" i="1"/>
  <c r="Q1297" i="1"/>
  <c r="Q2046" i="1"/>
  <c r="Q1296" i="1"/>
  <c r="Q1501" i="1"/>
  <c r="Q2045" i="1"/>
  <c r="Q579" i="1"/>
  <c r="Q2629" i="1"/>
  <c r="Q1077" i="1"/>
  <c r="Q1076" i="1"/>
  <c r="Q45" i="1"/>
  <c r="Q1075" i="1"/>
  <c r="Q846" i="1"/>
  <c r="Q1738" i="1"/>
  <c r="Q3520" i="1"/>
  <c r="Q2315" i="1"/>
  <c r="Q79" i="1"/>
  <c r="Q2734" i="1"/>
  <c r="Q1384" i="1"/>
  <c r="Q1813" i="1"/>
  <c r="Q932" i="1"/>
  <c r="Q1812" i="1"/>
  <c r="Q58" i="1"/>
  <c r="Q1499" i="1"/>
  <c r="Q228" i="1"/>
  <c r="Q1498" i="1"/>
  <c r="Q3057" i="1"/>
  <c r="Q1497" i="1"/>
  <c r="Q227" i="1"/>
  <c r="Q226" i="1"/>
  <c r="Q2733" i="1"/>
  <c r="Q141" i="1"/>
  <c r="Q1073" i="1"/>
  <c r="Q3056" i="1"/>
  <c r="Q1406" i="1"/>
  <c r="Q2732" i="1"/>
  <c r="Q723" i="1"/>
  <c r="Q1811" i="1"/>
  <c r="Q845" i="1"/>
  <c r="Q224" i="1"/>
  <c r="Q302" i="1"/>
  <c r="Q844" i="1"/>
  <c r="Q223" i="1"/>
  <c r="Q222" i="1"/>
  <c r="Q842" i="1"/>
  <c r="Q1072" i="1"/>
  <c r="Q1071" i="1"/>
  <c r="Q2314" i="1"/>
  <c r="Q1697" i="1"/>
  <c r="Q1495" i="1"/>
  <c r="Q301" i="1"/>
  <c r="Q2529" i="1"/>
  <c r="Q2528" i="1"/>
  <c r="Q1494" i="1"/>
  <c r="Q1069" i="1"/>
  <c r="Q57" i="1"/>
  <c r="Q841" i="1"/>
  <c r="Q2044" i="1"/>
  <c r="Q577" i="1"/>
  <c r="Q392" i="1"/>
  <c r="Q1295" i="1"/>
  <c r="Q1493" i="1"/>
  <c r="Q2482" i="1"/>
  <c r="Q220" i="1"/>
  <c r="Q2610" i="1"/>
  <c r="Q1809" i="1"/>
  <c r="Q2730" i="1"/>
  <c r="Q1068" i="1"/>
  <c r="Q840" i="1"/>
  <c r="Q936" i="1"/>
  <c r="Q219" i="1"/>
  <c r="Q2042" i="1"/>
  <c r="Q2041" i="1"/>
  <c r="Q1695" i="1"/>
  <c r="Q576" i="1"/>
  <c r="Q2239" i="1"/>
  <c r="Q1067" i="1"/>
  <c r="Q218" i="1"/>
  <c r="Q1893" i="1"/>
  <c r="Q365" i="1"/>
  <c r="Q2313" i="1"/>
  <c r="Q1640" i="1"/>
  <c r="Q1491" i="1"/>
  <c r="Q2527" i="1"/>
  <c r="Q3055" i="1"/>
  <c r="Q77" i="1"/>
  <c r="Q2040" i="1"/>
  <c r="Q1694" i="1"/>
  <c r="Q838" i="1"/>
  <c r="Q575" i="1"/>
  <c r="Q424" i="1"/>
  <c r="Q157" i="1"/>
  <c r="Q837" i="1"/>
  <c r="Q1631" i="1"/>
  <c r="Q1293" i="1"/>
  <c r="Q216" i="1"/>
  <c r="Q685" i="1"/>
  <c r="Q1808" i="1"/>
  <c r="Q1065" i="1"/>
  <c r="Q1292" i="1"/>
  <c r="Q1291" i="1"/>
  <c r="Q1693" i="1"/>
  <c r="Q573" i="1"/>
  <c r="Q836" i="1"/>
  <c r="Q1807" i="1"/>
  <c r="Q950" i="1"/>
  <c r="Q2574" i="1"/>
  <c r="Q1490" i="1"/>
  <c r="Q1489" i="1"/>
  <c r="Q2729" i="1"/>
  <c r="Q2238" i="1"/>
  <c r="Q364" i="1"/>
  <c r="Q331" i="1"/>
  <c r="Q1892" i="1"/>
  <c r="Q37" i="1"/>
  <c r="Q215" i="1"/>
  <c r="Q1064" i="1"/>
  <c r="Q214" i="1"/>
  <c r="Q2728" i="1"/>
  <c r="Q3053" i="1"/>
  <c r="Q1487" i="1"/>
  <c r="Q422" i="1"/>
  <c r="Q3566" i="1"/>
  <c r="Q2038" i="1"/>
  <c r="Q1063" i="1"/>
  <c r="Q2263" i="1"/>
  <c r="Q1289" i="1"/>
  <c r="Q2037" i="1"/>
  <c r="Q1891" i="1"/>
  <c r="Q949" i="1"/>
  <c r="Q3132" i="1"/>
  <c r="Q834" i="1"/>
  <c r="Q948" i="1"/>
  <c r="Q2525" i="1"/>
  <c r="Q3052" i="1"/>
  <c r="Q2311" i="1"/>
  <c r="Q1379" i="1"/>
  <c r="Q1288" i="1"/>
  <c r="Q1287" i="1"/>
  <c r="Q2949" i="1"/>
  <c r="Q2036" i="1"/>
  <c r="Q2406" i="1"/>
  <c r="Q1061" i="1"/>
  <c r="Q2726" i="1"/>
  <c r="Q117" i="1"/>
  <c r="Q3251" i="1"/>
  <c r="Q1201" i="1"/>
  <c r="Q833" i="1"/>
  <c r="Q3403" i="1"/>
  <c r="Q2237" i="1"/>
  <c r="Q2917" i="1"/>
  <c r="Q2725" i="1"/>
  <c r="Q3324" i="1"/>
  <c r="Q919" i="1"/>
  <c r="Q2524" i="1"/>
  <c r="Q2724" i="1"/>
  <c r="Q2586" i="1"/>
  <c r="Q1486" i="1"/>
  <c r="Q1395" i="1"/>
  <c r="Q3599" i="1"/>
  <c r="Q3250" i="1"/>
  <c r="Q3051" i="1"/>
  <c r="Q1805" i="1"/>
  <c r="Q572" i="1"/>
  <c r="Q571" i="1"/>
  <c r="Q1374" i="1"/>
  <c r="Q3249" i="1"/>
  <c r="Q2405" i="1"/>
  <c r="Q722" i="1"/>
  <c r="Q721" i="1"/>
  <c r="Q1060" i="1"/>
  <c r="Q1610" i="1"/>
  <c r="Q1285" i="1"/>
  <c r="Q1804" i="1"/>
  <c r="Q2916" i="1"/>
  <c r="Q1890" i="1"/>
  <c r="Q1059" i="1"/>
  <c r="Q3598" i="1"/>
  <c r="Q2915" i="1"/>
  <c r="Q2310" i="1"/>
  <c r="Q1803" i="1"/>
  <c r="Q3345" i="1"/>
  <c r="Q1485" i="1"/>
  <c r="Q2628" i="1"/>
  <c r="Q2034" i="1"/>
  <c r="Q2161" i="1"/>
  <c r="Q2559" i="1"/>
  <c r="Q2160" i="1"/>
  <c r="Q3789" i="1"/>
  <c r="Q3548" i="1"/>
  <c r="Q4140" i="1"/>
  <c r="Q2882" i="1"/>
  <c r="Q2158" i="1"/>
  <c r="Q2817" i="1"/>
  <c r="Q1740" i="1"/>
  <c r="Q3818" i="1"/>
  <c r="Q3049" i="1"/>
  <c r="Q1616" i="1"/>
  <c r="Q570" i="1"/>
  <c r="Q1868" i="1"/>
  <c r="Q1284" i="1"/>
  <c r="Q213" i="1"/>
  <c r="Q1864" i="1"/>
  <c r="Q832" i="1"/>
  <c r="Q1283" i="1"/>
  <c r="Q957" i="1"/>
  <c r="Q2033" i="1"/>
  <c r="Q2723" i="1"/>
  <c r="Q1058" i="1"/>
  <c r="Q2403" i="1"/>
  <c r="Q1057" i="1"/>
  <c r="Q1282" i="1"/>
  <c r="Q1483" i="1"/>
  <c r="Q3597" i="1"/>
  <c r="Q1281" i="1"/>
  <c r="Q2974" i="1"/>
  <c r="Q1802" i="1"/>
  <c r="Q1056" i="1"/>
  <c r="Q1889" i="1"/>
  <c r="Q2032" i="1"/>
  <c r="Q1801" i="1"/>
  <c r="Q2236" i="1"/>
  <c r="Q2402" i="1"/>
  <c r="Q1482" i="1"/>
  <c r="Q1193" i="1"/>
  <c r="Q1692" i="1"/>
  <c r="Q1691" i="1"/>
  <c r="Q747" i="1"/>
  <c r="Q3247" i="1"/>
  <c r="Q3731" i="1"/>
  <c r="Q3404" i="1"/>
  <c r="Q2750" i="1"/>
  <c r="Q370" i="1"/>
  <c r="Q1386" i="1"/>
  <c r="Q256" i="1"/>
  <c r="Q62" i="1"/>
  <c r="Q870" i="1"/>
  <c r="Q255" i="1"/>
  <c r="Q408" i="1"/>
  <c r="Q612" i="1"/>
  <c r="Q3522" i="1"/>
  <c r="Q2748" i="1"/>
  <c r="Q750" i="1"/>
  <c r="Q3060" i="1"/>
  <c r="Q3992" i="1"/>
  <c r="Q4134" i="1"/>
  <c r="Q4119" i="1"/>
  <c r="Q4014" i="1"/>
  <c r="Q911" i="1"/>
  <c r="Q4129" i="1"/>
  <c r="Q2816" i="1"/>
  <c r="Q4113" i="1"/>
  <c r="Q658" i="1"/>
  <c r="Q404" i="1"/>
  <c r="Q2815" i="1"/>
  <c r="Q3884" i="1"/>
  <c r="Q3994" i="1"/>
  <c r="Q2881" i="1"/>
  <c r="Q3300" i="1"/>
  <c r="Q3450" i="1"/>
  <c r="Q3477" i="1"/>
  <c r="Q3788" i="1"/>
  <c r="Q3662" i="1"/>
  <c r="Q2266" i="1"/>
  <c r="Q1846" i="1"/>
  <c r="Q1860" i="1"/>
  <c r="Q3143" i="1"/>
  <c r="Q1347" i="1"/>
  <c r="Q3696" i="1"/>
  <c r="Q3299" i="1"/>
  <c r="Q3002" i="1"/>
  <c r="Q3974" i="1"/>
  <c r="Q2157" i="1"/>
  <c r="Q4072" i="1"/>
  <c r="Q3449" i="1"/>
  <c r="Q3854" i="1"/>
  <c r="Q3297" i="1"/>
  <c r="Q3448" i="1"/>
  <c r="Q1858" i="1"/>
  <c r="Q3296" i="1"/>
  <c r="Q2617" i="1"/>
  <c r="Q4125" i="1"/>
  <c r="Q4130" i="1"/>
  <c r="Q2813" i="1"/>
  <c r="Q3109" i="1"/>
  <c r="Q2939" i="1"/>
  <c r="Q2938" i="1"/>
  <c r="Q2812" i="1"/>
  <c r="Q656" i="1"/>
  <c r="Q4079" i="1"/>
  <c r="Q2558" i="1"/>
  <c r="Q4093" i="1"/>
  <c r="Q3446" i="1"/>
  <c r="Q1577" i="1"/>
  <c r="Q2811" i="1"/>
  <c r="Q4124" i="1"/>
  <c r="Q4071" i="1"/>
  <c r="Q3186" i="1"/>
  <c r="Q3787" i="1"/>
  <c r="Q3445" i="1"/>
  <c r="Q3295" i="1"/>
  <c r="Q128" i="1"/>
  <c r="Q3786" i="1"/>
  <c r="Q1720" i="1"/>
  <c r="Q330" i="1"/>
  <c r="Q2030" i="1"/>
  <c r="Q212" i="1"/>
  <c r="Q2486" i="1"/>
  <c r="Q1800" i="1"/>
  <c r="Q2914" i="1"/>
  <c r="Q3048" i="1"/>
  <c r="Q830" i="1"/>
  <c r="Q2572" i="1"/>
  <c r="Q569" i="1"/>
  <c r="Q211" i="1"/>
  <c r="Q3402" i="1"/>
  <c r="Q3942" i="1"/>
  <c r="Q1480" i="1"/>
  <c r="Q568" i="1"/>
  <c r="Q935" i="1"/>
  <c r="Q3518" i="1"/>
  <c r="Q2029" i="1"/>
  <c r="Q3647" i="1"/>
  <c r="Q451" i="1"/>
  <c r="Q1280" i="1"/>
  <c r="Q2722" i="1"/>
  <c r="Q2401" i="1"/>
  <c r="Q3047" i="1"/>
  <c r="Q3331" i="1"/>
  <c r="Q2585" i="1"/>
  <c r="Q3400" i="1"/>
  <c r="Q2721" i="1"/>
  <c r="Q1799" i="1"/>
  <c r="Q116" i="1"/>
  <c r="Q828" i="1"/>
  <c r="Q3399" i="1"/>
  <c r="Q1479" i="1"/>
  <c r="Q2522" i="1"/>
  <c r="Q2874" i="1"/>
  <c r="Q1478" i="1"/>
  <c r="Q2432" i="1"/>
  <c r="Q210" i="1"/>
  <c r="Q764" i="1"/>
  <c r="Q2720" i="1"/>
  <c r="Q3046" i="1"/>
  <c r="Q2584" i="1"/>
  <c r="Q3245" i="1"/>
  <c r="Q566" i="1"/>
  <c r="Q3398" i="1"/>
  <c r="Q1208" i="1"/>
  <c r="Q2718" i="1"/>
  <c r="Q4004" i="1"/>
  <c r="Q2027" i="1"/>
  <c r="Q1798" i="1"/>
  <c r="Q1476" i="1"/>
  <c r="Q2026" i="1"/>
  <c r="Q390" i="1"/>
  <c r="Q1475" i="1"/>
  <c r="Q23" i="1"/>
  <c r="Q2521" i="1"/>
  <c r="Q2025" i="1"/>
  <c r="Q1055" i="1"/>
  <c r="Q1615" i="1"/>
  <c r="Q2309" i="1"/>
  <c r="Q565" i="1"/>
  <c r="Q2023" i="1"/>
  <c r="Q2717" i="1"/>
  <c r="Q827" i="1"/>
  <c r="Q2022" i="1"/>
  <c r="Q2716" i="1"/>
  <c r="Q564" i="1"/>
  <c r="Q2021" i="1"/>
  <c r="Q4146" i="1"/>
  <c r="Q3903" i="1"/>
  <c r="Q2487" i="1"/>
  <c r="Q743" i="1"/>
  <c r="Q3127" i="1"/>
  <c r="Q3321" i="1"/>
  <c r="Q3808" i="1"/>
  <c r="Q4141" i="1"/>
  <c r="Q4112" i="1"/>
  <c r="Q3444" i="1"/>
  <c r="Q1147" i="1"/>
  <c r="Q3785" i="1"/>
  <c r="Q2809" i="1"/>
  <c r="Q1576" i="1"/>
  <c r="Q4062" i="1"/>
  <c r="Q3443" i="1"/>
  <c r="Q826" i="1"/>
  <c r="Q563" i="1"/>
  <c r="Q1689" i="1"/>
  <c r="Q1278" i="1"/>
  <c r="Q1277" i="1"/>
  <c r="Q1609" i="1"/>
  <c r="Q389" i="1"/>
  <c r="Q2715" i="1"/>
  <c r="Q2519" i="1"/>
  <c r="Q562" i="1"/>
  <c r="Q946" i="1"/>
  <c r="Q3680" i="1"/>
  <c r="Q3396" i="1"/>
  <c r="Q114" i="1"/>
  <c r="Q30" i="1"/>
  <c r="Q1346" i="1"/>
  <c r="Q337" i="1"/>
  <c r="Q1146" i="1"/>
  <c r="Q954" i="1"/>
  <c r="Q654" i="1"/>
  <c r="Q2808" i="1"/>
  <c r="Q2997" i="1"/>
  <c r="Q953" i="1"/>
  <c r="Q2633" i="1"/>
  <c r="Q1719" i="1"/>
  <c r="Q2155" i="1"/>
  <c r="Q4033" i="1"/>
  <c r="Q2252" i="1"/>
  <c r="Q1575" i="1"/>
  <c r="Q277" i="1"/>
  <c r="Q3784" i="1"/>
  <c r="Q2154" i="1"/>
  <c r="Q2251" i="1"/>
  <c r="Q2806" i="1"/>
  <c r="Q1574" i="1"/>
  <c r="Q3546" i="1"/>
  <c r="Q1573" i="1"/>
  <c r="Q65" i="1"/>
  <c r="Q162" i="1"/>
  <c r="Q2805" i="1"/>
  <c r="Q402" i="1"/>
  <c r="Q2936" i="1"/>
  <c r="Q2886" i="1"/>
  <c r="Q2340" i="1"/>
  <c r="Q4032" i="1"/>
  <c r="Q3294" i="1"/>
  <c r="Q2153" i="1"/>
  <c r="Q1344" i="1"/>
  <c r="Q1571" i="1"/>
  <c r="Q2804" i="1"/>
  <c r="Q3107" i="1"/>
  <c r="Q1343" i="1"/>
  <c r="Q2151" i="1"/>
  <c r="Q1405" i="1"/>
  <c r="Q1342" i="1"/>
  <c r="Q2963" i="1"/>
  <c r="Q91" i="1"/>
  <c r="Q1844" i="1"/>
  <c r="Q1144" i="1"/>
  <c r="Q3629" i="1"/>
  <c r="Q1570" i="1"/>
  <c r="Q336" i="1"/>
  <c r="Q652" i="1"/>
  <c r="Q2150" i="1"/>
  <c r="Q1903" i="1"/>
  <c r="Q2557" i="1"/>
  <c r="Q276" i="1"/>
  <c r="Q3614" i="1"/>
  <c r="Q1143" i="1"/>
  <c r="Q2556" i="1"/>
  <c r="Q2472" i="1"/>
  <c r="Q737" i="1"/>
  <c r="Q889" i="1"/>
  <c r="Q651" i="1"/>
  <c r="Q1688" i="1"/>
  <c r="Q1054" i="1"/>
  <c r="Q440" i="1"/>
  <c r="Q561" i="1"/>
  <c r="Q421" i="1"/>
  <c r="Q1378" i="1"/>
  <c r="Q1275" i="1"/>
  <c r="Q1473" i="1"/>
  <c r="Q1274" i="1"/>
  <c r="Q2627" i="1"/>
  <c r="Q1052" i="1"/>
  <c r="Q1471" i="1"/>
  <c r="Q348" i="1"/>
  <c r="Q29" i="1"/>
  <c r="Q2308" i="1"/>
  <c r="Q56" i="1"/>
  <c r="Q2020" i="1"/>
  <c r="Q328" i="1"/>
  <c r="Q1470" i="1"/>
  <c r="Q76" i="1"/>
  <c r="Q825" i="1"/>
  <c r="Q1394" i="1"/>
  <c r="Q2713" i="1"/>
  <c r="Q1273" i="1"/>
  <c r="Q1887" i="1"/>
  <c r="Q2018" i="1"/>
  <c r="Q1469" i="1"/>
  <c r="Q559" i="1"/>
  <c r="Q2712" i="1"/>
  <c r="Q208" i="1"/>
  <c r="Q558" i="1"/>
  <c r="Q2017" i="1"/>
  <c r="Q2016" i="1"/>
  <c r="Q420" i="1"/>
  <c r="Q362" i="1"/>
  <c r="Q18" i="1"/>
  <c r="Q2711" i="1"/>
  <c r="Q1051" i="1"/>
  <c r="Q1050" i="1"/>
  <c r="Q1467" i="1"/>
  <c r="Q1466" i="1"/>
  <c r="Q557" i="1"/>
  <c r="Q1271" i="1"/>
  <c r="Q2307" i="1"/>
  <c r="Q555" i="1"/>
  <c r="Q3973" i="1"/>
  <c r="Q1341" i="1"/>
  <c r="Q2249" i="1"/>
  <c r="Q1569" i="1"/>
  <c r="Q2149" i="1"/>
  <c r="Q1843" i="1"/>
  <c r="Q298" i="1"/>
  <c r="Q2555" i="1"/>
  <c r="Q3207" i="1"/>
  <c r="Q3292" i="1"/>
  <c r="Q2419" i="1"/>
  <c r="Q1842" i="1"/>
  <c r="Q2148" i="1"/>
  <c r="Q1840" i="1"/>
  <c r="Q3633" i="1"/>
  <c r="Q1623" i="1"/>
  <c r="Q2147" i="1"/>
  <c r="Q650" i="1"/>
  <c r="Q1142" i="1"/>
  <c r="Q888" i="1"/>
  <c r="Q275" i="1"/>
  <c r="Q2802" i="1"/>
  <c r="Q1141" i="1"/>
  <c r="Q1914" i="1"/>
  <c r="Q1626" i="1"/>
  <c r="Q962" i="1"/>
  <c r="Q2801" i="1"/>
  <c r="Q2145" i="1"/>
  <c r="Q274" i="1"/>
  <c r="Q2554" i="1"/>
  <c r="Q2269" i="1"/>
  <c r="Q1340" i="1"/>
  <c r="Q2553" i="1"/>
  <c r="Q113" i="1"/>
  <c r="Q2014" i="1"/>
  <c r="Q3517" i="1"/>
  <c r="Q388" i="1"/>
  <c r="Q3728" i="1"/>
  <c r="Q2913" i="1"/>
  <c r="Q3516" i="1"/>
  <c r="Q3479" i="1"/>
  <c r="Q2457" i="1"/>
  <c r="Q3045" i="1"/>
  <c r="Q2710" i="1"/>
  <c r="Q3645" i="1"/>
  <c r="Q2912" i="1"/>
  <c r="Q2013" i="1"/>
  <c r="Q387" i="1"/>
  <c r="Q3395" i="1"/>
  <c r="Q3176" i="1"/>
  <c r="Q3394" i="1"/>
  <c r="Q3393" i="1"/>
  <c r="Q4024" i="1"/>
  <c r="Q2235" i="1"/>
  <c r="Q1750" i="1"/>
  <c r="Q3826" i="1"/>
  <c r="Q3727" i="1"/>
  <c r="Q3244" i="1"/>
  <c r="Q2516" i="1"/>
  <c r="Q3595" i="1"/>
  <c r="Q3650" i="1"/>
  <c r="Q2747" i="1"/>
  <c r="Q1647" i="1"/>
  <c r="Q5" i="1"/>
  <c r="Q2552" i="1"/>
  <c r="Q3348" i="1"/>
  <c r="Q3841" i="1"/>
  <c r="Q3853" i="1"/>
  <c r="Q3900" i="1"/>
  <c r="Q3613" i="1"/>
  <c r="Q3782" i="1"/>
  <c r="Q3105" i="1"/>
  <c r="Q3544" i="1"/>
  <c r="Q3863" i="1"/>
  <c r="Q3104" i="1"/>
  <c r="Q2339" i="1"/>
  <c r="Q2551" i="1"/>
  <c r="Q3569" i="1"/>
  <c r="Q3661" i="1"/>
  <c r="Q4143" i="1"/>
  <c r="Q3205" i="1"/>
  <c r="Q2800" i="1"/>
  <c r="Q3440" i="1"/>
  <c r="Q3630" i="1"/>
  <c r="Q419" i="1"/>
  <c r="Q554" i="1"/>
  <c r="Q2708" i="1"/>
  <c r="Q1687" i="1"/>
  <c r="Q3162" i="1"/>
  <c r="Q3243" i="1"/>
  <c r="Q2012" i="1"/>
  <c r="Q3320" i="1"/>
  <c r="Q3698" i="1"/>
  <c r="Q3563" i="1"/>
  <c r="Q3126" i="1"/>
  <c r="Q3991" i="1"/>
  <c r="Q3809" i="1"/>
  <c r="Q3990" i="1"/>
  <c r="Q4085" i="1"/>
  <c r="Q3847" i="1"/>
  <c r="Q4013" i="1"/>
  <c r="Q2946" i="1"/>
  <c r="Q4116" i="1"/>
  <c r="Q3319" i="1"/>
  <c r="Q3989" i="1"/>
  <c r="Q4128" i="1"/>
  <c r="Q887" i="1"/>
  <c r="Q1465" i="1"/>
  <c r="Q112" i="1"/>
  <c r="Q133" i="1"/>
  <c r="Q207" i="1"/>
  <c r="Q2888" i="1"/>
  <c r="Q458" i="1"/>
  <c r="Q2011" i="1"/>
  <c r="Q3241" i="1"/>
  <c r="Q1048" i="1"/>
  <c r="Q2010" i="1"/>
  <c r="Q436" i="1"/>
  <c r="Q1270" i="1"/>
  <c r="Q43" i="1"/>
  <c r="Q823" i="1"/>
  <c r="Q3850" i="1"/>
  <c r="Q552" i="1"/>
  <c r="Q3043" i="1"/>
  <c r="Q206" i="1"/>
  <c r="Q3392" i="1"/>
  <c r="Q2868" i="1"/>
  <c r="Q2456" i="1"/>
  <c r="Q2877" i="1"/>
  <c r="Q3342" i="1"/>
  <c r="Q3594" i="1"/>
  <c r="Q2514" i="1"/>
  <c r="Q2513" i="1"/>
  <c r="Q934" i="1"/>
  <c r="Q2910" i="1"/>
  <c r="Q3780" i="1"/>
  <c r="Q2621" i="1"/>
  <c r="Q1567" i="1"/>
  <c r="Q886" i="1"/>
  <c r="Q3611" i="1"/>
  <c r="Q3103" i="1"/>
  <c r="Q3899" i="1"/>
  <c r="Q2799" i="1"/>
  <c r="Q3543" i="1"/>
  <c r="Q1566" i="1"/>
  <c r="Q3779" i="1"/>
  <c r="Q2338" i="1"/>
  <c r="Q3778" i="1"/>
  <c r="Q2798" i="1"/>
  <c r="Q649" i="1"/>
  <c r="Q3919" i="1"/>
  <c r="Q2353" i="1"/>
  <c r="Q3125" i="1"/>
  <c r="Q2859" i="1"/>
  <c r="Q3910" i="1"/>
  <c r="Q2569" i="1"/>
  <c r="Q3562" i="1"/>
  <c r="Q3988" i="1"/>
  <c r="Q2428" i="1"/>
  <c r="Q2380" i="1"/>
  <c r="Q2857" i="1"/>
  <c r="Q3688" i="1"/>
  <c r="Q3619" i="1"/>
  <c r="Q2856" i="1"/>
  <c r="Q3669" i="1"/>
  <c r="Q3318" i="1"/>
  <c r="Q2855" i="1"/>
  <c r="Q3987" i="1"/>
  <c r="Q1464" i="1"/>
  <c r="Q418" i="1"/>
  <c r="Q745" i="1"/>
  <c r="Q450" i="1"/>
  <c r="Q377" i="1"/>
  <c r="Q1046" i="1"/>
  <c r="Q1463" i="1"/>
  <c r="Q822" i="1"/>
  <c r="Q1462" i="1"/>
  <c r="Q1734" i="1"/>
  <c r="Q2365" i="1"/>
  <c r="Q2234" i="1"/>
  <c r="Q1686" i="1"/>
  <c r="Q1045" i="1"/>
  <c r="Q2009" i="1"/>
  <c r="Q361" i="1"/>
  <c r="Q1685" i="1"/>
  <c r="Q1269" i="1"/>
  <c r="Q551" i="1"/>
  <c r="Q14" i="1"/>
  <c r="Q3239" i="1"/>
  <c r="Q1044" i="1"/>
  <c r="Q2455" i="1"/>
  <c r="Q1796" i="1"/>
  <c r="Q1886" i="1"/>
  <c r="Q2364" i="1"/>
  <c r="Q2304" i="1"/>
  <c r="Q1795" i="1"/>
  <c r="Q1793" i="1"/>
  <c r="Q2454" i="1"/>
  <c r="Q449" i="1"/>
  <c r="Q2008" i="1"/>
  <c r="Q2955" i="1"/>
  <c r="Q3972" i="1"/>
  <c r="Q4031" i="1"/>
  <c r="Q2142" i="1"/>
  <c r="Q3185" i="1"/>
  <c r="Q3335" i="1"/>
  <c r="Q2935" i="1"/>
  <c r="Q4049" i="1"/>
  <c r="Q701" i="1"/>
  <c r="Q3291" i="1"/>
  <c r="Q3674" i="1"/>
  <c r="Q2140" i="1"/>
  <c r="Q2418" i="1"/>
  <c r="Q3610" i="1"/>
  <c r="Q2797" i="1"/>
  <c r="Q3999" i="1"/>
  <c r="Q2880" i="1"/>
  <c r="Q327" i="1"/>
  <c r="Q1792" i="1"/>
  <c r="Q1791" i="1"/>
  <c r="Q2303" i="1"/>
  <c r="Q821" i="1"/>
  <c r="Q820" i="1"/>
  <c r="Q326" i="1"/>
  <c r="Q204" i="1"/>
  <c r="Q203" i="1"/>
  <c r="Q1683" i="1"/>
  <c r="Q691" i="1"/>
  <c r="Q549" i="1"/>
  <c r="Q1042" i="1"/>
  <c r="Q110" i="1"/>
  <c r="Q2511" i="1"/>
  <c r="Q1268" i="1"/>
  <c r="Q2007" i="1"/>
  <c r="Q1041" i="1"/>
  <c r="Q2453" i="1"/>
  <c r="Q202" i="1"/>
  <c r="Q548" i="1"/>
  <c r="Q719" i="1"/>
  <c r="Q1040" i="1"/>
  <c r="Q547" i="1"/>
  <c r="Q360" i="1"/>
  <c r="Q1038" i="1"/>
  <c r="Q1460" i="1"/>
  <c r="Q2452" i="1"/>
  <c r="Q2583" i="1"/>
  <c r="Q3515" i="1"/>
  <c r="Q2006" i="1"/>
  <c r="Q3344" i="1"/>
  <c r="Q818" i="1"/>
  <c r="Q109" i="1"/>
  <c r="Q3593" i="1"/>
  <c r="Q1459" i="1"/>
  <c r="Q325" i="1"/>
  <c r="Q2705" i="1"/>
  <c r="Q2704" i="1"/>
  <c r="Q155" i="1"/>
  <c r="Q1266" i="1"/>
  <c r="Q2004" i="1"/>
  <c r="Q1458" i="1"/>
  <c r="Q3237" i="1"/>
  <c r="Q3351" i="1"/>
  <c r="Q2139" i="1"/>
  <c r="Q3102" i="1"/>
  <c r="Q2550" i="1"/>
  <c r="Q4005" i="1"/>
  <c r="Q4078" i="1"/>
  <c r="Q3290" i="1"/>
  <c r="Q2795" i="1"/>
  <c r="Q2994" i="1"/>
  <c r="Q3970" i="1"/>
  <c r="Q4021" i="1"/>
  <c r="Q3609" i="1"/>
  <c r="Q3776" i="1"/>
  <c r="Q3289" i="1"/>
  <c r="Q1717" i="1"/>
  <c r="Q3439" i="1"/>
  <c r="Q2337" i="1"/>
  <c r="Q3150" i="1"/>
  <c r="Q1563" i="1"/>
  <c r="Q3839" i="1"/>
  <c r="Q3101" i="1"/>
  <c r="Q1562" i="1"/>
  <c r="Q2549" i="1"/>
  <c r="Q3437" i="1"/>
  <c r="Q3100" i="1"/>
  <c r="Q3436" i="1"/>
  <c r="Q3334" i="1"/>
  <c r="Q1622" i="1"/>
  <c r="Q2138" i="1"/>
  <c r="Q3098" i="1"/>
  <c r="Q3489" i="1"/>
  <c r="Q3807" i="1"/>
  <c r="Q2980" i="1"/>
  <c r="Q1857" i="1"/>
  <c r="Q3576" i="1"/>
  <c r="Q2215" i="1"/>
  <c r="Q3986" i="1"/>
  <c r="Q1866" i="1"/>
  <c r="Q3317" i="1"/>
  <c r="Q4117" i="1"/>
  <c r="Q3144" i="1"/>
  <c r="Q3623" i="1"/>
  <c r="Q4038" i="1"/>
  <c r="Q3561" i="1"/>
  <c r="Q683" i="1"/>
  <c r="Q2854" i="1"/>
  <c r="Q1608" i="1"/>
  <c r="Q3124" i="1"/>
  <c r="Q3560" i="1"/>
  <c r="Q4002" i="1"/>
  <c r="Q1368" i="1"/>
  <c r="Q2853" i="1"/>
  <c r="Q4120" i="1"/>
  <c r="Q1177" i="1"/>
  <c r="Q3468" i="1"/>
  <c r="Q3668" i="1"/>
  <c r="Q3806" i="1"/>
  <c r="Q3466" i="1"/>
  <c r="Q682" i="1"/>
  <c r="Q41" i="1"/>
  <c r="Q166" i="1"/>
  <c r="Q2214" i="1"/>
  <c r="Q2478" i="1"/>
  <c r="Q910" i="1"/>
  <c r="Q3618" i="1"/>
  <c r="Q681" i="1"/>
  <c r="Q1176" i="1"/>
  <c r="Q3197" i="1"/>
  <c r="Q4103" i="1"/>
  <c r="Q3867" i="1"/>
  <c r="Q3846" i="1"/>
  <c r="Q1606" i="1"/>
  <c r="Q679" i="1"/>
  <c r="Q2851" i="1"/>
  <c r="Q2258" i="1"/>
  <c r="Q2213" i="1"/>
  <c r="Q3644" i="1"/>
  <c r="Q3391" i="1"/>
  <c r="Q3041" i="1"/>
  <c r="Q2909" i="1"/>
  <c r="Q3236" i="1"/>
  <c r="Q3390" i="1"/>
  <c r="Q1789" i="1"/>
  <c r="Q324" i="1"/>
  <c r="Q2510" i="1"/>
  <c r="Q3388" i="1"/>
  <c r="Q2703" i="1"/>
  <c r="Q3591" i="1"/>
  <c r="Q611" i="1"/>
  <c r="Q2460" i="1"/>
  <c r="Q89" i="1"/>
  <c r="Q2873" i="1"/>
  <c r="Q1457" i="1"/>
  <c r="Q2002" i="1"/>
  <c r="Q154" i="1"/>
  <c r="Q3040" i="1"/>
  <c r="Q1265" i="1"/>
  <c r="Q718" i="1"/>
  <c r="Q2001" i="1"/>
  <c r="Q1456" i="1"/>
  <c r="Q3195" i="1"/>
  <c r="Q3726" i="1"/>
  <c r="Q961" i="1"/>
  <c r="Q1682" i="1"/>
  <c r="Q3174" i="1"/>
  <c r="Q2301" i="1"/>
  <c r="Q2358" i="1"/>
  <c r="Q2000" i="1"/>
  <c r="Q417" i="1"/>
  <c r="Q108" i="1"/>
  <c r="Q3514" i="1"/>
  <c r="Q546" i="1"/>
  <c r="Q717" i="1"/>
  <c r="Q439" i="1"/>
  <c r="Q817" i="1"/>
  <c r="Q545" i="1"/>
  <c r="Q815" i="1"/>
  <c r="Q2300" i="1"/>
  <c r="Q1454" i="1"/>
  <c r="Q385" i="1"/>
  <c r="Q2636" i="1"/>
  <c r="Q544" i="1"/>
  <c r="Q1036" i="1"/>
  <c r="Q2582" i="1"/>
  <c r="Q1263" i="1"/>
  <c r="Q1262" i="1"/>
  <c r="Q543" i="1"/>
  <c r="Q3235" i="1"/>
  <c r="Q3387" i="1"/>
  <c r="Q1261" i="1"/>
  <c r="Q3484" i="1"/>
  <c r="Q814" i="1"/>
  <c r="Q55" i="1"/>
  <c r="Q2299" i="1"/>
  <c r="Q2450" i="1"/>
  <c r="Q1629" i="1"/>
  <c r="Q542" i="1"/>
  <c r="Q1192" i="1"/>
  <c r="Q1259" i="1"/>
  <c r="Q173" i="1"/>
  <c r="Q201" i="1"/>
  <c r="Q2509" i="1"/>
  <c r="Q2608" i="1"/>
  <c r="Q2581" i="1"/>
  <c r="Q3386" i="1"/>
  <c r="Q2398" i="1"/>
  <c r="Q3194" i="1"/>
  <c r="Q1258" i="1"/>
  <c r="Q1788" i="1"/>
  <c r="Q1998" i="1"/>
  <c r="Q2" i="1"/>
  <c r="Q2702" i="1"/>
  <c r="Q540" i="1"/>
  <c r="Q1997" i="1"/>
  <c r="Q3173" i="1"/>
  <c r="Q1393" i="1"/>
  <c r="Q2973" i="1"/>
  <c r="Q1257" i="1"/>
  <c r="Q1996" i="1"/>
  <c r="Q2570" i="1"/>
  <c r="Q539" i="1"/>
  <c r="Q3323" i="1"/>
  <c r="Q3204" i="1"/>
  <c r="Q200" i="1"/>
  <c r="Q1680" i="1"/>
  <c r="Q538" i="1"/>
  <c r="Q1035" i="1"/>
  <c r="Q165" i="1"/>
  <c r="Q106" i="1"/>
  <c r="Q300" i="1"/>
  <c r="Q6" i="1"/>
  <c r="Q1255" i="1"/>
  <c r="Q1786" i="1"/>
  <c r="Q199" i="1"/>
  <c r="Q1034" i="1"/>
  <c r="Q690" i="1"/>
  <c r="Q384" i="1"/>
  <c r="Q813" i="1"/>
  <c r="Q1785" i="1"/>
  <c r="Q38" i="1"/>
  <c r="Q1032" i="1"/>
  <c r="Q2607" i="1"/>
  <c r="Q3513" i="1"/>
  <c r="Q2989" i="1"/>
  <c r="Q1909" i="1"/>
  <c r="Q2700" i="1"/>
  <c r="Q3039" i="1"/>
  <c r="Q2908" i="1"/>
  <c r="Q383" i="1"/>
  <c r="Q3201" i="1"/>
  <c r="Q716" i="1"/>
  <c r="Q2225" i="1"/>
  <c r="Q3233" i="1"/>
  <c r="Q3232" i="1"/>
  <c r="Q2699" i="1"/>
  <c r="Q945" i="1"/>
  <c r="Q1453" i="1"/>
  <c r="Q1031" i="1"/>
  <c r="Q1994" i="1"/>
  <c r="Q536" i="1"/>
  <c r="Q3384" i="1"/>
  <c r="Q1254" i="1"/>
  <c r="Q1993" i="1"/>
  <c r="Q1784" i="1"/>
  <c r="Q1862" i="1"/>
  <c r="Q535" i="1"/>
  <c r="Q139" i="1"/>
  <c r="Q50" i="1"/>
  <c r="Q3171" i="1"/>
  <c r="Q42" i="1"/>
  <c r="Q1030" i="1"/>
  <c r="Q1253" i="1"/>
  <c r="Q2233" i="1"/>
  <c r="Q1884" i="1"/>
  <c r="Q153" i="1"/>
  <c r="Q2794" i="1"/>
  <c r="Q1733" i="1"/>
  <c r="Q4090" i="1"/>
  <c r="Q3882" i="1"/>
  <c r="Q3822" i="1"/>
  <c r="Q2137" i="1"/>
  <c r="Q90" i="1"/>
  <c r="Q4094" i="1"/>
  <c r="Q3541" i="1"/>
  <c r="Q3685" i="1"/>
  <c r="Q3775" i="1"/>
  <c r="Q35" i="1"/>
  <c r="Q4098" i="1"/>
  <c r="Q3097" i="1"/>
  <c r="Q3620" i="1"/>
  <c r="Q1139" i="1"/>
  <c r="Q2871" i="1"/>
  <c r="Q4110" i="1"/>
  <c r="Q647" i="1"/>
  <c r="Q3774" i="1"/>
  <c r="Q2135" i="1"/>
  <c r="Q2336" i="1"/>
  <c r="Q3969" i="1"/>
  <c r="Q3672" i="1"/>
  <c r="Q1138" i="1"/>
  <c r="Q3095" i="1"/>
  <c r="Q3287" i="1"/>
  <c r="Q3838" i="1"/>
  <c r="Q697" i="1"/>
  <c r="Q271" i="1"/>
  <c r="Q3897" i="1"/>
  <c r="Q3773" i="1"/>
  <c r="Q2508" i="1"/>
  <c r="Q1029" i="1"/>
  <c r="Q534" i="1"/>
  <c r="Q1992" i="1"/>
  <c r="Q2397" i="1"/>
  <c r="Q105" i="1"/>
  <c r="Q1027" i="1"/>
  <c r="Q1782" i="1"/>
  <c r="Q3138" i="1"/>
  <c r="Q1026" i="1"/>
  <c r="Q1025" i="1"/>
  <c r="Q533" i="1"/>
  <c r="Q322" i="1"/>
  <c r="Q1452" i="1"/>
  <c r="Q2297" i="1"/>
  <c r="Q321" i="1"/>
  <c r="Q1251" i="1"/>
  <c r="Q1679" i="1"/>
  <c r="Q811" i="1"/>
  <c r="Q2296" i="1"/>
  <c r="Q3170" i="1"/>
  <c r="Q1250" i="1"/>
  <c r="Q1450" i="1"/>
  <c r="Q810" i="1"/>
  <c r="Q1781" i="1"/>
  <c r="Q1449" i="1"/>
  <c r="Q809" i="1"/>
  <c r="Q1678" i="1"/>
  <c r="Q532" i="1"/>
  <c r="Q3725" i="1"/>
  <c r="Q4046" i="1"/>
  <c r="Q2639" i="1"/>
  <c r="Q320" i="1"/>
  <c r="Q3868" i="1"/>
  <c r="Q3230" i="1"/>
  <c r="Q4009" i="1"/>
  <c r="Q3724" i="1"/>
  <c r="Q3383" i="1"/>
  <c r="Q174" i="1"/>
  <c r="Q1023" i="1"/>
  <c r="Q3642" i="1"/>
  <c r="Q4084" i="1"/>
  <c r="Q1780" i="1"/>
  <c r="Q3938" i="1"/>
  <c r="Q1991" i="1"/>
  <c r="Q3382" i="1"/>
  <c r="Q3512" i="1"/>
  <c r="Q3038" i="1"/>
  <c r="Q3723" i="1"/>
  <c r="Q2294" i="1"/>
  <c r="Q3590" i="1"/>
  <c r="Q2506" i="1"/>
  <c r="Q2697" i="1"/>
  <c r="Q3721" i="1"/>
  <c r="Q3906" i="1"/>
  <c r="Q3927" i="1"/>
  <c r="Q2696" i="1"/>
  <c r="Q1916" i="1"/>
  <c r="Q3037" i="1"/>
  <c r="Q765" i="1"/>
  <c r="Q2695" i="1"/>
  <c r="Q2626" i="1"/>
  <c r="Q1448" i="1"/>
  <c r="Q2505" i="1"/>
  <c r="Q3511" i="1"/>
  <c r="Q3893" i="1"/>
  <c r="Q3380" i="1"/>
  <c r="Q3720" i="1"/>
  <c r="Q3572" i="1"/>
  <c r="Q1249" i="1"/>
  <c r="Q3937" i="1"/>
  <c r="Q3379" i="1"/>
  <c r="Q3892" i="1"/>
  <c r="Q3936" i="1"/>
  <c r="Q1989" i="1"/>
  <c r="Q3641" i="1"/>
  <c r="Q3849" i="1"/>
  <c r="Q3378" i="1"/>
  <c r="Q2693" i="1"/>
  <c r="Q3510" i="1"/>
  <c r="Q4040" i="1"/>
  <c r="Q1988" i="1"/>
  <c r="Q3719" i="1"/>
  <c r="Q916" i="1"/>
  <c r="Q2692" i="1"/>
  <c r="Q3717" i="1"/>
  <c r="Q3508" i="1"/>
  <c r="Q3716" i="1"/>
  <c r="Q198" i="1"/>
  <c r="Q3715" i="1"/>
  <c r="Q3814" i="1"/>
  <c r="Q2134" i="1"/>
  <c r="Q4020" i="1"/>
  <c r="Q1619" i="1"/>
  <c r="Q1137" i="1"/>
  <c r="Q884" i="1"/>
  <c r="Q1136" i="1"/>
  <c r="Q1561" i="1"/>
  <c r="Q2335" i="1"/>
  <c r="Q2248" i="1"/>
  <c r="Q921" i="1"/>
  <c r="Q4048" i="1"/>
  <c r="Q2471" i="1"/>
  <c r="Q3714" i="1"/>
  <c r="Q4053" i="1"/>
  <c r="Q3713" i="1"/>
  <c r="Q3712" i="1"/>
  <c r="Q1778" i="1"/>
  <c r="Q3137" i="1"/>
  <c r="Q3229" i="1"/>
  <c r="Q4052" i="1"/>
  <c r="Q1248" i="1"/>
  <c r="Q4099" i="1"/>
  <c r="Q1987" i="1"/>
  <c r="Q3228" i="1"/>
  <c r="Q3711" i="1"/>
  <c r="Q3934" i="1"/>
  <c r="Q1986" i="1"/>
  <c r="Q3915" i="1"/>
  <c r="Q3200" i="1"/>
  <c r="Q2691" i="1"/>
  <c r="Q3861" i="1"/>
  <c r="Q2689" i="1"/>
  <c r="Q2396" i="1"/>
  <c r="Q3507" i="1"/>
  <c r="Q3825" i="1"/>
  <c r="Q3036" i="1"/>
  <c r="Q3589" i="1"/>
  <c r="Q3709" i="1"/>
  <c r="Q3691" i="1"/>
  <c r="Q3708" i="1"/>
  <c r="Q3933" i="1"/>
  <c r="Q415" i="1"/>
  <c r="Q2448" i="1"/>
  <c r="Q3932" i="1"/>
  <c r="Q3640" i="1"/>
  <c r="Q2688" i="1"/>
  <c r="Q2293" i="1"/>
  <c r="Q4074" i="1"/>
  <c r="Q346" i="1"/>
  <c r="Q2687" i="1"/>
  <c r="Q3035" i="1"/>
  <c r="Q2447" i="1"/>
  <c r="Q1247" i="1"/>
  <c r="Q1985" i="1"/>
  <c r="Q2222" i="1"/>
  <c r="Q1022" i="1"/>
  <c r="Q531" i="1"/>
  <c r="Q1613" i="1"/>
  <c r="Q1370" i="1"/>
  <c r="Q318" i="1"/>
  <c r="Q807" i="1"/>
  <c r="Q806" i="1"/>
  <c r="Q1446" i="1"/>
  <c r="Q40" i="1"/>
  <c r="Q1021" i="1"/>
  <c r="Q270" i="1"/>
  <c r="Q4097" i="1"/>
  <c r="Q3286" i="1"/>
  <c r="Q353" i="1"/>
  <c r="Q3693" i="1"/>
  <c r="Q3673" i="1"/>
  <c r="Q3608" i="1"/>
  <c r="Q3434" i="1"/>
  <c r="Q3539" i="1"/>
  <c r="Q3772" i="1"/>
  <c r="Q3433" i="1"/>
  <c r="Q1560" i="1"/>
  <c r="Q644" i="1"/>
  <c r="Q3929" i="1"/>
  <c r="Q1246" i="1"/>
  <c r="Q530" i="1"/>
  <c r="Q2357" i="1"/>
  <c r="Q172" i="1"/>
  <c r="Q2622" i="1"/>
  <c r="Q197" i="1"/>
  <c r="Q2686" i="1"/>
  <c r="Q2907" i="1"/>
  <c r="Q1020" i="1"/>
  <c r="Q1244" i="1"/>
  <c r="Q714" i="1"/>
  <c r="Q1906" i="1"/>
  <c r="Q528" i="1"/>
  <c r="Q462" i="1"/>
  <c r="Q1639" i="1"/>
  <c r="Q2131" i="1"/>
  <c r="Q2130" i="1"/>
  <c r="Q2548" i="1"/>
  <c r="Q21" i="1"/>
  <c r="Q96" i="1"/>
  <c r="Q2792" i="1"/>
  <c r="Q4041" i="1"/>
  <c r="Q3285" i="1"/>
  <c r="Q2378" i="1"/>
  <c r="Q2791" i="1"/>
  <c r="Q3432" i="1"/>
  <c r="Q3284" i="1"/>
  <c r="Q3998" i="1"/>
  <c r="Q2377" i="1"/>
  <c r="Q1338" i="1"/>
  <c r="Q3184" i="1"/>
  <c r="Q4077" i="1"/>
  <c r="Q381" i="1"/>
  <c r="Q1444" i="1"/>
  <c r="Q2261" i="1"/>
  <c r="Q1443" i="1"/>
  <c r="Q1018" i="1"/>
  <c r="Q2593" i="1"/>
  <c r="Q3034" i="1"/>
  <c r="Q414" i="1"/>
  <c r="Q760" i="1"/>
  <c r="Q2606" i="1"/>
  <c r="Q104" i="1"/>
  <c r="Q1442" i="1"/>
  <c r="Q1243" i="1"/>
  <c r="Q3032" i="1"/>
  <c r="Q527" i="1"/>
  <c r="Q804" i="1"/>
  <c r="Q1017" i="1"/>
  <c r="Q1016" i="1"/>
  <c r="Q447" i="1"/>
  <c r="Q526" i="1"/>
  <c r="Q317" i="1"/>
  <c r="Q1984" i="1"/>
  <c r="Q196" i="1"/>
  <c r="Q2684" i="1"/>
  <c r="Q152" i="1"/>
  <c r="Q138" i="1"/>
  <c r="Q524" i="1"/>
  <c r="Q3031" i="1"/>
  <c r="Q803" i="1"/>
  <c r="Q2504" i="1"/>
  <c r="Q1014" i="1"/>
  <c r="Q358" i="1"/>
  <c r="Q3474" i="1"/>
  <c r="Q735" i="1"/>
  <c r="Q3093" i="1"/>
  <c r="Q3430" i="1"/>
  <c r="Q1559" i="1"/>
  <c r="Q2594" i="1"/>
  <c r="Q2376" i="1"/>
  <c r="Q171" i="1"/>
  <c r="Q1715" i="1"/>
  <c r="Q3487" i="1"/>
  <c r="Q3283" i="1"/>
  <c r="Q3340" i="1"/>
  <c r="Q3133" i="1"/>
  <c r="Q3165" i="1"/>
  <c r="Q1714" i="1"/>
  <c r="Q3157" i="1"/>
  <c r="Q3689" i="1"/>
  <c r="Q1839" i="1"/>
  <c r="Q2790" i="1"/>
  <c r="Q3203" i="1"/>
  <c r="Q3486" i="1"/>
  <c r="Q1558" i="1"/>
  <c r="Q3429" i="1"/>
  <c r="Q1557" i="1"/>
  <c r="Q3573" i="1"/>
  <c r="Q2546" i="1"/>
  <c r="Q2789" i="1"/>
  <c r="Q958" i="1"/>
  <c r="Q2128" i="1"/>
  <c r="Q3607" i="1"/>
  <c r="Q2246" i="1"/>
  <c r="Q3538" i="1"/>
  <c r="Q2879" i="1"/>
  <c r="Q3770" i="1"/>
  <c r="Q1913" i="1"/>
  <c r="Q2127" i="1"/>
  <c r="Q1337" i="1"/>
  <c r="Q3537" i="1"/>
  <c r="Q2245" i="1"/>
  <c r="Q1865" i="1"/>
  <c r="Q3356" i="1"/>
  <c r="Q3658" i="1"/>
  <c r="Q2126" i="1"/>
  <c r="Q883" i="1"/>
  <c r="Q2959" i="1"/>
  <c r="Q2878" i="1"/>
  <c r="Q2906" i="1"/>
  <c r="Q27" i="1"/>
  <c r="Q26" i="1"/>
  <c r="Q1983" i="1"/>
  <c r="Q1982" i="1"/>
  <c r="Q523" i="1"/>
  <c r="Q1981" i="1"/>
  <c r="Q2232" i="1"/>
  <c r="Q13" i="1"/>
  <c r="Q2579" i="1"/>
  <c r="Q713" i="1"/>
  <c r="Q2864" i="1"/>
  <c r="Q3707" i="1"/>
  <c r="Q2605" i="1"/>
  <c r="Q3029" i="1"/>
  <c r="Q2291" i="1"/>
  <c r="Q1013" i="1"/>
  <c r="Q643" i="1"/>
  <c r="Q2124" i="1"/>
  <c r="Q1838" i="1"/>
  <c r="Q1555" i="1"/>
  <c r="Q1902" i="1"/>
  <c r="Q2788" i="1"/>
  <c r="Q641" i="1"/>
  <c r="Q1554" i="1"/>
  <c r="Q2787" i="1"/>
  <c r="Q751" i="1"/>
  <c r="Q1553" i="1"/>
  <c r="Q2244" i="1"/>
  <c r="Q2334" i="1"/>
  <c r="Q2786" i="1"/>
  <c r="Q2123" i="1"/>
  <c r="Q1836" i="1"/>
  <c r="Q1835" i="1"/>
  <c r="Q3606" i="1"/>
  <c r="Q1625" i="1"/>
  <c r="Q1134" i="1"/>
  <c r="Q2122" i="1"/>
  <c r="Q3428" i="1"/>
  <c r="Q2785" i="1"/>
  <c r="Q2120" i="1"/>
  <c r="Q2417" i="1"/>
  <c r="Q2119" i="1"/>
  <c r="Q2243" i="1"/>
  <c r="Q1132" i="1"/>
  <c r="Q2118" i="1"/>
  <c r="Q3148" i="1"/>
  <c r="Q2218" i="1"/>
  <c r="Q3252" i="1"/>
  <c r="Q4010" i="1"/>
  <c r="Q2956" i="1"/>
  <c r="Q2919" i="1"/>
  <c r="Q2746" i="1"/>
  <c r="Q1531" i="1"/>
  <c r="Q3521" i="1"/>
  <c r="Q1316" i="1"/>
  <c r="Q1825" i="1"/>
  <c r="Q2745" i="1"/>
  <c r="Q2070" i="1"/>
  <c r="Q146" i="1"/>
  <c r="Q2532" i="1"/>
  <c r="Q1705" i="1"/>
  <c r="Q2319" i="1"/>
  <c r="Q3851" i="1"/>
  <c r="Q522" i="1"/>
  <c r="Q1012" i="1"/>
  <c r="Q1440" i="1"/>
  <c r="Q521" i="1"/>
  <c r="Q1979" i="1"/>
  <c r="Q1180" i="1"/>
  <c r="Q1011" i="1"/>
  <c r="Q1644" i="1"/>
  <c r="Q1241" i="1"/>
  <c r="Q519" i="1"/>
  <c r="Q2502" i="1"/>
  <c r="Q24" i="1"/>
  <c r="Q195" i="1"/>
  <c r="Q2289" i="1"/>
  <c r="Q801" i="1"/>
  <c r="Q1978" i="1"/>
  <c r="Q1883" i="1"/>
  <c r="Q1009" i="1"/>
  <c r="Q1008" i="1"/>
  <c r="Q1744" i="1"/>
  <c r="Q1205" i="1"/>
  <c r="Q1007" i="1"/>
  <c r="Q1976" i="1"/>
  <c r="Q2682" i="1"/>
  <c r="Q1975" i="1"/>
  <c r="Q711" i="1"/>
  <c r="Q1239" i="1"/>
  <c r="Q151" i="1"/>
  <c r="Q518" i="1"/>
  <c r="Q1005" i="1"/>
  <c r="Q2680" i="1"/>
  <c r="Q1776" i="1"/>
  <c r="Q2288" i="1"/>
  <c r="Q1775" i="1"/>
  <c r="Q1004" i="1"/>
  <c r="Q2501" i="1"/>
  <c r="Q2445" i="1"/>
  <c r="Q517" i="1"/>
  <c r="Q380" i="1"/>
  <c r="Q2384" i="1"/>
  <c r="Q1974" i="1"/>
  <c r="Q800" i="1"/>
  <c r="Q799" i="1"/>
  <c r="Q2394" i="1"/>
  <c r="Q2679" i="1"/>
  <c r="Q2500" i="1"/>
  <c r="Q515" i="1"/>
  <c r="Q193" i="1"/>
  <c r="Q413" i="1"/>
  <c r="Q1003" i="1"/>
  <c r="Q710" i="1"/>
  <c r="Q2678" i="1"/>
  <c r="Q2287" i="1"/>
  <c r="Q797" i="1"/>
  <c r="Q1238" i="1"/>
  <c r="Q2117" i="1"/>
  <c r="Q268" i="1"/>
  <c r="Q3092" i="1"/>
  <c r="Q1621" i="1"/>
  <c r="Q3968" i="1"/>
  <c r="Q640" i="1"/>
  <c r="Q3333" i="1"/>
  <c r="Q15" i="1"/>
  <c r="Q3837" i="1"/>
  <c r="Q734" i="1"/>
  <c r="Q296" i="1"/>
  <c r="Q2470" i="1"/>
  <c r="Q882" i="1"/>
  <c r="Q1131" i="1"/>
  <c r="Q3282" i="1"/>
  <c r="Q639" i="1"/>
  <c r="Q941" i="1"/>
  <c r="Q1638" i="1"/>
  <c r="Q2212" i="1"/>
  <c r="Q2849" i="1"/>
  <c r="Q2848" i="1"/>
  <c r="Q2620" i="1"/>
  <c r="Q1367" i="1"/>
  <c r="Q2948" i="1"/>
  <c r="Q3559" i="1"/>
  <c r="Q3465" i="1"/>
  <c r="Q2589" i="1"/>
  <c r="Q1856" i="1"/>
  <c r="Q2847" i="1"/>
  <c r="Q2351" i="1"/>
  <c r="Q3091" i="1"/>
  <c r="Q401" i="1"/>
  <c r="Q1335" i="1"/>
  <c r="Q881" i="1"/>
  <c r="Q400" i="1"/>
  <c r="Q2333" i="1"/>
  <c r="Q1870" i="1"/>
  <c r="Q1713" i="1"/>
  <c r="Q399" i="1"/>
  <c r="Q267" i="1"/>
  <c r="Q371" i="1"/>
  <c r="Q637" i="1"/>
  <c r="Q1551" i="1"/>
  <c r="Q636" i="1"/>
  <c r="Q1202" i="1"/>
  <c r="Q3182" i="1"/>
  <c r="Q3225" i="1"/>
  <c r="Q2393" i="1"/>
  <c r="Q2905" i="1"/>
  <c r="Q1774" i="1"/>
  <c r="Q2444" i="1"/>
  <c r="Q3679" i="1"/>
  <c r="Q1972" i="1"/>
  <c r="Q1207" i="1"/>
  <c r="Q3588" i="1"/>
  <c r="Q1676" i="1"/>
  <c r="Q1373" i="1"/>
  <c r="Q1438" i="1"/>
  <c r="Q3624" i="1"/>
  <c r="Q3169" i="1"/>
  <c r="Q2604" i="1"/>
  <c r="Q3027" i="1"/>
  <c r="Q3026" i="1"/>
  <c r="Q3153" i="1"/>
  <c r="Q4086" i="1"/>
  <c r="Q3376" i="1"/>
  <c r="Q2498" i="1"/>
  <c r="Q1675" i="1"/>
  <c r="Q2988" i="1"/>
  <c r="Q3136" i="1"/>
  <c r="Q3192" i="1"/>
  <c r="Q709" i="1"/>
  <c r="Q3135" i="1"/>
  <c r="Q2363" i="1"/>
  <c r="Q1736" i="1"/>
  <c r="Q3330" i="1"/>
  <c r="Q3810" i="1"/>
  <c r="Q1399" i="1"/>
  <c r="Q1130" i="1"/>
  <c r="Q1550" i="1"/>
  <c r="Q3090" i="1"/>
  <c r="Q880" i="1"/>
  <c r="Q1129" i="1"/>
  <c r="Q1212" i="1"/>
  <c r="Q1834" i="1"/>
  <c r="Q732" i="1"/>
  <c r="Q2115" i="1"/>
  <c r="Q2784" i="1"/>
  <c r="Q3280" i="1"/>
  <c r="Q2382" i="1"/>
  <c r="Q2114" i="1"/>
  <c r="Q2113" i="1"/>
  <c r="Q3706" i="1"/>
  <c r="Q918" i="1"/>
  <c r="Q3506" i="1"/>
  <c r="Q2286" i="1"/>
  <c r="Q3025" i="1"/>
  <c r="Q1437" i="1"/>
  <c r="Q795" i="1"/>
  <c r="Q3375" i="1"/>
  <c r="Q3568" i="1"/>
  <c r="Q794" i="1"/>
  <c r="Q3677" i="1"/>
  <c r="Q2625" i="1"/>
  <c r="Q3639" i="1"/>
  <c r="Q3134" i="1"/>
  <c r="Q3505" i="1"/>
  <c r="Q316" i="1"/>
  <c r="Q1773" i="1"/>
  <c r="Q3024" i="1"/>
  <c r="Q4145" i="1"/>
  <c r="Q3622" i="1"/>
  <c r="Q2211" i="1"/>
  <c r="Q2210" i="1"/>
  <c r="Q3123" i="1"/>
  <c r="Q940" i="1"/>
  <c r="Q2996" i="1"/>
  <c r="Q3198" i="1"/>
  <c r="Q3967" i="1"/>
  <c r="Q2598" i="1"/>
  <c r="Q4061" i="1"/>
  <c r="Q4109" i="1"/>
  <c r="Q456" i="1"/>
  <c r="Q4017" i="1"/>
  <c r="Q1918" i="1"/>
  <c r="Q2978" i="1"/>
  <c r="Q4047" i="1"/>
  <c r="Q2977" i="1"/>
  <c r="Q1382" i="1"/>
  <c r="Q3279" i="1"/>
  <c r="Q2783" i="1"/>
  <c r="Q3088" i="1"/>
  <c r="Q3904" i="1"/>
  <c r="Q2932" i="1"/>
  <c r="Q3657" i="1"/>
  <c r="Q3156" i="1"/>
  <c r="Q2112" i="1"/>
  <c r="Q2782" i="1"/>
  <c r="Q635" i="1"/>
  <c r="Q2111" i="1"/>
  <c r="Q2976" i="1"/>
  <c r="Q3536" i="1"/>
  <c r="Q3427" i="1"/>
  <c r="Q4060" i="1"/>
  <c r="Q1548" i="1"/>
  <c r="Q1901" i="1"/>
  <c r="Q3769" i="1"/>
  <c r="Q1874" i="1"/>
  <c r="Q265" i="1"/>
  <c r="Q1127" i="1"/>
  <c r="Q2415" i="1"/>
  <c r="Q1547" i="1"/>
  <c r="Q2332" i="1"/>
  <c r="Q633" i="1"/>
  <c r="Q1546" i="1"/>
  <c r="Q2931" i="1"/>
  <c r="Q3426" i="1"/>
  <c r="Q3001" i="1"/>
  <c r="Q1772" i="1"/>
  <c r="Q1237" i="1"/>
  <c r="Q1236" i="1"/>
  <c r="Q1872" i="1"/>
  <c r="Q2285" i="1"/>
  <c r="Q379" i="1"/>
  <c r="Q2676" i="1"/>
  <c r="Q192" i="1"/>
  <c r="Q1391" i="1"/>
  <c r="Q191" i="1"/>
  <c r="Q1970" i="1"/>
  <c r="Q1771" i="1"/>
  <c r="Q150" i="1"/>
  <c r="Q2497" i="1"/>
  <c r="Q1673" i="1"/>
  <c r="Q1190" i="1"/>
  <c r="Q2496" i="1"/>
  <c r="Q1969" i="1"/>
  <c r="Q2675" i="1"/>
  <c r="Q1001" i="1"/>
  <c r="Q759" i="1"/>
  <c r="Q1770" i="1"/>
  <c r="Q793" i="1"/>
  <c r="Q2674" i="1"/>
  <c r="Q2385" i="1"/>
  <c r="Q792" i="1"/>
  <c r="Q3570" i="1"/>
  <c r="Q1968" i="1"/>
  <c r="Q2443" i="1"/>
  <c r="Q2442" i="1"/>
  <c r="Q3670" i="1"/>
  <c r="Q54" i="1"/>
  <c r="Q514" i="1"/>
  <c r="Q2284" i="1"/>
  <c r="Q791" i="1"/>
  <c r="Q352" i="1"/>
  <c r="Q1000" i="1"/>
  <c r="Q1643" i="1"/>
  <c r="Q1234" i="1"/>
  <c r="Q708" i="1"/>
  <c r="Q513" i="1"/>
  <c r="Q3224" i="1"/>
  <c r="Q1966" i="1"/>
  <c r="Q1965" i="1"/>
  <c r="Q2268" i="1"/>
  <c r="Q1233" i="1"/>
  <c r="Q1915" i="1"/>
  <c r="Q102" i="1"/>
  <c r="Q3804" i="1"/>
  <c r="Q3803" i="1"/>
  <c r="Q3463" i="1"/>
  <c r="Q928" i="1"/>
  <c r="Q3802" i="1"/>
  <c r="Q3801" i="1"/>
  <c r="Q3985" i="1"/>
  <c r="Q1366" i="1"/>
  <c r="Q2865" i="1"/>
  <c r="Q4083" i="1"/>
  <c r="Q3800" i="1"/>
  <c r="Q3890" i="1"/>
  <c r="Q3694" i="1"/>
  <c r="Q3984" i="1"/>
  <c r="Q3316" i="1"/>
  <c r="Q3799" i="1"/>
  <c r="Q3122" i="1"/>
  <c r="Q3616" i="1"/>
  <c r="Q4102" i="1"/>
  <c r="Q2265" i="1"/>
  <c r="Q3889" i="1"/>
  <c r="Q3982" i="1"/>
  <c r="Q3666" i="1"/>
  <c r="Q1910" i="1"/>
  <c r="Q4082" i="1"/>
  <c r="Q3315" i="1"/>
  <c r="Q2890" i="1"/>
  <c r="Q2845" i="1"/>
  <c r="Q3798" i="1"/>
  <c r="Q3556" i="1"/>
  <c r="Q3665" i="1"/>
  <c r="Q1672" i="1"/>
  <c r="Q1435" i="1"/>
  <c r="Q1671" i="1"/>
  <c r="Q998" i="1"/>
  <c r="Q3223" i="1"/>
  <c r="Q438" i="1"/>
  <c r="Q1231" i="1"/>
  <c r="Q189" i="1"/>
  <c r="Q3023" i="1"/>
  <c r="Q930" i="1"/>
  <c r="Q1434" i="1"/>
  <c r="Q789" i="1"/>
  <c r="Q74" i="1"/>
  <c r="Q788" i="1"/>
  <c r="Q997" i="1"/>
  <c r="Q996" i="1"/>
  <c r="Q3022" i="1"/>
  <c r="Q2392" i="1"/>
  <c r="Q2961" i="1"/>
  <c r="Q2362" i="1"/>
  <c r="Q3020" i="1"/>
  <c r="Q1433" i="1"/>
  <c r="Q3019" i="1"/>
  <c r="Q3374" i="1"/>
  <c r="Q1768" i="1"/>
  <c r="Q1964" i="1"/>
  <c r="Q2441" i="1"/>
  <c r="Q2672" i="1"/>
  <c r="Q3196" i="1"/>
  <c r="Q2903" i="1"/>
  <c r="Q3329" i="1"/>
  <c r="Q1669" i="1"/>
  <c r="Q345" i="1"/>
  <c r="Q787" i="1"/>
  <c r="Q2361" i="1"/>
  <c r="Q1628" i="1"/>
  <c r="Q1230" i="1"/>
  <c r="Q2230" i="1"/>
  <c r="Q3504" i="1"/>
  <c r="Q2381" i="1"/>
  <c r="Q8" i="1"/>
  <c r="Q1668" i="1"/>
  <c r="Q3503" i="1"/>
  <c r="Q1229" i="1"/>
  <c r="Q1667" i="1"/>
  <c r="Q994" i="1"/>
  <c r="Q993" i="1"/>
  <c r="Q992" i="1"/>
  <c r="Q2945" i="1"/>
  <c r="Q457" i="1"/>
  <c r="Q2209" i="1"/>
  <c r="Q678" i="1"/>
  <c r="Q3461" i="1"/>
  <c r="Q1364" i="1"/>
  <c r="Q2481" i="1"/>
  <c r="Q3797" i="1"/>
  <c r="Q677" i="1"/>
  <c r="Q2208" i="1"/>
  <c r="Q2207" i="1"/>
  <c r="Q4115" i="1"/>
  <c r="Q3796" i="1"/>
  <c r="Q1605" i="1"/>
  <c r="Q3121" i="1"/>
  <c r="Q3206" i="1"/>
  <c r="Q1767" i="1"/>
  <c r="Q1189" i="1"/>
  <c r="Q3146" i="1"/>
  <c r="Q2602" i="1"/>
  <c r="Q3476" i="1"/>
  <c r="Q2987" i="1"/>
  <c r="Q1962" i="1"/>
  <c r="Q991" i="1"/>
  <c r="Q1228" i="1"/>
  <c r="Q511" i="1"/>
  <c r="Q2282" i="1"/>
  <c r="Q2671" i="1"/>
  <c r="Q3149" i="1"/>
  <c r="Q446" i="1"/>
  <c r="Q2970" i="1"/>
  <c r="Q3145" i="1"/>
  <c r="Q3373" i="1"/>
  <c r="Q2281" i="1"/>
  <c r="Q1912" i="1"/>
  <c r="Q1376" i="1"/>
  <c r="Q3017" i="1"/>
  <c r="Q3322" i="1"/>
  <c r="Q25" i="1"/>
  <c r="Q1377" i="1"/>
  <c r="Q188" i="1"/>
  <c r="Q2601" i="1"/>
  <c r="Q990" i="1"/>
  <c r="Q2592" i="1"/>
  <c r="Q2953" i="1"/>
  <c r="Q1334" i="1"/>
  <c r="Q3768" i="1"/>
  <c r="Q3767" i="1"/>
  <c r="Q3836" i="1"/>
  <c r="Q2331" i="1"/>
  <c r="Q4044" i="1"/>
  <c r="Q3278" i="1"/>
  <c r="Q3087" i="1"/>
  <c r="Q4012" i="1"/>
  <c r="Q2615" i="1"/>
  <c r="Q3424" i="1"/>
  <c r="Q2781" i="1"/>
  <c r="Q3181" i="1"/>
  <c r="Q3835" i="1"/>
  <c r="Q3086" i="1"/>
  <c r="Q2780" i="1"/>
  <c r="Q2779" i="1"/>
  <c r="Q2220" i="1"/>
  <c r="Q3535" i="1"/>
  <c r="Q2468" i="1"/>
  <c r="Q2374" i="1"/>
  <c r="Q3423" i="1"/>
  <c r="Q2110" i="1"/>
  <c r="Q2545" i="1"/>
  <c r="Q3140" i="1"/>
  <c r="Q3422" i="1"/>
  <c r="Q3766" i="1"/>
  <c r="Q3421" i="1"/>
  <c r="Q3896" i="1"/>
  <c r="Q3684" i="1"/>
  <c r="Q1832" i="1"/>
  <c r="Q264" i="1"/>
  <c r="Q2109" i="1"/>
  <c r="Q2544" i="1"/>
  <c r="Q3605" i="1"/>
  <c r="Q3420" i="1"/>
  <c r="Q1861" i="1"/>
  <c r="Q631" i="1"/>
  <c r="Q3419" i="1"/>
  <c r="Q1545" i="1"/>
  <c r="Q2777" i="1"/>
  <c r="Q3656" i="1"/>
  <c r="Q3277" i="1"/>
  <c r="Q630" i="1"/>
  <c r="Q3604" i="1"/>
  <c r="Q1126" i="1"/>
  <c r="Q1544" i="1"/>
  <c r="Q3918" i="1"/>
  <c r="Q2107" i="1"/>
  <c r="Q1618" i="1"/>
  <c r="Q4076" i="1"/>
  <c r="Q3418" i="1"/>
  <c r="Q1185" i="1"/>
  <c r="Q1900" i="1"/>
  <c r="Q629" i="1"/>
  <c r="Q4108" i="1"/>
  <c r="Q3655" i="1"/>
  <c r="Q2329" i="1"/>
  <c r="Q628" i="1"/>
  <c r="Q3912" i="1"/>
  <c r="Q1332" i="1"/>
  <c r="Q3765" i="1"/>
  <c r="Q2776" i="1"/>
  <c r="Q3417" i="1"/>
  <c r="Q2775" i="1"/>
  <c r="Q161" i="1"/>
  <c r="Q4122" i="1"/>
  <c r="Q3833" i="1"/>
  <c r="Q3084" i="1"/>
  <c r="Q2543" i="1"/>
  <c r="Q3966" i="1"/>
  <c r="Q2106" i="1"/>
  <c r="Q3416" i="1"/>
  <c r="Q3965" i="1"/>
  <c r="Q2930" i="1"/>
  <c r="Q4107" i="1"/>
  <c r="Q3179" i="1"/>
  <c r="Q127" i="1"/>
  <c r="Q64" i="1"/>
  <c r="Q2965" i="1"/>
  <c r="Q3083" i="1"/>
  <c r="Q3683" i="1"/>
  <c r="Q696" i="1"/>
  <c r="Q3178" i="1"/>
  <c r="Q3534" i="1"/>
  <c r="Q307" i="1"/>
  <c r="Q3764" i="1"/>
  <c r="Q3859" i="1"/>
  <c r="Q3276" i="1"/>
  <c r="Q3473" i="1"/>
  <c r="Q3415" i="1"/>
  <c r="Q3880" i="1"/>
  <c r="Q627" i="1"/>
  <c r="Q3811" i="1"/>
  <c r="Q398" i="1"/>
  <c r="Q3879" i="1"/>
  <c r="Q34" i="1"/>
  <c r="Q2773" i="1"/>
  <c r="Q1197" i="1"/>
  <c r="Q3533" i="1"/>
  <c r="Q263" i="1"/>
  <c r="Q4030" i="1"/>
  <c r="Q3917" i="1"/>
  <c r="Q676" i="1"/>
  <c r="Q51" i="1"/>
  <c r="Q1854" i="1"/>
  <c r="Q2205" i="1"/>
  <c r="Q698" i="1"/>
  <c r="Q3664" i="1"/>
  <c r="Q2844" i="1"/>
  <c r="Q2843" i="1"/>
  <c r="Q1730" i="1"/>
  <c r="Q1363" i="1"/>
  <c r="Q292" i="1"/>
  <c r="Q1362" i="1"/>
  <c r="Q2944" i="1"/>
  <c r="Q3120" i="1"/>
  <c r="Q1174" i="1"/>
  <c r="Q1604" i="1"/>
  <c r="Q2427" i="1"/>
  <c r="Q3981" i="1"/>
  <c r="Q351" i="1"/>
  <c r="Q3909" i="1"/>
  <c r="Q187" i="1"/>
  <c r="Q786" i="1"/>
  <c r="Q510" i="1"/>
  <c r="Q1881" i="1"/>
  <c r="Q1908" i="1"/>
  <c r="Q2669" i="1"/>
  <c r="Q989" i="1"/>
  <c r="Q2668" i="1"/>
  <c r="Q2667" i="1"/>
  <c r="Q2480" i="1"/>
  <c r="Q3860" i="1"/>
  <c r="Q988" i="1"/>
  <c r="Q1431" i="1"/>
  <c r="Q913" i="1"/>
  <c r="Q3687" i="1"/>
  <c r="Q3314" i="1"/>
  <c r="Q4081" i="1"/>
  <c r="Q3980" i="1"/>
  <c r="Q3460" i="1"/>
  <c r="Q2204" i="1"/>
  <c r="Q3313" i="1"/>
  <c r="Q3795" i="1"/>
  <c r="Q3921" i="1"/>
  <c r="Q3555" i="1"/>
  <c r="Q1853" i="1"/>
  <c r="Q4067" i="1"/>
  <c r="Q3459" i="1"/>
  <c r="Q3312" i="1"/>
  <c r="Q2641" i="1"/>
  <c r="Q2203" i="1"/>
  <c r="Q4121" i="1"/>
  <c r="Q4029" i="1"/>
  <c r="Q3832" i="1"/>
  <c r="Q2105" i="1"/>
  <c r="Q1830" i="1"/>
  <c r="Q2772" i="1"/>
  <c r="Q4059" i="1"/>
  <c r="Q3862" i="1"/>
  <c r="Q3964" i="1"/>
  <c r="Q3414" i="1"/>
  <c r="Q2771" i="1"/>
  <c r="Q2103" i="1"/>
  <c r="Q3763" i="1"/>
  <c r="Q3532" i="1"/>
  <c r="Q2770" i="1"/>
  <c r="Q3993" i="1"/>
  <c r="Q3164" i="1"/>
  <c r="Q3914" i="1"/>
  <c r="Q3603" i="1"/>
  <c r="Q4042" i="1"/>
  <c r="Q1381" i="1"/>
  <c r="Q4028" i="1"/>
  <c r="Q3963" i="1"/>
  <c r="Q3762" i="1"/>
  <c r="Q3274" i="1"/>
  <c r="Q3273" i="1"/>
  <c r="Q3962" i="1"/>
  <c r="Q2102" i="1"/>
  <c r="Q3531" i="1"/>
  <c r="Q3272" i="1"/>
  <c r="Q3413" i="1"/>
  <c r="Q3997" i="1"/>
  <c r="Q3602" i="1"/>
  <c r="Q3924" i="1"/>
  <c r="Q3821" i="1"/>
  <c r="Q3761" i="1"/>
  <c r="Q2484" i="1"/>
  <c r="Q2928" i="1"/>
  <c r="Q3760" i="1"/>
  <c r="Q4089" i="1"/>
  <c r="Q3081" i="1"/>
  <c r="Q3697" i="1"/>
  <c r="Q3759" i="1"/>
  <c r="Q2101" i="1"/>
  <c r="Q3080" i="1"/>
  <c r="Q3961" i="1"/>
  <c r="Q3758" i="1"/>
  <c r="Q1542" i="1"/>
  <c r="Q2467" i="1"/>
  <c r="Q3757" i="1"/>
  <c r="Q2614" i="1"/>
  <c r="Q1387" i="1"/>
  <c r="Q2414" i="1"/>
  <c r="Q1712" i="1"/>
  <c r="Q769" i="1"/>
  <c r="Q1711" i="1"/>
  <c r="Q1124" i="1"/>
  <c r="Q2630" i="1"/>
  <c r="Q1123" i="1"/>
  <c r="Q262" i="1"/>
  <c r="Q3000" i="1"/>
  <c r="Q3270" i="1"/>
  <c r="Q2413" i="1"/>
  <c r="Q2328" i="1"/>
  <c r="Q1541" i="1"/>
  <c r="Q3079" i="1"/>
  <c r="Q3480" i="1"/>
  <c r="Q2242" i="1"/>
  <c r="Q3269" i="1"/>
  <c r="Q1748" i="1"/>
  <c r="Q2099" i="1"/>
  <c r="Q1636" i="1"/>
  <c r="Q2373" i="1"/>
  <c r="Q878" i="1"/>
  <c r="Q3530" i="1"/>
  <c r="Q1710" i="1"/>
  <c r="Q3960" i="1"/>
  <c r="Q306" i="1"/>
  <c r="Q3139" i="1"/>
  <c r="Q1330" i="1"/>
  <c r="Q1407" i="1"/>
  <c r="Q3077" i="1"/>
  <c r="Q2372" i="1"/>
  <c r="Q3756" i="1"/>
  <c r="Q2098" i="1"/>
  <c r="Q3529" i="1"/>
  <c r="Q2097" i="1"/>
  <c r="Q1329" i="1"/>
  <c r="Q1540" i="1"/>
  <c r="Q2541" i="1"/>
  <c r="Q2540" i="1"/>
  <c r="Q3268" i="1"/>
  <c r="Q1122" i="1"/>
  <c r="Q2327" i="1"/>
  <c r="Q2539" i="1"/>
  <c r="Q1539" i="1"/>
  <c r="Q3412" i="1"/>
  <c r="Q626" i="1"/>
  <c r="Q625" i="1"/>
  <c r="Q624" i="1"/>
  <c r="Q2096" i="1"/>
  <c r="Q877" i="1"/>
  <c r="Q1739" i="1"/>
  <c r="Q1184" i="1"/>
  <c r="Q2095" i="1"/>
  <c r="Q1120" i="1"/>
  <c r="Q2094" i="1"/>
  <c r="Q1538" i="1"/>
  <c r="Q1709" i="1"/>
  <c r="Q2326" i="1"/>
  <c r="Q3682" i="1"/>
  <c r="Q2093" i="1"/>
  <c r="Q1708" i="1"/>
  <c r="Q2370" i="1"/>
  <c r="Q1119" i="1"/>
  <c r="Q3755" i="1"/>
  <c r="Q1766" i="1"/>
  <c r="Q706" i="1"/>
  <c r="Q101" i="1"/>
  <c r="Q1665" i="1"/>
  <c r="Q986" i="1"/>
  <c r="Q1765" i="1"/>
  <c r="Q1764" i="1"/>
  <c r="Q100" i="1"/>
  <c r="Q7" i="1"/>
  <c r="Q688" i="1"/>
  <c r="Q1430" i="1"/>
  <c r="Q1429" i="1"/>
  <c r="Q1227" i="1"/>
  <c r="Q1959" i="1"/>
  <c r="Q2666" i="1"/>
  <c r="Q1958" i="1"/>
  <c r="Q1957" i="1"/>
  <c r="Q984" i="1"/>
  <c r="Q2229" i="1"/>
  <c r="Q2280" i="1"/>
  <c r="Q3016" i="1"/>
  <c r="Q785" i="1"/>
  <c r="Q943" i="1"/>
  <c r="Q186" i="1"/>
  <c r="Q99" i="1"/>
  <c r="Q2228" i="1"/>
  <c r="Q2952" i="1"/>
  <c r="Q412" i="1"/>
  <c r="Q1428" i="1"/>
  <c r="Q3160" i="1"/>
  <c r="Q983" i="1"/>
  <c r="Q149" i="1"/>
  <c r="Q136" i="1"/>
  <c r="Q784" i="1"/>
  <c r="Q2390" i="1"/>
  <c r="Q1763" i="1"/>
  <c r="Q509" i="1"/>
  <c r="Q783" i="1"/>
  <c r="Q315" i="1"/>
  <c r="Q508" i="1"/>
  <c r="Q782" i="1"/>
  <c r="Q1762" i="1"/>
  <c r="Q1880" i="1"/>
  <c r="Q1761" i="1"/>
  <c r="Q2495" i="1"/>
  <c r="Q1427" i="1"/>
  <c r="Q2227" i="1"/>
  <c r="Q1204" i="1"/>
  <c r="Q2279" i="1"/>
  <c r="Q982" i="1"/>
  <c r="Q1956" i="1"/>
  <c r="Q2665" i="1"/>
  <c r="Q2986" i="1"/>
  <c r="Q2494" i="1"/>
  <c r="Q1383" i="1"/>
  <c r="Q1225" i="1"/>
  <c r="Q2439" i="1"/>
  <c r="Q2664" i="1"/>
  <c r="Q929" i="1"/>
  <c r="Q507" i="1"/>
  <c r="Q705" i="1"/>
  <c r="Q1955" i="1"/>
  <c r="Q185" i="1"/>
  <c r="Q506" i="1"/>
  <c r="Q780" i="1"/>
  <c r="Q357" i="1"/>
  <c r="Q411" i="1"/>
  <c r="Q505" i="1"/>
  <c r="Q3076" i="1"/>
  <c r="Q260" i="1"/>
  <c r="Q1537" i="1"/>
  <c r="Q1742" i="1"/>
  <c r="Q876" i="1"/>
  <c r="Q3628" i="1"/>
  <c r="Q3163" i="1"/>
  <c r="Q1828" i="1"/>
  <c r="Q1328" i="1"/>
  <c r="Q2092" i="1"/>
  <c r="Q2411" i="1"/>
  <c r="Q2091" i="1"/>
  <c r="Q1707" i="1"/>
  <c r="Q1195" i="1"/>
  <c r="Q1954" i="1"/>
  <c r="Q1224" i="1"/>
  <c r="Q72" i="1"/>
  <c r="Q356" i="1"/>
  <c r="Q2663" i="1"/>
  <c r="Q1953" i="1"/>
  <c r="Q1425" i="1"/>
  <c r="Q2662" i="1"/>
  <c r="Q980" i="1"/>
  <c r="Q2389" i="1"/>
  <c r="Q1409" i="1"/>
  <c r="Q1952" i="1"/>
  <c r="Q768" i="1"/>
  <c r="Q2969" i="1"/>
  <c r="Q1424" i="1"/>
  <c r="Q2278" i="1"/>
  <c r="Q779" i="1"/>
  <c r="Q1732" i="1"/>
  <c r="Q3690" i="1"/>
  <c r="Q2578" i="1"/>
  <c r="Q1222" i="1"/>
  <c r="Q16" i="1"/>
  <c r="Q1950" i="1"/>
  <c r="Q3220" i="1"/>
  <c r="Q1760" i="1"/>
  <c r="Q1663" i="1"/>
  <c r="Q1221" i="1"/>
  <c r="Q3219" i="1"/>
  <c r="Q2388" i="1"/>
  <c r="Q1949" i="1"/>
  <c r="Q2571" i="1"/>
  <c r="Q956" i="1"/>
  <c r="Q2927" i="1"/>
  <c r="Q3959" i="1"/>
  <c r="Q3482" i="1"/>
  <c r="Q3074" i="1"/>
  <c r="Q3411" i="1"/>
  <c r="Q3695" i="1"/>
  <c r="Q3958" i="1"/>
  <c r="Q731" i="1"/>
  <c r="Q3073" i="1"/>
  <c r="Q3654" i="1"/>
  <c r="Q3858" i="1"/>
  <c r="Q3957" i="1"/>
  <c r="Q3956" i="1"/>
  <c r="Q3817" i="1"/>
  <c r="Q3072" i="1"/>
  <c r="Q3347" i="1"/>
  <c r="Q3070" i="1"/>
  <c r="Q4016" i="1"/>
  <c r="Q3955" i="1"/>
  <c r="Q2089" i="1"/>
  <c r="Q4043" i="1"/>
  <c r="Q3831" i="1"/>
  <c r="Q4027" i="1"/>
  <c r="Q3954" i="1"/>
  <c r="Q3266" i="1"/>
  <c r="Q3754" i="1"/>
  <c r="Q4058" i="1"/>
  <c r="Q3264" i="1"/>
  <c r="Q3953" i="1"/>
  <c r="Q4106" i="1"/>
  <c r="Q1118" i="1"/>
  <c r="Q4091" i="1"/>
  <c r="Q3601" i="1"/>
  <c r="Q3753" i="1"/>
  <c r="Q1327" i="1"/>
  <c r="Q3878" i="1"/>
  <c r="Q3823" i="1"/>
  <c r="Q3494" i="1"/>
  <c r="Q3752" i="1"/>
  <c r="Q3952" i="1"/>
  <c r="Q2325" i="1"/>
  <c r="Q3751" i="1"/>
  <c r="Q3951" i="1"/>
  <c r="Q3750" i="1"/>
  <c r="Q3528" i="1"/>
  <c r="Q3916" i="1"/>
  <c r="Q4057" i="1"/>
  <c r="Q3069" i="1"/>
  <c r="Q3749" i="1"/>
  <c r="Q4056" i="1"/>
  <c r="Q2767" i="1"/>
  <c r="Q2926" i="1"/>
  <c r="Q4055" i="1"/>
  <c r="Q3748" i="1"/>
  <c r="Q3492" i="1"/>
  <c r="Q3015" i="1"/>
  <c r="Q2493" i="1"/>
  <c r="Q3875" i="1"/>
  <c r="Q1422" i="1"/>
  <c r="Q3371" i="1"/>
  <c r="Q3587" i="1"/>
  <c r="Q979" i="1"/>
  <c r="Q410" i="1"/>
  <c r="Q3370" i="1"/>
  <c r="Q3369" i="1"/>
  <c r="Q3218" i="1"/>
  <c r="Q3638" i="1"/>
  <c r="Q22" i="1"/>
  <c r="Q4127" i="1"/>
  <c r="Q4066" i="1"/>
  <c r="Q3979" i="1"/>
  <c r="Q1173" i="1"/>
  <c r="Q3458" i="1"/>
  <c r="Q2202" i="1"/>
  <c r="Q2840" i="1"/>
  <c r="Q3311" i="1"/>
  <c r="Q3794" i="1"/>
  <c r="Q2892" i="1"/>
  <c r="Q4065" i="1"/>
  <c r="Q2201" i="1"/>
  <c r="Q4101" i="1"/>
  <c r="Q3457" i="1"/>
  <c r="Q3456" i="1"/>
  <c r="Q2200" i="1"/>
  <c r="Q3888" i="1"/>
  <c r="Q2349" i="1"/>
  <c r="Q3455" i="1"/>
  <c r="Q3554" i="1"/>
  <c r="Q4138" i="1"/>
  <c r="Q164" i="1"/>
  <c r="Q1172" i="1"/>
  <c r="Q2199" i="1"/>
  <c r="Q2839" i="1"/>
  <c r="Q3845" i="1"/>
  <c r="Q2838" i="1"/>
  <c r="Q3902" i="1"/>
  <c r="Q409" i="1"/>
  <c r="Q4037" i="1"/>
  <c r="Q94" i="1"/>
  <c r="Q2198" i="1"/>
  <c r="Q2197" i="1"/>
  <c r="Q908" i="1"/>
  <c r="Q3119" i="1"/>
  <c r="Q3866" i="1"/>
  <c r="Q2196" i="1"/>
  <c r="Q3747" i="1"/>
  <c r="Q1326" i="1"/>
  <c r="Q2466" i="1"/>
  <c r="Q3263" i="1"/>
  <c r="Q3950" i="1"/>
  <c r="Q3410" i="1"/>
  <c r="Q258" i="1"/>
  <c r="Q2465" i="1"/>
  <c r="Q3949" i="1"/>
  <c r="Q2464" i="1"/>
  <c r="Q2613" i="1"/>
  <c r="Q3527" i="1"/>
  <c r="Q2765" i="1"/>
  <c r="Q2612" i="1"/>
  <c r="Q3948" i="1"/>
  <c r="Q160" i="1"/>
  <c r="Q1536" i="1"/>
  <c r="Q2925" i="1"/>
  <c r="Q4011" i="1"/>
  <c r="Q2087" i="1"/>
  <c r="Q3895" i="1"/>
  <c r="Q3830" i="1"/>
  <c r="Q2885" i="1"/>
  <c r="Q3913" i="1"/>
  <c r="Q1325" i="1"/>
  <c r="Q3409" i="1"/>
  <c r="Q3907" i="1"/>
  <c r="Q1324" i="1"/>
  <c r="Q3355" i="1"/>
  <c r="Q2764" i="1"/>
  <c r="Q2086" i="1"/>
  <c r="Q3408" i="1"/>
  <c r="Q3177" i="1"/>
  <c r="Q3877" i="1"/>
  <c r="Q3746" i="1"/>
  <c r="Q3068" i="1"/>
  <c r="Q3947" i="1"/>
  <c r="Q4073" i="1"/>
  <c r="Q396" i="1"/>
  <c r="Q4026" i="1"/>
  <c r="Q1746" i="1"/>
  <c r="Q3407" i="1"/>
  <c r="Q3681" i="1"/>
  <c r="Q3876" i="1"/>
  <c r="Q2085" i="1"/>
  <c r="Q2763" i="1"/>
  <c r="Q2462" i="1"/>
  <c r="Q3829" i="1"/>
  <c r="Q3745" i="1"/>
  <c r="Q257" i="1"/>
  <c r="Q3332" i="1"/>
  <c r="Q4075" i="1"/>
  <c r="Q1898" i="1"/>
  <c r="Q3067" i="1"/>
  <c r="Q184" i="1"/>
  <c r="Q977" i="1"/>
  <c r="Q3014" i="1"/>
  <c r="Q975" i="1"/>
  <c r="Q1759" i="1"/>
  <c r="Q1648" i="1"/>
  <c r="Q704" i="1"/>
  <c r="Q700" i="1"/>
  <c r="Q2660" i="1"/>
  <c r="Q777" i="1"/>
  <c r="Q2900" i="1"/>
  <c r="Q1662" i="1"/>
  <c r="Q1946" i="1"/>
  <c r="Q1421" i="1"/>
  <c r="Q1945" i="1"/>
  <c r="Q1944" i="1"/>
  <c r="Q2429" i="1"/>
  <c r="Q3066" i="1"/>
  <c r="Q3926" i="1"/>
  <c r="Q875" i="1"/>
  <c r="Q3744" i="1"/>
  <c r="Q2536" i="1"/>
  <c r="Q2083" i="1"/>
  <c r="Q2991" i="1"/>
  <c r="Q2082" i="1"/>
  <c r="Q3743" i="1"/>
  <c r="Q3262" i="1"/>
  <c r="Q4054" i="1"/>
  <c r="Q2924" i="1"/>
  <c r="Q3354" i="1"/>
  <c r="Q2369" i="1"/>
  <c r="Q3261" i="1"/>
  <c r="Q2762" i="1"/>
  <c r="Q2368" i="1"/>
  <c r="Q3260" i="1"/>
  <c r="Q3856" i="1"/>
  <c r="Q1876" i="1"/>
  <c r="Q3828" i="1"/>
  <c r="Q2409" i="1"/>
  <c r="Q3526" i="1"/>
  <c r="Q4144" i="1"/>
  <c r="Q2761" i="1"/>
  <c r="Q622" i="1"/>
  <c r="Q3870" i="1"/>
  <c r="Q2923" i="1"/>
  <c r="Q3742" i="1"/>
  <c r="Q4118" i="1"/>
  <c r="Q3625" i="1"/>
  <c r="Q3894" i="1"/>
  <c r="Q3065" i="1"/>
  <c r="Q3525" i="1"/>
  <c r="Q3653" i="1"/>
  <c r="Q3064" i="1"/>
  <c r="Q2759" i="1"/>
  <c r="Q4070" i="1"/>
  <c r="Q1117" i="1"/>
  <c r="Q1635" i="1"/>
  <c r="Q3524" i="1"/>
  <c r="Q3816" i="1"/>
  <c r="Q2081" i="1"/>
  <c r="Q2324" i="1"/>
  <c r="Q2461" i="1"/>
  <c r="Q3258" i="1"/>
  <c r="Q2758" i="1"/>
  <c r="Q294" i="1"/>
  <c r="Q684" i="1"/>
  <c r="Q3815" i="1"/>
  <c r="Q3946" i="1"/>
  <c r="Q305" i="1"/>
  <c r="Q3631" i="1"/>
  <c r="Q2757" i="1"/>
  <c r="Q3257" i="1"/>
  <c r="Q2597" i="1"/>
  <c r="Q3852" i="1"/>
  <c r="Q3922" i="1"/>
  <c r="Q395" i="1"/>
  <c r="Q3256" i="1"/>
  <c r="Q1116" i="1"/>
  <c r="Q1322" i="1"/>
  <c r="Q3523" i="1"/>
  <c r="Q3827" i="1"/>
  <c r="Q621" i="1"/>
  <c r="Q2755" i="1"/>
  <c r="Q159" i="1"/>
  <c r="Q170" i="1"/>
  <c r="Q2408" i="1"/>
  <c r="Q620" i="1"/>
  <c r="Q3996" i="1"/>
  <c r="Q1321" i="1"/>
  <c r="Q2323" i="1"/>
  <c r="Q1534" i="1"/>
  <c r="Q2079" i="1"/>
  <c r="Q2922" i="1"/>
  <c r="Q2754" i="1"/>
  <c r="Q3740" i="1"/>
  <c r="Q1533" i="1"/>
  <c r="Q3254" i="1"/>
  <c r="Q3652" i="1"/>
  <c r="Q3063" i="1"/>
  <c r="Q1634" i="1"/>
  <c r="Q2492" i="1"/>
  <c r="Q2867" i="1"/>
  <c r="Q504" i="1"/>
  <c r="Q767" i="1"/>
  <c r="Q3191" i="1"/>
  <c r="Q2964" i="1"/>
  <c r="Q1219" i="1"/>
  <c r="Q3502" i="1"/>
  <c r="Q503" i="1"/>
  <c r="Q2277" i="1"/>
  <c r="Q1390" i="1"/>
  <c r="Q1400" i="1"/>
  <c r="Q3586" i="1"/>
  <c r="Q1943" i="1"/>
  <c r="Q973" i="1"/>
  <c r="Q3704" i="1"/>
  <c r="Q2659" i="1"/>
  <c r="Q3217" i="1"/>
  <c r="Q2437" i="1"/>
  <c r="Q2950" i="1"/>
  <c r="Q3013" i="1"/>
  <c r="Q3703" i="1"/>
  <c r="Q3190" i="1"/>
  <c r="Q3216" i="1"/>
  <c r="Q502" i="1"/>
  <c r="Q3857" i="1"/>
  <c r="Q1942" i="1"/>
  <c r="Q3627" i="1"/>
  <c r="Q314" i="1"/>
  <c r="Q3368" i="1"/>
  <c r="Q3215" i="1"/>
  <c r="Q461" i="1"/>
  <c r="Q313" i="1"/>
  <c r="Q3367" i="1"/>
  <c r="Q1758" i="1"/>
  <c r="Q3012" i="1"/>
  <c r="Q1420" i="1"/>
  <c r="Q2899" i="1"/>
  <c r="Q1214" i="1"/>
  <c r="Q182" i="1"/>
  <c r="Q2276" i="1"/>
  <c r="Q98" i="1"/>
  <c r="Q4023" i="1"/>
  <c r="Q3366" i="1"/>
  <c r="Q2359" i="1"/>
  <c r="Q2951" i="1"/>
  <c r="Q2657" i="1"/>
  <c r="Q3626" i="1"/>
  <c r="Q3011" i="1"/>
  <c r="Q2387" i="1"/>
  <c r="Q2599" i="1"/>
  <c r="Q3585" i="1"/>
  <c r="Q2898" i="1"/>
  <c r="Q3353" i="1"/>
  <c r="Q3010" i="1"/>
  <c r="Q2435" i="1"/>
  <c r="Q3584" i="1"/>
  <c r="Q3824" i="1"/>
  <c r="Q2656" i="1"/>
  <c r="Q3578" i="1"/>
  <c r="Q2655" i="1"/>
  <c r="Q3637" i="1"/>
  <c r="Q2998" i="1"/>
  <c r="Q3577" i="1"/>
  <c r="Q3501" i="1"/>
  <c r="Q3813" i="1"/>
  <c r="Q1660" i="1"/>
  <c r="Q3583" i="1"/>
  <c r="Q2275" i="1"/>
  <c r="Q1419" i="1"/>
  <c r="Q3364" i="1"/>
  <c r="Q2577" i="1"/>
  <c r="Q2653" i="1"/>
  <c r="Q3636" i="1"/>
  <c r="Q3931" i="1"/>
  <c r="Q3635" i="1"/>
  <c r="Q2652" i="1"/>
  <c r="Q3874" i="1"/>
  <c r="Q4022" i="1"/>
  <c r="Q3701" i="1"/>
  <c r="Q2576" i="1"/>
  <c r="Q2223" i="1"/>
  <c r="Q3363" i="1"/>
  <c r="Q3581" i="1"/>
  <c r="Q3214" i="1"/>
  <c r="Q1940" i="1"/>
  <c r="Q3500" i="1"/>
  <c r="Q3008" i="1"/>
  <c r="Q3362" i="1"/>
  <c r="Q3152" i="1"/>
  <c r="Q2491" i="1"/>
  <c r="Q3213" i="1"/>
  <c r="Q500" i="1"/>
  <c r="Q3168" i="1"/>
  <c r="Q3327" i="1"/>
  <c r="Q499" i="1"/>
  <c r="Q2434" i="1"/>
  <c r="Q1418" i="1"/>
  <c r="Q2651" i="1"/>
  <c r="Q2968" i="1"/>
  <c r="Q3361" i="1"/>
  <c r="Q2650" i="1"/>
  <c r="Q3212" i="1"/>
  <c r="Q3360" i="1"/>
  <c r="Q3700" i="1"/>
  <c r="Q1939" i="1"/>
  <c r="Q3471" i="1"/>
  <c r="Q3873" i="1"/>
  <c r="Q1938" i="1"/>
  <c r="Q1879" i="1"/>
  <c r="Q3007" i="1"/>
  <c r="Q3699" i="1"/>
  <c r="Q3006" i="1"/>
  <c r="Q2985" i="1"/>
  <c r="Q3634" i="1"/>
  <c r="Q3167" i="1"/>
  <c r="Q3678" i="1"/>
  <c r="Q2226" i="1"/>
  <c r="Q3872" i="1"/>
  <c r="Q3151" i="1"/>
  <c r="Q3478" i="1"/>
  <c r="Q3848" i="1"/>
  <c r="Q1756" i="1"/>
  <c r="Q3211" i="1"/>
  <c r="Q1755" i="1"/>
  <c r="Q1937" i="1"/>
  <c r="Q1417" i="1"/>
  <c r="Q3499" i="1"/>
  <c r="Q1203" i="1"/>
  <c r="Q3930" i="1"/>
  <c r="Q1936" i="1"/>
  <c r="Q2638" i="1"/>
  <c r="Q498" i="1"/>
  <c r="Q1935" i="1"/>
  <c r="Q1934" i="1"/>
  <c r="Q3359" i="1"/>
  <c r="Q3210" i="1"/>
  <c r="Q2649" i="1"/>
  <c r="Q3871" i="1"/>
  <c r="Q3498" i="1"/>
  <c r="Q3580" i="1"/>
  <c r="Q2967" i="1"/>
  <c r="Q3350" i="1"/>
  <c r="Q776" i="1"/>
  <c r="Q1933" i="1"/>
  <c r="Q1659" i="1"/>
  <c r="Q2648" i="1"/>
  <c r="Q3905" i="1"/>
  <c r="Q1932" i="1"/>
  <c r="Q1931" i="1"/>
  <c r="Q1930" i="1"/>
  <c r="Q1658" i="1"/>
  <c r="Q3358" i="1"/>
  <c r="Q2966" i="1"/>
  <c r="Q3621" i="1"/>
  <c r="Q3004" i="1"/>
  <c r="Q618" i="1"/>
  <c r="Q3062" i="1"/>
  <c r="Q4025" i="1"/>
  <c r="Q2753" i="1"/>
  <c r="Q617" i="1"/>
  <c r="Q4092" i="1"/>
  <c r="Q1826" i="1"/>
  <c r="Q4133" i="1"/>
  <c r="Q3061" i="1"/>
  <c r="Q1532" i="1"/>
  <c r="Q2535" i="1"/>
  <c r="Q3485" i="1"/>
  <c r="Q3493" i="1"/>
  <c r="Q4142" i="1"/>
  <c r="Q4132" i="1"/>
  <c r="Q616" i="1"/>
  <c r="Q3739" i="1"/>
  <c r="Q3738" i="1"/>
  <c r="Q3737" i="1"/>
  <c r="Q3945" i="1"/>
  <c r="Q3736" i="1"/>
  <c r="Q1873" i="1"/>
  <c r="Q3735" i="1"/>
  <c r="Q2355" i="1"/>
  <c r="Q2077" i="1"/>
  <c r="Q2921" i="1"/>
  <c r="Q3406" i="1"/>
  <c r="Q3734" i="1"/>
  <c r="Q2534" i="1"/>
  <c r="Q4088" i="1"/>
  <c r="Q1320" i="1"/>
  <c r="Q2322" i="1"/>
  <c r="Q2752" i="1"/>
  <c r="Q3405" i="1"/>
  <c r="Q1319" i="1"/>
  <c r="Q4136" i="1"/>
  <c r="Q1318" i="1"/>
  <c r="Q615" i="1"/>
  <c r="Q4123" i="1"/>
  <c r="Q2076" i="1"/>
  <c r="Q2920" i="1"/>
  <c r="Q4105" i="1"/>
  <c r="Q873" i="1"/>
  <c r="Q2075" i="1"/>
  <c r="Q3651" i="1"/>
  <c r="Q872" i="1"/>
  <c r="Q2957" i="1"/>
  <c r="Q1649" i="1"/>
  <c r="Q730" i="1"/>
  <c r="Q613" i="1"/>
  <c r="Q169" i="1"/>
  <c r="Q871" i="1"/>
  <c r="Q3253" i="1"/>
  <c r="Q2320" i="1"/>
  <c r="Q3923" i="1"/>
  <c r="Q3733" i="1"/>
  <c r="Q2751" i="1"/>
  <c r="Q2533" i="1"/>
  <c r="Q3995" i="1"/>
  <c r="Q2073" i="1"/>
  <c r="Q3154" i="1"/>
  <c r="Q4006" i="1"/>
  <c r="Q4135" i="1"/>
  <c r="Q3732" i="1"/>
  <c r="Q2072" i="1"/>
  <c r="Q4114" i="1"/>
  <c r="Q2195" i="1"/>
  <c r="Q1410" i="1"/>
  <c r="Q3615" i="1"/>
  <c r="Q4131" i="1"/>
  <c r="Q907" i="1"/>
  <c r="Q3793" i="1"/>
  <c r="Q4096" i="1"/>
  <c r="Q4080" i="1"/>
  <c r="Q4018" i="1"/>
  <c r="Q2836" i="1"/>
  <c r="Q3792" i="1"/>
  <c r="Q2426" i="1"/>
  <c r="Q3310" i="1"/>
  <c r="Q2477" i="1"/>
  <c r="Q2257" i="1"/>
  <c r="Q2943" i="1"/>
  <c r="Q4064" i="1"/>
  <c r="Q291" i="1"/>
  <c r="Q3820" i="1"/>
  <c r="Q1602" i="1"/>
  <c r="Q1601" i="1"/>
  <c r="Q3869" i="1"/>
  <c r="Q3901" i="1"/>
  <c r="Q742" i="1"/>
  <c r="Q3309" i="1"/>
  <c r="Q3978" i="1"/>
  <c r="Q2566" i="1"/>
  <c r="Q3454" i="1"/>
  <c r="Q290" i="1"/>
  <c r="Q3819" i="1"/>
  <c r="Q4147" i="1"/>
  <c r="Q1600" i="1"/>
  <c r="Q3865" i="1"/>
  <c r="Q1620" i="1"/>
  <c r="Q1929" i="1"/>
  <c r="Q1878" i="1"/>
  <c r="Q1657" i="1"/>
  <c r="Q167" i="1"/>
  <c r="Q1928" i="1"/>
  <c r="Q1927" i="1"/>
  <c r="Q1656" i="1"/>
  <c r="Q757" i="1"/>
  <c r="Q497" i="1"/>
  <c r="Q775" i="1"/>
  <c r="Q2433" i="1"/>
  <c r="Q1188" i="1"/>
  <c r="Q756" i="1"/>
  <c r="Q2274" i="1"/>
  <c r="Q1655" i="1"/>
  <c r="Q1925" i="1"/>
  <c r="Q774" i="1"/>
  <c r="Q135" i="1"/>
  <c r="Q71" i="1"/>
  <c r="Q496" i="1"/>
  <c r="Q1924" i="1"/>
  <c r="Q1415" i="1"/>
  <c r="Q180" i="1"/>
  <c r="Q2273" i="1"/>
  <c r="Q1217" i="1"/>
  <c r="Q703" i="1"/>
  <c r="Q179" i="1"/>
  <c r="Q53" i="1"/>
  <c r="Q1754" i="1"/>
  <c r="Q378" i="1"/>
  <c r="Q755" i="1"/>
  <c r="Q17" i="1"/>
  <c r="Q147" i="1"/>
  <c r="Q97" i="1"/>
  <c r="Q1653" i="1"/>
  <c r="Q178" i="1"/>
  <c r="Q445" i="1"/>
  <c r="Q1187" i="1"/>
  <c r="Q942" i="1"/>
  <c r="Q2647" i="1"/>
  <c r="Q312" i="1"/>
  <c r="Q972" i="1"/>
  <c r="Q971" i="1"/>
  <c r="Q2386" i="1"/>
  <c r="Q970" i="1"/>
  <c r="Q1414" i="1"/>
  <c r="Q1923" i="1"/>
  <c r="Q1877" i="1"/>
  <c r="Q3209" i="1"/>
  <c r="Q3003" i="1"/>
  <c r="Q2489" i="1"/>
  <c r="Q2591" i="1"/>
  <c r="Q2645" i="1"/>
  <c r="Q1413" i="1"/>
  <c r="Q2644" i="1"/>
  <c r="Q2875" i="1"/>
  <c r="Q311" i="1"/>
  <c r="Q2895" i="1"/>
  <c r="Q969" i="1"/>
  <c r="Q1922" i="1"/>
  <c r="Q2573" i="1"/>
  <c r="Q1921" i="1"/>
  <c r="Q968" i="1"/>
  <c r="Q2643" i="1"/>
  <c r="Q2984" i="1"/>
  <c r="Q967" i="1"/>
  <c r="Q3357" i="1"/>
  <c r="Q1216" i="1"/>
  <c r="Q3326" i="1"/>
  <c r="Q2271" i="1"/>
  <c r="Q495" i="1"/>
  <c r="Q2221" i="1"/>
  <c r="Q3491" i="1"/>
  <c r="Q10" i="1"/>
  <c r="Q1753" i="1"/>
  <c r="Q2894" i="1"/>
  <c r="Q3208" i="1"/>
  <c r="Q744" i="1"/>
  <c r="Q310" i="1"/>
  <c r="Q3579" i="1"/>
  <c r="Q965" i="1"/>
  <c r="Q134" i="1"/>
  <c r="Q3189" i="1"/>
  <c r="Q964" i="1"/>
  <c r="Q437" i="1"/>
  <c r="Q3496" i="1"/>
  <c r="Q772" i="1"/>
  <c r="Q2893" i="1"/>
  <c r="Q963" i="1"/>
  <c r="Q2270" i="1"/>
  <c r="Q1652" i="1"/>
  <c r="Q3495" i="1"/>
  <c r="Q1920" i="1"/>
  <c r="Q1411" i="1"/>
  <c r="Q176" i="1"/>
  <c r="Q1651" i="1"/>
  <c r="Q2600" i="1"/>
  <c r="Q2488" i="1"/>
  <c r="Q1752" i="1"/>
  <c r="Q3676" i="1"/>
  <c r="Q2642" i="1"/>
  <c r="Q175" i="1"/>
  <c r="Q2866" i="1"/>
  <c r="Q2575" i="1"/>
  <c r="E2" i="10" l="1"/>
  <c r="H2" i="10" s="1"/>
  <c r="E11" i="10"/>
  <c r="F11" i="10" s="1"/>
  <c r="E7" i="10"/>
  <c r="F7" i="10" s="1"/>
  <c r="E3" i="10"/>
  <c r="F3" i="10" s="1"/>
  <c r="E10" i="10"/>
  <c r="F10" i="10" s="1"/>
  <c r="E6" i="10"/>
  <c r="H6" i="10" s="1"/>
  <c r="E13" i="10"/>
  <c r="G13" i="10" s="1"/>
  <c r="E9" i="10"/>
  <c r="F9" i="10" s="1"/>
  <c r="E5" i="10"/>
  <c r="E12" i="10"/>
  <c r="F12" i="10" s="1"/>
  <c r="E8" i="10"/>
  <c r="E4" i="10"/>
  <c r="H4" i="10" s="1"/>
  <c r="F6" i="10" l="1"/>
  <c r="F13" i="10"/>
  <c r="H8" i="10"/>
  <c r="F8" i="10"/>
  <c r="H5" i="10"/>
  <c r="F5" i="10"/>
  <c r="F4" i="10"/>
  <c r="G9" i="10"/>
  <c r="F2" i="10"/>
  <c r="G8" i="10"/>
  <c r="H13" i="10"/>
  <c r="G10" i="10"/>
  <c r="H9" i="10"/>
  <c r="G11" i="10"/>
  <c r="G12" i="10"/>
  <c r="G5" i="10"/>
  <c r="H12" i="10"/>
  <c r="G7" i="10"/>
  <c r="H10" i="10"/>
  <c r="G6" i="10"/>
  <c r="G4" i="10"/>
  <c r="H11" i="10"/>
  <c r="G2" i="10"/>
  <c r="H7" i="10"/>
  <c r="G3" i="10"/>
  <c r="H3" i="10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<sst xmlns="http://schemas.openxmlformats.org/spreadsheetml/2006/main" count="32974" uniqueCount="8399">
  <si>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</si>
  <si>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</si>
  <si>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</si>
  <si>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</si>
  <si>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</si>
  <si>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</si>
  <si>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</si>
  <si>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</si>
  <si>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</si>
  <si>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</si>
  <si>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</si>
  <si>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</si>
  <si>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</si>
  <si>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</si>
  <si>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</si>
  <si>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</si>
  <si>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</si>
  <si>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</si>
  <si>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</si>
  <si>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</si>
  <si>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</si>
  <si>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</si>
  <si>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</si>
  <si>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</si>
  <si>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</si>
  <si>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</si>
  <si>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</si>
  <si>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</si>
  <si>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</si>
  <si>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</si>
  <si>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</si>
  <si>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</si>
  <si>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</si>
  <si>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</si>
  <si>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</si>
  <si>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</si>
  <si>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</si>
  <si>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</si>
  <si>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</si>
  <si>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</si>
  <si>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</si>
  <si>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</si>
  <si>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</si>
  <si>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</si>
  <si>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</si>
  <si>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</si>
  <si>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</si>
  <si>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</si>
  <si>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</si>
  <si>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</si>
  <si>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</si>
  <si>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</si>
  <si>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</si>
  <si>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</si>
  <si>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</si>
  <si>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</si>
  <si>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</si>
  <si>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</si>
  <si>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</si>
  <si>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</si>
  <si>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</si>
  <si>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</si>
  <si>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</si>
  <si>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</si>
  <si>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</si>
  <si>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</si>
  <si>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</si>
  <si>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</si>
  <si>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</si>
  <si>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</si>
  <si>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</si>
  <si>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</si>
  <si>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</si>
  <si>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</si>
  <si>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</si>
  <si>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</si>
  <si>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</si>
  <si>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</si>
  <si>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</si>
  <si>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</si>
  <si>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</si>
  <si>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</si>
  <si>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</si>
  <si>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</si>
  <si>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</si>
  <si>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</si>
  <si>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</si>
  <si>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</si>
  <si>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</si>
  <si>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</si>
  <si>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</si>
  <si>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</si>
  <si>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</si>
  <si>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</si>
  <si>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</si>
  <si>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</si>
  <si>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</si>
  <si>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</si>
  <si>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</si>
  <si>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</si>
  <si>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</si>
  <si>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</si>
  <si>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</si>
  <si>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</si>
  <si>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</si>
  <si>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</si>
  <si>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</si>
  <si>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</si>
  <si>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</si>
  <si>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</si>
  <si>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</si>
  <si>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</si>
  <si>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</si>
  <si>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</si>
  <si>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</si>
  <si>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</si>
  <si>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</si>
  <si>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</si>
  <si>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</si>
  <si>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</si>
  <si>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</si>
  <si>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</si>
  <si>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</si>
  <si>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</si>
  <si>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</si>
  <si>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</si>
  <si>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</si>
  <si>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</si>
  <si>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</si>
  <si>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</si>
  <si>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</si>
  <si>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</si>
  <si>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</si>
  <si>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</si>
  <si>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</si>
  <si>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</si>
  <si>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</si>
  <si>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</si>
  <si>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</si>
  <si>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</si>
  <si>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</si>
  <si>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</si>
  <si>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</si>
  <si>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</si>
  <si>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</si>
  <si>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</si>
  <si>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</si>
  <si>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</si>
  <si>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</si>
  <si>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</si>
  <si>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</si>
  <si>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</si>
  <si>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</si>
  <si>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</si>
  <si>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</si>
  <si>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</si>
  <si>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</si>
  <si>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</si>
  <si>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</si>
  <si>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</si>
  <si>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</si>
  <si>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</si>
  <si>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</si>
  <si>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</si>
  <si>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</si>
  <si>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</si>
  <si>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</si>
  <si>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</si>
  <si>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</si>
  <si>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</si>
  <si>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</si>
  <si>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</si>
  <si>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</si>
  <si>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</si>
  <si>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</si>
  <si>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</si>
  <si>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</si>
  <si>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</si>
  <si>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</si>
  <si>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</si>
  <si>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</si>
  <si>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</si>
  <si>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</si>
  <si>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</si>
  <si>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</si>
  <si>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</si>
  <si>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</si>
  <si>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</si>
  <si>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</si>
  <si>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</si>
  <si>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</si>
  <si>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</si>
  <si>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</si>
  <si>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</si>
  <si>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</si>
  <si>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</si>
  <si>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</si>
  <si>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</si>
  <si>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</si>
  <si>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</si>
  <si>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</si>
  <si>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</si>
  <si>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</si>
  <si>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</si>
  <si>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</si>
  <si>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</si>
  <si>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</si>
  <si>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</si>
  <si>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</si>
  <si>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</si>
  <si>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</si>
  <si>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</si>
  <si>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</si>
  <si>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</si>
  <si>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</si>
  <si>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</si>
  <si>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</si>
  <si>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</si>
  <si>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</si>
  <si>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</si>
  <si>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</si>
  <si>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</si>
  <si>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</si>
  <si>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</si>
  <si>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</si>
  <si>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</si>
  <si>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</si>
  <si>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</si>
  <si>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</si>
  <si>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</si>
  <si>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</si>
  <si>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</si>
  <si>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</si>
  <si>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</si>
  <si>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</si>
  <si>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</si>
  <si>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</si>
  <si>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</si>
  <si>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</si>
  <si>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</si>
  <si>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</si>
  <si>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</si>
  <si>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</si>
  <si>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</si>
  <si>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</si>
  <si>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</si>
  <si>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</si>
  <si>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</si>
  <si>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</si>
  <si>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</si>
  <si>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</si>
  <si>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</si>
  <si>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</si>
  <si>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</si>
  <si>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</si>
  <si>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</si>
  <si>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</si>
  <si>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</si>
  <si>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</si>
  <si>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</si>
  <si>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</si>
  <si>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</si>
  <si>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</si>
  <si>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</si>
  <si>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</si>
  <si>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</si>
  <si>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</si>
  <si>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</si>
  <si>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</si>
  <si>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</si>
  <si>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</si>
  <si>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</si>
  <si>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</si>
  <si>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</si>
  <si>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</si>
  <si>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</si>
  <si>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</si>
  <si>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</si>
  <si>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</si>
  <si>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</si>
  <si>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</si>
  <si>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</si>
  <si>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</si>
  <si>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</si>
  <si>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</si>
  <si>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</si>
  <si>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</si>
  <si>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</si>
  <si>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</si>
  <si>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</si>
  <si>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</si>
  <si>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</si>
  <si>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</si>
  <si>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</si>
  <si>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</si>
  <si>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</si>
  <si>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</si>
  <si>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</si>
  <si>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</si>
  <si>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</si>
  <si>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</si>
  <si>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</si>
  <si>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</si>
  <si>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</si>
  <si>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</si>
  <si>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</si>
  <si>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</si>
  <si>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</si>
  <si>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</si>
  <si>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</si>
  <si>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</si>
  <si>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</si>
  <si>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</si>
  <si>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</si>
  <si>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</si>
  <si>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</si>
  <si>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</si>
  <si>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</si>
  <si>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</si>
  <si>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</si>
  <si>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</si>
  <si>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</si>
  <si>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</si>
  <si>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</si>
  <si>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</si>
  <si>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</si>
  <si>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</si>
  <si>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</si>
  <si>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</si>
  <si>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</si>
  <si>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</si>
  <si>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</si>
  <si>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</si>
  <si>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</si>
  <si>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</si>
  <si>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</si>
  <si>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</si>
  <si>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</si>
  <si>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</si>
  <si>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</si>
  <si>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</si>
  <si>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</si>
  <si>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</si>
  <si>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</si>
  <si>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</si>
  <si>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</si>
  <si>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</si>
  <si>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</si>
  <si>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</si>
  <si>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</si>
  <si>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</si>
  <si>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</si>
  <si>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</si>
  <si>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</si>
  <si>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</si>
  <si>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</si>
  <si>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</si>
  <si>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</si>
  <si>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</si>
  <si>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</si>
  <si>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</si>
  <si>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</si>
  <si>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</si>
  <si>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</si>
  <si>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</si>
  <si>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</si>
  <si>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</si>
  <si>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</si>
  <si>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</si>
  <si>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</si>
  <si>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</si>
  <si>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</si>
  <si>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</si>
  <si>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</si>
  <si>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</si>
  <si>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</si>
  <si>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</si>
  <si>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</si>
  <si>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</si>
  <si>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</si>
  <si>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</si>
  <si>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</si>
  <si>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</si>
  <si>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</si>
  <si>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</si>
  <si>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</si>
  <si>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</si>
  <si>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</si>
  <si>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</si>
  <si>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</si>
  <si>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</si>
  <si>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</si>
  <si>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</si>
  <si>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</si>
  <si>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</si>
  <si>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</si>
  <si>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</si>
  <si>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</si>
  <si>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</si>
  <si>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</si>
  <si>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</si>
  <si>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</si>
  <si>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</si>
  <si>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</si>
  <si>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</si>
  <si>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</si>
  <si>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</si>
  <si>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</si>
  <si>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</si>
  <si>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</si>
  <si>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</si>
  <si>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</si>
  <si>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</si>
  <si>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</si>
  <si>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</si>
  <si>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</si>
  <si>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</si>
  <si>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</si>
  <si>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</si>
  <si>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</si>
  <si>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</si>
  <si>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</si>
  <si>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</si>
  <si>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</si>
  <si>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</si>
  <si>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</si>
  <si>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</si>
  <si>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</si>
  <si>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</si>
  <si>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</si>
  <si>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</si>
  <si>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</si>
  <si>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</si>
  <si>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</si>
  <si>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</si>
  <si>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</si>
  <si>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</si>
  <si>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</si>
  <si>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</si>
  <si>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</si>
  <si>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</si>
  <si>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</si>
  <si>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</si>
  <si>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</si>
  <si>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</si>
  <si>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</si>
  <si>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</si>
  <si>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</si>
  <si>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</si>
  <si>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</si>
  <si>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</si>
  <si>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</si>
  <si>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</si>
  <si>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</si>
  <si>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</si>
  <si>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</si>
  <si>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</si>
  <si>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</si>
  <si>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</si>
  <si>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</si>
  <si>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</si>
  <si>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</si>
  <si>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</si>
  <si>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</si>
  <si>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</si>
  <si>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</si>
  <si>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</si>
  <si>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</si>
  <si>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</si>
  <si>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</si>
  <si>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</si>
  <si>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</si>
  <si>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</si>
  <si>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</si>
  <si>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</si>
  <si>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</si>
  <si>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</si>
  <si>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</si>
  <si>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</si>
  <si>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</si>
  <si>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</si>
  <si>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</si>
  <si>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</si>
  <si>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</si>
  <si>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</si>
  <si>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</si>
  <si>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</si>
  <si>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</si>
  <si>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</si>
  <si>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</si>
  <si>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</si>
  <si>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</si>
  <si>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</si>
  <si>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</si>
  <si>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</si>
  <si>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</si>
  <si>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</si>
  <si>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</si>
  <si>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</si>
  <si>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</si>
  <si>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</si>
  <si>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</si>
  <si>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</si>
  <si>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</si>
  <si>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</si>
  <si>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</si>
  <si>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</si>
  <si>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</si>
  <si>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</si>
  <si>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</si>
  <si>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</si>
  <si>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</si>
  <si>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</si>
  <si>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</si>
  <si>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</si>
  <si>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</si>
  <si>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</si>
  <si>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</si>
  <si>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</si>
  <si>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</si>
  <si>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</si>
  <si>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</si>
  <si>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</si>
  <si>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</si>
  <si>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</si>
  <si>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</si>
  <si>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</si>
  <si>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</si>
  <si>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</si>
  <si>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</si>
  <si>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</si>
  <si>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</si>
  <si>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</si>
  <si>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</si>
  <si>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</si>
  <si>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</si>
  <si>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</si>
  <si>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</si>
  <si>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</si>
  <si>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</si>
  <si>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</si>
  <si>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</si>
  <si>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</si>
  <si>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</si>
  <si>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</si>
  <si>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</si>
  <si>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</si>
  <si>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</si>
  <si>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</si>
  <si>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</si>
  <si>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</si>
  <si>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</si>
  <si>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</si>
  <si>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</si>
  <si>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</si>
  <si>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</si>
  <si>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</si>
  <si>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</si>
  <si>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</si>
  <si>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</si>
  <si>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</si>
  <si>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</si>
  <si>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</si>
  <si>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</si>
  <si>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</si>
  <si>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</si>
  <si>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</si>
  <si>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</si>
  <si>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</si>
  <si>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</si>
  <si>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</si>
  <si>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</si>
  <si>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</si>
  <si>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</si>
  <si>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</si>
  <si>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</si>
  <si>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</si>
  <si>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</si>
  <si>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</si>
  <si>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</si>
  <si>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</si>
  <si>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</si>
  <si>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</si>
  <si>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</si>
  <si>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</si>
  <si>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</si>
  <si>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</si>
  <si>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</si>
  <si>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</si>
  <si>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</si>
  <si>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</si>
  <si>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</si>
  <si>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</si>
  <si>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</si>
  <si>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</si>
  <si>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</si>
  <si>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</si>
  <si>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</si>
  <si>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</si>
  <si>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</si>
  <si>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</si>
  <si>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</si>
  <si>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</si>
  <si>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</si>
  <si>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</si>
  <si>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</si>
  <si>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</si>
  <si>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</si>
  <si>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</si>
  <si>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</si>
  <si>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</si>
  <si>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</si>
  <si>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</si>
  <si>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</si>
  <si>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</si>
  <si>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</si>
  <si>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</si>
  <si>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</si>
  <si>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</si>
  <si>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</si>
  <si>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</si>
  <si>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</si>
  <si>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</si>
  <si>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</si>
  <si>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</si>
  <si>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</si>
  <si>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</si>
  <si>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</si>
  <si>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</si>
  <si>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</si>
  <si>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</si>
  <si>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</si>
  <si>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</si>
  <si>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</si>
  <si>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</si>
  <si>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</si>
  <si>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</si>
  <si>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</si>
  <si>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</si>
  <si>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</si>
  <si>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</si>
  <si>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</si>
  <si>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</si>
  <si>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</si>
  <si>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</si>
  <si>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</si>
  <si>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</si>
  <si>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</si>
  <si>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</si>
  <si>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</si>
  <si>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</si>
  <si>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</si>
  <si>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</si>
  <si>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</si>
  <si>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</si>
  <si>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</si>
  <si>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</si>
  <si>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</si>
  <si>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</si>
  <si>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</si>
  <si>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</si>
  <si>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</si>
  <si>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</si>
  <si>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</si>
  <si>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</si>
  <si>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</si>
  <si>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</si>
  <si>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</si>
  <si>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</si>
  <si>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</si>
  <si>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</si>
  <si>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</si>
  <si>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</si>
  <si>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</si>
  <si>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</si>
  <si>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</si>
  <si>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</si>
  <si>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</si>
  <si>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</si>
  <si>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</si>
  <si>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</si>
  <si>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</si>
  <si>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</si>
  <si>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</si>
  <si>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</si>
  <si>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</si>
  <si>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</si>
  <si>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</si>
  <si>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</si>
  <si>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</si>
  <si>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</si>
  <si>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</si>
  <si>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</si>
  <si>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</si>
  <si>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</si>
  <si>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</si>
  <si>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</si>
  <si>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</si>
  <si>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</si>
  <si>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</si>
  <si>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</si>
  <si>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</si>
  <si>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</si>
  <si>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</si>
  <si>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</si>
  <si>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</si>
  <si>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</si>
  <si>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</si>
  <si>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</si>
  <si>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</si>
  <si>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</si>
  <si>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</si>
  <si>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</si>
  <si>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</si>
  <si>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</si>
  <si>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</si>
  <si>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</si>
  <si>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</si>
  <si>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</si>
  <si>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</si>
  <si>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</si>
  <si>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</si>
  <si>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</si>
  <si>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</si>
  <si>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</si>
  <si>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</si>
  <si>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</si>
  <si>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</si>
  <si>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</si>
  <si>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</si>
  <si>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</si>
  <si>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</si>
  <si>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</si>
  <si>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</si>
  <si>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</si>
  <si>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</si>
  <si>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</si>
  <si>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</si>
  <si>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</si>
  <si>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</si>
  <si>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</si>
  <si>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</si>
  <si>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</si>
  <si>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</si>
  <si>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</si>
  <si>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</si>
  <si>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</si>
  <si>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</si>
  <si>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</si>
  <si>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</si>
  <si>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</si>
  <si>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</si>
  <si>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</si>
  <si>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</si>
  <si>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</si>
  <si>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</si>
  <si>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</si>
  <si>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</si>
  <si>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</si>
  <si>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</si>
  <si>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</si>
  <si>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</si>
  <si>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</si>
  <si>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</si>
  <si>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</si>
  <si>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</si>
  <si>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</si>
  <si>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</si>
  <si>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</si>
  <si>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</si>
  <si>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</si>
  <si>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</si>
  <si>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</si>
  <si>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</si>
  <si>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</si>
  <si>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</si>
  <si>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</si>
  <si>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</si>
  <si>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</si>
  <si>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</si>
  <si>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</si>
  <si>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</si>
  <si>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</si>
  <si>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</si>
  <si>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</si>
  <si>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</si>
  <si>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</si>
  <si>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</si>
  <si>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</si>
  <si>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</si>
  <si>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</si>
  <si>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</si>
  <si>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</si>
  <si>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</si>
  <si>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</si>
  <si>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</si>
  <si>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</si>
  <si>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</si>
  <si>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</si>
  <si>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</si>
  <si>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</si>
  <si>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</si>
  <si>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</si>
  <si>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</si>
  <si>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</si>
  <si>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</si>
  <si>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</si>
  <si>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</si>
  <si>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</si>
  <si>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</si>
  <si>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</si>
  <si>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</si>
  <si>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</si>
  <si>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</si>
  <si>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</si>
  <si>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</si>
  <si>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</si>
  <si>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</si>
  <si>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</si>
  <si>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</si>
  <si>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</si>
  <si>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</si>
  <si>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</si>
  <si>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</si>
  <si>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</si>
  <si>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</si>
  <si>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</si>
  <si>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</si>
  <si>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</si>
  <si>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</si>
  <si>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</si>
  <si>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</si>
  <si>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</si>
  <si>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</si>
  <si>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</si>
  <si>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</si>
  <si>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</si>
  <si>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</si>
  <si>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</si>
  <si>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</si>
  <si>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</si>
  <si>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</si>
  <si>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</si>
  <si>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</si>
  <si>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</si>
  <si>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</si>
  <si>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</si>
  <si>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</si>
  <si>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</si>
  <si>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</si>
  <si>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</si>
  <si>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</si>
  <si>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</si>
  <si>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</si>
  <si>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</si>
  <si>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</si>
  <si>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</si>
  <si>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</si>
  <si>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</si>
  <si>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</si>
  <si>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</si>
  <si>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</si>
  <si>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</si>
  <si>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</si>
  <si>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</si>
  <si>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</si>
  <si>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</si>
  <si>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</si>
  <si>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</si>
  <si>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</si>
  <si>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</si>
  <si>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</si>
  <si>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</si>
  <si>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</si>
  <si>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</si>
  <si>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</si>
  <si>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</si>
  <si>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</si>
  <si>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</si>
  <si>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</si>
  <si>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</si>
  <si>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</si>
  <si>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</si>
  <si>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</si>
  <si>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</si>
  <si>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</si>
  <si>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</si>
  <si>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</si>
  <si>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</si>
  <si>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</si>
  <si>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</si>
  <si>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</si>
  <si>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</si>
  <si>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</si>
  <si>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</si>
  <si>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</si>
  <si>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</si>
  <si>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</si>
  <si>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</si>
  <si>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</si>
  <si>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</si>
  <si>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</si>
  <si>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</si>
  <si>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</si>
  <si>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</si>
  <si>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</si>
  <si>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</si>
  <si>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</si>
  <si>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</si>
  <si>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</si>
  <si>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</si>
  <si>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</si>
  <si>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</si>
  <si>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</si>
  <si>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</si>
  <si>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</si>
  <si>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</si>
  <si>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</si>
  <si>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</si>
  <si>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</si>
  <si>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</si>
  <si>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</si>
  <si>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</si>
  <si>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</si>
  <si>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</si>
  <si>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</si>
  <si>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</si>
  <si>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</si>
  <si>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</si>
  <si>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</si>
  <si>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</si>
  <si>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</si>
  <si>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</si>
  <si>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</si>
  <si>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</si>
  <si>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</si>
  <si>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</si>
  <si>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</si>
  <si>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</si>
  <si>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</si>
  <si>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</si>
  <si>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</si>
  <si>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</si>
  <si>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</si>
  <si>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</si>
  <si>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</si>
  <si>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</si>
  <si>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</si>
  <si>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</si>
  <si>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</si>
  <si>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</si>
  <si>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</si>
  <si>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</si>
  <si>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</si>
  <si>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</si>
  <si>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</si>
  <si>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</si>
  <si>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</si>
  <si>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</si>
  <si>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</si>
  <si>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</si>
  <si>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</si>
  <si>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</si>
  <si>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</si>
  <si>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</si>
  <si>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</si>
  <si>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</si>
  <si>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</si>
  <si>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</si>
  <si>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</si>
  <si>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</si>
  <si>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</si>
  <si>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</si>
  <si>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</si>
  <si>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</si>
  <si>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</si>
  <si>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</si>
  <si>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</si>
  <si>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</si>
  <si>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</si>
  <si>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</si>
  <si>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</si>
  <si>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</si>
  <si>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</si>
  <si>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</si>
  <si>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</si>
  <si>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</si>
  <si>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</si>
  <si>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</si>
  <si>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</si>
  <si>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</si>
  <si>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</si>
  <si>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</si>
  <si>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</si>
  <si>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</si>
  <si>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</si>
  <si>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</si>
  <si>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</si>
  <si>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</si>
  <si>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</si>
  <si>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</si>
  <si>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</si>
  <si>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</si>
  <si>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</si>
  <si>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</si>
  <si>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</si>
  <si>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</si>
  <si>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</si>
  <si>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</si>
  <si>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</si>
  <si>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</si>
  <si>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</si>
  <si>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</si>
  <si>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</si>
  <si>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</si>
  <si>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</si>
  <si>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</si>
  <si>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</si>
  <si>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</si>
  <si>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</si>
  <si>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</si>
  <si>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</si>
  <si>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</si>
  <si>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</si>
  <si>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</si>
  <si>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</si>
  <si>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</si>
  <si>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</si>
  <si>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</si>
  <si>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</si>
  <si>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</si>
  <si>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</si>
  <si>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</si>
  <si>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</si>
  <si>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</si>
  <si>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</si>
  <si>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</si>
  <si>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</si>
  <si>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</si>
  <si>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</si>
  <si>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</si>
  <si>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</si>
  <si>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</si>
  <si>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</si>
  <si>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</si>
  <si>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</si>
  <si>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</si>
  <si>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</si>
  <si>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</si>
  <si>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</si>
  <si>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</si>
  <si>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</si>
  <si>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</si>
  <si>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</si>
  <si>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</si>
  <si>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</si>
  <si>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</si>
  <si>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</si>
  <si>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</si>
  <si>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</si>
  <si>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</si>
  <si>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</si>
  <si>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</si>
  <si>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</si>
  <si>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</si>
  <si>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</si>
  <si>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</si>
  <si>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</si>
  <si>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</si>
  <si>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</si>
  <si>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</si>
  <si>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</si>
  <si>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</si>
  <si>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</si>
  <si>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</si>
  <si>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</si>
  <si>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</si>
  <si>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</si>
  <si>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</si>
  <si>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</si>
  <si>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</si>
  <si>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</si>
  <si>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</si>
  <si>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</si>
  <si>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</si>
  <si>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</si>
  <si>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</si>
  <si>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</si>
  <si>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</si>
  <si>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</si>
  <si>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</si>
  <si>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</si>
  <si>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</si>
  <si>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</si>
  <si>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</si>
  <si>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</si>
  <si>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</si>
  <si>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</si>
  <si>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</si>
  <si>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</si>
  <si>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</si>
  <si>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</si>
  <si>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</si>
  <si>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</si>
  <si>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</si>
  <si>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</si>
  <si>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</si>
  <si>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</si>
  <si>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</si>
  <si>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</si>
  <si>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</si>
  <si>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</si>
  <si>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</si>
  <si>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</si>
  <si>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</si>
  <si>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</si>
  <si>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</si>
  <si>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</si>
  <si>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</si>
  <si>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</si>
  <si>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</si>
  <si>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</si>
  <si>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</si>
  <si>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</si>
  <si>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</si>
  <si>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</si>
  <si>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</si>
  <si>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</si>
  <si>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</si>
  <si>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</si>
  <si>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</si>
  <si>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</si>
  <si>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</si>
  <si>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</si>
  <si>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</si>
  <si>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</si>
  <si>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</si>
  <si>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</si>
  <si>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</si>
  <si>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</si>
  <si>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</si>
  <si>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</si>
  <si>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</si>
  <si>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</si>
  <si>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</si>
  <si>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</si>
  <si>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</si>
  <si>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</si>
  <si>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</si>
  <si>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</si>
  <si>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</si>
  <si>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</si>
  <si>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</si>
  <si>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</si>
  <si>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</si>
  <si>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</si>
  <si>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</si>
  <si>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</si>
  <si>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</si>
  <si>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</si>
  <si>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</si>
  <si>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</si>
  <si>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</si>
  <si>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</si>
  <si>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</si>
  <si>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</si>
  <si>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</si>
  <si>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</si>
  <si>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</si>
  <si>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</si>
  <si>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</si>
  <si>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</si>
  <si>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</si>
  <si>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</si>
  <si>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</si>
  <si>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</si>
  <si>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</si>
  <si>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</si>
  <si>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</si>
  <si>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</si>
  <si>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</si>
  <si>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</si>
  <si>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</si>
  <si>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</si>
  <si>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</si>
  <si>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</si>
  <si>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</si>
  <si>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</si>
  <si>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</si>
  <si>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</si>
  <si>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</si>
  <si>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</si>
  <si>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</si>
  <si>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</si>
  <si>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</si>
  <si>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</si>
  <si>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</si>
  <si>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</si>
  <si>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</si>
  <si>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</si>
  <si>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</si>
  <si>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</si>
  <si>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</si>
  <si>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</si>
  <si>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</si>
  <si>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</si>
  <si>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</si>
  <si>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</si>
  <si>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</si>
  <si>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</si>
  <si>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</si>
  <si>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</si>
  <si>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</si>
  <si>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</si>
  <si>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</si>
  <si>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</si>
  <si>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</si>
  <si>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</si>
  <si>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</si>
  <si>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</si>
  <si>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</si>
  <si>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</si>
  <si>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</si>
  <si>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</si>
  <si>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</si>
  <si>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</si>
  <si>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</si>
  <si>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</si>
  <si>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</si>
  <si>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</si>
  <si>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</si>
  <si>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</si>
  <si>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</si>
  <si>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</si>
  <si>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</si>
  <si>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</si>
  <si>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</si>
  <si>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</si>
  <si>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</si>
  <si>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</si>
  <si>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</si>
  <si>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</si>
  <si>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</si>
  <si>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</si>
  <si>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</si>
  <si>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</si>
  <si>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</si>
  <si>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</si>
  <si>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</si>
  <si>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</si>
  <si>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</si>
  <si>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</si>
  <si>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</si>
  <si>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</si>
  <si>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</si>
  <si>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</si>
  <si>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</si>
  <si>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</si>
  <si>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</si>
  <si>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</si>
  <si>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</si>
  <si>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</si>
  <si>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</si>
  <si>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</si>
  <si>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</si>
  <si>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</si>
  <si>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</si>
  <si>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</si>
  <si>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</si>
  <si>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</si>
  <si>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</si>
  <si>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</si>
  <si>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</si>
  <si>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</si>
  <si>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</si>
  <si>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</si>
  <si>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</si>
  <si>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</si>
  <si>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</si>
  <si>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</si>
  <si>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</si>
  <si>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</si>
  <si>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</si>
  <si>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</si>
  <si>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</si>
  <si>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</si>
  <si>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</si>
  <si>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</si>
  <si>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</si>
  <si>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</si>
  <si>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</si>
  <si>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</si>
  <si>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</si>
  <si>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</si>
  <si>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</si>
  <si>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</si>
  <si>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</si>
  <si>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</si>
  <si>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</si>
  <si>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</si>
  <si>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</si>
  <si>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</si>
  <si>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</si>
  <si>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</si>
  <si>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</si>
  <si>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</si>
  <si>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</si>
  <si>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</si>
  <si>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</si>
  <si>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</si>
  <si>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</si>
  <si>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</si>
  <si>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</si>
  <si>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</si>
  <si>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</si>
  <si>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</si>
  <si>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</si>
  <si>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</si>
  <si>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</si>
  <si>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</si>
  <si>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</si>
  <si>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</si>
  <si>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</si>
  <si>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</si>
  <si>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</si>
  <si>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</si>
  <si>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</si>
  <si>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</si>
  <si>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</si>
  <si>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</si>
  <si>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</si>
  <si>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</si>
  <si>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</si>
  <si>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</si>
  <si>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</si>
  <si>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</si>
  <si>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</si>
  <si>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</si>
  <si>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</si>
  <si>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</si>
  <si>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</si>
  <si>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</si>
  <si>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</si>
  <si>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</si>
  <si>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</si>
  <si>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</si>
  <si>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</si>
  <si>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</si>
  <si>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</si>
  <si>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</si>
  <si>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</si>
  <si>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</si>
  <si>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</si>
  <si>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</si>
  <si>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</si>
  <si>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</si>
  <si>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</si>
  <si>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</si>
  <si>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</si>
  <si>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</si>
  <si>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</si>
  <si>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</si>
  <si>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</si>
  <si>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</si>
  <si>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</si>
  <si>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</si>
  <si>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</si>
  <si>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</si>
  <si>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</si>
  <si>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</si>
  <si>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</si>
  <si>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</si>
  <si>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</si>
  <si>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</si>
  <si>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</si>
  <si>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</si>
  <si>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</si>
  <si>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</si>
  <si>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</si>
  <si>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</si>
  <si>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</si>
  <si>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</si>
  <si>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</si>
  <si>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</si>
  <si>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</si>
  <si>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</si>
  <si>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</si>
  <si>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</si>
  <si>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</si>
  <si>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</si>
  <si>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</si>
  <si>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</si>
  <si>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</si>
  <si>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</si>
  <si>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</si>
  <si>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</si>
  <si>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</si>
  <si>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</si>
  <si>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</si>
  <si>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</si>
  <si>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</si>
  <si>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</si>
  <si>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</si>
  <si>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</si>
  <si>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</si>
  <si>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</si>
  <si>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</si>
  <si>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</si>
  <si>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</si>
  <si>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</si>
  <si>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</si>
  <si>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</si>
  <si>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</si>
  <si>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</si>
  <si>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</si>
  <si>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</si>
  <si>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</si>
  <si>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</si>
  <si>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</si>
  <si>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</si>
  <si>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</si>
  <si>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</si>
  <si>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</si>
  <si>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</si>
  <si>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</si>
  <si>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</si>
  <si>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</si>
  <si>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</si>
  <si>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</si>
  <si>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</si>
  <si>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</si>
  <si>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</si>
  <si>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</si>
  <si>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</si>
  <si>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</si>
  <si>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</si>
  <si>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</si>
  <si>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</si>
  <si>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</si>
  <si>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</si>
  <si>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</si>
  <si>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</si>
  <si>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</si>
  <si>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</si>
  <si>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</si>
  <si>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</si>
  <si>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</si>
  <si>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</si>
  <si>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</si>
  <si>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</si>
  <si>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</si>
  <si>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</si>
  <si>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</si>
  <si>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</si>
  <si>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</si>
  <si>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</si>
  <si>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</si>
  <si>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</si>
  <si>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</si>
  <si>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</si>
  <si>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</si>
  <si>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</si>
  <si>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</si>
  <si>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</si>
  <si>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</si>
  <si>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</si>
  <si>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</si>
  <si>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</si>
  <si>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</si>
  <si>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</si>
  <si>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</si>
  <si>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</si>
  <si>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</si>
  <si>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</si>
  <si>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</si>
  <si>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</si>
  <si>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</si>
  <si>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</si>
  <si>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</si>
  <si>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</si>
  <si>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</si>
  <si>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</si>
  <si>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</si>
  <si>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</si>
  <si>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</si>
  <si>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</si>
  <si>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</si>
  <si>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</si>
  <si>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</si>
  <si>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</si>
  <si>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</si>
  <si>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</si>
  <si>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</si>
  <si>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</si>
  <si>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</si>
  <si>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</si>
  <si>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</si>
  <si>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</si>
  <si>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</si>
  <si>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</si>
  <si>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</si>
  <si>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</si>
  <si>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</si>
  <si>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</si>
  <si>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</si>
  <si>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</si>
  <si>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</si>
  <si>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</si>
  <si>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</si>
  <si>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</si>
  <si>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</si>
  <si>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</si>
  <si>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</si>
  <si>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</si>
  <si>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</si>
  <si>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</si>
  <si>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</si>
  <si>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</si>
  <si>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</si>
  <si>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</si>
  <si>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</si>
  <si>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</si>
  <si>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</si>
  <si>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</si>
  <si>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</si>
  <si>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</si>
  <si>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</si>
  <si>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</si>
  <si>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</si>
  <si>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</si>
  <si>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</si>
  <si>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</si>
  <si>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</si>
  <si>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</si>
  <si>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</si>
  <si>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</si>
  <si>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</si>
  <si>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</si>
  <si>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</si>
  <si>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</si>
  <si>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</si>
  <si>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</si>
  <si>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</si>
  <si>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</si>
  <si>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</si>
  <si>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</si>
  <si>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</si>
  <si>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</si>
  <si>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</si>
  <si>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</si>
  <si>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</si>
  <si>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</si>
  <si>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</si>
  <si>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</si>
  <si>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</si>
  <si>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</si>
  <si>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</si>
  <si>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</si>
  <si>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</si>
  <si>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</si>
  <si>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</si>
  <si>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</si>
  <si>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</si>
  <si>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</si>
  <si>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</si>
  <si>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</si>
  <si>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</si>
  <si>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</si>
  <si>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</si>
  <si>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</si>
  <si>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</si>
  <si>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</si>
  <si>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</si>
  <si>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</si>
  <si>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</si>
  <si>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</si>
  <si>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</si>
  <si>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</si>
  <si>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</si>
  <si>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</si>
  <si>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</si>
  <si>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</si>
  <si>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</si>
  <si>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</si>
  <si>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</si>
  <si>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</si>
  <si>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</si>
  <si>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</si>
  <si>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</si>
  <si>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</si>
  <si>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</si>
  <si>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</si>
  <si>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</si>
  <si>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</si>
  <si>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</si>
  <si>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</si>
  <si>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</si>
  <si>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</si>
  <si>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</si>
  <si>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</si>
  <si>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</si>
  <si>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</si>
  <si>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</si>
  <si>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</si>
  <si>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</si>
  <si>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</si>
  <si>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</si>
  <si>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</si>
  <si>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</si>
  <si>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</si>
  <si>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</si>
  <si>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</si>
  <si>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</si>
  <si>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</si>
  <si>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</si>
  <si>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</si>
  <si>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</si>
  <si>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</si>
  <si>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</si>
  <si>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</si>
  <si>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</si>
  <si>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</si>
  <si>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</si>
  <si>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</si>
  <si>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</si>
  <si>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</si>
  <si>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</si>
  <si>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</si>
  <si>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</si>
  <si>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</si>
  <si>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</si>
  <si>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</si>
  <si>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</si>
  <si>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</si>
  <si>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</si>
  <si>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</si>
  <si>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</si>
  <si>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</si>
  <si>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</si>
  <si>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</si>
  <si>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</si>
  <si>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</si>
  <si>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</si>
  <si>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</si>
  <si>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</si>
  <si>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</si>
  <si>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</si>
  <si>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</si>
  <si>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</si>
  <si>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</si>
  <si>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</si>
  <si>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</si>
  <si>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</si>
  <si>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</si>
  <si>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</si>
  <si>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</si>
  <si>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</si>
  <si>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</si>
  <si>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</si>
  <si>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</si>
  <si>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</si>
  <si>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</si>
  <si>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</si>
  <si>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</si>
  <si>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</si>
  <si>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</si>
  <si>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</si>
  <si>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</si>
  <si>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</si>
  <si>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</si>
  <si>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</si>
  <si>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</si>
  <si>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</si>
  <si>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</si>
  <si>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</si>
  <si>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</si>
  <si>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</si>
  <si>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</si>
  <si>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</si>
  <si>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</si>
  <si>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</si>
  <si>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</si>
  <si>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</si>
  <si>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</si>
  <si>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</si>
  <si>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</si>
  <si>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</si>
  <si>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</si>
  <si>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</si>
  <si>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</si>
  <si>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</si>
  <si>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</si>
  <si>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</si>
  <si>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</si>
  <si>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</si>
  <si>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</si>
  <si>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</si>
  <si>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</si>
  <si>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</si>
  <si>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</si>
  <si>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</si>
  <si>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</si>
  <si>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</si>
  <si>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</si>
  <si>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</si>
  <si>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</si>
  <si>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</si>
  <si>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</si>
  <si>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</si>
  <si>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</si>
  <si>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</si>
  <si>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</si>
  <si>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</si>
  <si>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</si>
  <si>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</si>
  <si>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</si>
  <si>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</si>
  <si>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</si>
  <si>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</si>
  <si>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</si>
  <si>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</si>
  <si>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</si>
  <si>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</si>
  <si>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</si>
  <si>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</si>
  <si>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</si>
  <si>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</si>
  <si>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</si>
  <si>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</si>
  <si>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</si>
  <si>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</si>
  <si>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</si>
  <si>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</si>
  <si>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</si>
  <si>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</si>
  <si>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</si>
  <si>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</si>
  <si>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</si>
  <si>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</si>
  <si>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</si>
  <si>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</si>
  <si>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</si>
  <si>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</si>
  <si>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</si>
  <si>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</si>
  <si>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</si>
  <si>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</si>
  <si>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</si>
  <si>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</si>
  <si>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</si>
  <si>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</si>
  <si>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</si>
  <si>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</si>
  <si>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</si>
  <si>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</si>
  <si>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</si>
  <si>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</si>
  <si>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</si>
  <si>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</si>
  <si>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</si>
  <si>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</si>
  <si>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</si>
  <si>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</si>
  <si>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</si>
  <si>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</si>
  <si>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</si>
  <si>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</si>
  <si>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</si>
  <si>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</si>
  <si>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</si>
  <si>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</si>
  <si>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</si>
  <si>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</si>
  <si>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</si>
  <si>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</si>
  <si>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</si>
  <si>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</si>
  <si>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</si>
  <si>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</si>
  <si>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</si>
  <si>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</si>
  <si>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</si>
  <si>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</si>
  <si>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</si>
  <si>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</si>
  <si>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</si>
  <si>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</si>
  <si>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</si>
  <si>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</si>
  <si>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</si>
  <si>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</si>
  <si>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</si>
  <si>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</si>
  <si>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</si>
  <si>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</si>
  <si>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</si>
  <si>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</si>
  <si>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</si>
  <si>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</si>
  <si>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</si>
  <si>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</si>
  <si>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</si>
  <si>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</si>
  <si>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</si>
  <si>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</si>
  <si>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</si>
  <si>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</si>
  <si>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</si>
  <si>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</si>
  <si>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</si>
  <si>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</si>
  <si>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</si>
  <si>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</si>
  <si>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</si>
  <si>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</si>
  <si>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</si>
  <si>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</si>
  <si>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</si>
  <si>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</si>
  <si>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</si>
  <si>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</si>
  <si>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</si>
  <si>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</si>
  <si>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</si>
  <si>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</si>
  <si>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</si>
  <si>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</si>
  <si>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</si>
  <si>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</si>
  <si>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</si>
  <si>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</si>
  <si>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</si>
  <si>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</si>
  <si>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</si>
  <si>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</si>
  <si>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</si>
  <si>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</si>
  <si>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</si>
  <si>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</si>
  <si>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</si>
  <si>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</si>
  <si>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</si>
  <si>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</si>
  <si>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</si>
  <si>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</si>
  <si>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</si>
  <si>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</si>
  <si>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</si>
  <si>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</si>
  <si>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</si>
  <si>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</si>
  <si>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</si>
  <si>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</si>
  <si>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</si>
  <si>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</si>
  <si>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</si>
  <si>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</si>
  <si>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</si>
  <si>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</si>
  <si>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</si>
  <si>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</si>
  <si>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</si>
  <si>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</si>
  <si>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</si>
  <si>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</si>
  <si>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</si>
  <si>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</si>
  <si>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</si>
  <si>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</si>
  <si>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</si>
  <si>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</si>
  <si>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</si>
  <si>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</si>
  <si>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</si>
  <si>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</si>
  <si>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</si>
  <si>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</si>
  <si>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</si>
  <si>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</si>
  <si>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</si>
  <si>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</si>
  <si>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</si>
  <si>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</si>
  <si>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</si>
  <si>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</si>
  <si>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</si>
  <si>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</si>
  <si>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</si>
  <si>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</si>
  <si>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</si>
  <si>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</si>
  <si>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</si>
  <si>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</si>
  <si>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</si>
  <si>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</si>
  <si>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</si>
  <si>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</si>
  <si>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</si>
  <si>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</si>
  <si>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</si>
  <si>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</si>
  <si>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</si>
  <si>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</si>
  <si>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</si>
  <si>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</si>
  <si>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</si>
  <si>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</si>
  <si>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</si>
  <si>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</si>
  <si>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</si>
  <si>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</si>
  <si>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</si>
  <si>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</si>
  <si>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</si>
  <si>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</si>
  <si>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</si>
  <si>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</si>
  <si>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</si>
  <si>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</si>
  <si>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</si>
  <si>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</si>
  <si>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</si>
  <si>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</si>
  <si>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</si>
  <si>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</si>
  <si>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</si>
  <si>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</si>
  <si>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</si>
  <si>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</si>
  <si>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</si>
  <si>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</si>
  <si>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</si>
  <si>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</si>
  <si>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</si>
  <si>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</si>
  <si>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</si>
  <si>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</si>
  <si>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</si>
  <si>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</si>
  <si>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</si>
  <si>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</si>
  <si>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</si>
  <si>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</si>
  <si>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</si>
  <si>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</si>
  <si>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</si>
  <si>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</si>
  <si>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</si>
  <si>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</si>
  <si>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</si>
  <si>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</si>
  <si>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</si>
  <si>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</si>
  <si>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</si>
  <si>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</si>
  <si>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</si>
  <si>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</si>
  <si>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</si>
  <si>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</si>
  <si>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</si>
  <si>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</si>
  <si>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</si>
  <si>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</si>
  <si>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</si>
  <si>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</si>
  <si>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</si>
  <si>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</si>
  <si>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</si>
  <si>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</si>
  <si>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</si>
  <si>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</si>
  <si>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</si>
  <si>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</si>
  <si>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</si>
  <si>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</si>
  <si>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</si>
  <si>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</si>
  <si>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</si>
  <si>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</si>
  <si>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</si>
  <si>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</si>
  <si>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</si>
  <si>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</si>
  <si>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</si>
  <si>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</si>
  <si>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</si>
  <si>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</si>
  <si>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</si>
  <si>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</si>
  <si>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</si>
  <si>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</si>
  <si>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</si>
  <si>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</si>
  <si>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</si>
  <si>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</si>
  <si>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</si>
  <si>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</si>
  <si>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</si>
  <si>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</si>
  <si>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</si>
  <si>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</si>
  <si>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</si>
  <si>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</si>
  <si>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</si>
  <si>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</si>
  <si>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</si>
  <si>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</si>
  <si>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</si>
  <si>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</si>
  <si>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</si>
  <si>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</si>
  <si>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</si>
  <si>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</si>
  <si>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</si>
  <si>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</si>
  <si>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</si>
  <si>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</si>
  <si>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</si>
  <si>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</si>
  <si>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</si>
  <si>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</si>
  <si>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</si>
  <si>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</si>
  <si>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</si>
  <si>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</si>
  <si>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</si>
  <si>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</si>
  <si>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</si>
  <si>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</si>
  <si>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</si>
  <si>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</si>
  <si>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</si>
  <si>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</si>
  <si>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</si>
  <si>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</si>
  <si>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</si>
  <si>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</si>
  <si>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</si>
  <si>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</si>
  <si>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</si>
  <si>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</si>
  <si>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</si>
  <si>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</si>
  <si>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</si>
  <si>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</si>
  <si>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</si>
  <si>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</si>
  <si>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</si>
  <si>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</si>
  <si>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</si>
  <si>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</si>
  <si>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</si>
  <si>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</si>
  <si>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</si>
  <si>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</si>
  <si>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</si>
  <si>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</si>
  <si>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</si>
  <si>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</si>
  <si>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</si>
  <si>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</si>
  <si>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</si>
  <si>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</si>
  <si>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</si>
  <si>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</si>
  <si>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</si>
  <si>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</si>
  <si>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</si>
  <si>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</si>
  <si>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</si>
  <si>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</si>
  <si>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</si>
  <si>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</si>
  <si>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</si>
  <si>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</si>
  <si>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</si>
  <si>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</si>
  <si>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</si>
  <si>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</si>
  <si>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</si>
  <si>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</si>
  <si>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</si>
  <si>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</si>
  <si>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</si>
  <si>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</si>
  <si>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</si>
  <si>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</si>
  <si>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</si>
  <si>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</si>
  <si>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</si>
  <si>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</si>
  <si>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</si>
  <si>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</si>
  <si>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</si>
  <si>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</si>
  <si>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</si>
  <si>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</si>
  <si>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</si>
  <si>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</si>
  <si>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</si>
  <si>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</si>
  <si>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</si>
  <si>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</si>
  <si>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</si>
  <si>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</si>
  <si>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</si>
  <si>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</si>
  <si>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</si>
  <si>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</si>
  <si>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</si>
  <si>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</si>
  <si>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</si>
  <si>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</si>
  <si>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</si>
  <si>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</si>
  <si>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</si>
  <si>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</si>
  <si>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</si>
  <si>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</si>
  <si>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</si>
  <si>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</si>
  <si>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</si>
  <si>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</si>
  <si>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</si>
  <si>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</si>
  <si>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</si>
  <si>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</si>
  <si>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</si>
  <si>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</si>
  <si>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</si>
  <si>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</si>
  <si>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</si>
  <si>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</si>
  <si>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</si>
  <si>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</si>
  <si>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</si>
  <si>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</si>
  <si>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</si>
  <si>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</si>
  <si>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</si>
  <si>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</si>
  <si>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</si>
  <si>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</si>
  <si>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</si>
  <si>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</si>
  <si>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</si>
  <si>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</si>
  <si>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</si>
  <si>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</si>
  <si>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</si>
  <si>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</si>
  <si>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</si>
  <si>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</si>
  <si>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</si>
  <si>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</si>
  <si>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</si>
  <si>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</si>
  <si>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</si>
  <si>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</si>
  <si>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</si>
  <si>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</si>
  <si>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</si>
  <si>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</si>
  <si>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</si>
  <si>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</si>
  <si>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</si>
  <si>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</si>
  <si>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</si>
  <si>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</si>
  <si>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</si>
  <si>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</si>
  <si>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</si>
  <si>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</si>
  <si>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</si>
  <si>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</si>
  <si>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</si>
  <si>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</si>
  <si>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</si>
  <si>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</si>
  <si>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</si>
  <si>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</si>
  <si>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</si>
  <si>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</si>
  <si>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</si>
  <si>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</si>
  <si>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</si>
  <si>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</si>
  <si>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</si>
  <si>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</si>
  <si>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</si>
  <si>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</si>
  <si>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</si>
  <si>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</si>
  <si>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</si>
  <si>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</si>
  <si>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</si>
  <si>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</si>
  <si>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</si>
  <si>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</si>
  <si>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</si>
  <si>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</si>
  <si>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</si>
  <si>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</si>
  <si>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</si>
  <si>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</si>
  <si>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</si>
  <si>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</si>
  <si>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</si>
  <si>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</si>
  <si>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</si>
  <si>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</si>
  <si>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</si>
  <si>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</si>
  <si>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</si>
  <si>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</si>
  <si>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</si>
  <si>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</si>
  <si>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</si>
  <si>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</si>
  <si>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</si>
  <si>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</si>
  <si>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</si>
  <si>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</si>
  <si>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</si>
  <si>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</si>
  <si>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</si>
  <si>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</si>
  <si>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</si>
  <si>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</si>
  <si>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</si>
  <si>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</si>
  <si>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</si>
  <si>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</si>
  <si>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</si>
  <si>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</si>
  <si>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</si>
  <si>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</si>
  <si>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</si>
  <si>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</si>
  <si>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</si>
  <si>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</si>
  <si>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</si>
  <si>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</si>
  <si>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</si>
  <si>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</si>
  <si>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</si>
  <si>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</si>
  <si>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</si>
  <si>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</si>
  <si>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</si>
  <si>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</si>
  <si>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</si>
  <si>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</si>
  <si>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</si>
  <si>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</si>
  <si>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</si>
  <si>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</si>
  <si>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</si>
  <si>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</si>
  <si>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</si>
  <si>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</si>
  <si>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</si>
  <si>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</si>
  <si>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</si>
  <si>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</si>
  <si>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</si>
  <si>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</si>
  <si>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</si>
  <si>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</si>
  <si>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</si>
  <si>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</si>
  <si>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</si>
  <si>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</si>
  <si>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</si>
  <si>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</si>
  <si>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</si>
  <si>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</si>
  <si>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</si>
  <si>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</si>
  <si>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</si>
  <si>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</si>
  <si>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</si>
  <si>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</si>
  <si>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</si>
  <si>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</si>
  <si>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</si>
  <si>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</si>
  <si>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</si>
  <si>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</si>
  <si>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</si>
  <si>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</si>
  <si>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</si>
  <si>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</si>
  <si>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</si>
  <si>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</si>
  <si>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</si>
  <si>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</si>
  <si>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</si>
  <si>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</si>
  <si>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</si>
  <si>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</si>
  <si>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</si>
  <si>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</si>
  <si>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</si>
  <si>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</si>
  <si>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</si>
  <si>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</si>
  <si>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</si>
  <si>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</si>
  <si>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</si>
  <si>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</si>
  <si>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</si>
  <si>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</si>
  <si>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</si>
  <si>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</si>
  <si>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</si>
  <si>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</si>
  <si>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</si>
  <si>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</si>
  <si>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</si>
  <si>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</si>
  <si>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</si>
  <si>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</si>
  <si>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</si>
  <si>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</si>
  <si>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</si>
  <si>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</si>
  <si>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</si>
  <si>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</si>
  <si>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</si>
  <si>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</si>
  <si>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</si>
  <si>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</si>
  <si>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</si>
  <si>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</si>
  <si>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</si>
  <si>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</si>
  <si>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</si>
  <si>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</si>
  <si>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</si>
  <si>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</si>
  <si>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</si>
  <si>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</si>
  <si>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</si>
  <si>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</si>
  <si>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</si>
  <si>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</si>
  <si>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</si>
  <si>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</si>
  <si>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</si>
  <si>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</si>
  <si>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</si>
  <si>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</si>
  <si>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</si>
  <si>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</si>
  <si>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</si>
  <si>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</si>
  <si>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</si>
  <si>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</si>
  <si>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</si>
  <si>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</si>
  <si>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</si>
  <si>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</si>
  <si>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</si>
  <si>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</si>
  <si>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</si>
  <si>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</si>
  <si>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</si>
  <si>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</si>
  <si>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</si>
  <si>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</si>
  <si>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</si>
  <si>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</si>
  <si>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</si>
  <si>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</si>
  <si>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</si>
  <si>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</si>
  <si>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</si>
  <si>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</si>
  <si>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</si>
  <si>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</si>
  <si>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</si>
  <si>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</si>
  <si>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</si>
  <si>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</si>
  <si>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</si>
  <si>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</si>
  <si>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</si>
  <si>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</si>
  <si>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</si>
  <si>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</si>
  <si>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</si>
  <si>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</si>
  <si>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</si>
  <si>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</si>
  <si>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</si>
  <si>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</si>
  <si>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</si>
  <si>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</si>
  <si>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</si>
  <si>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</si>
  <si>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</si>
  <si>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</si>
  <si>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</si>
  <si>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</si>
  <si>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</si>
  <si>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</si>
  <si>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</si>
  <si>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</si>
  <si>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</si>
  <si>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</si>
  <si>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</si>
  <si>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</si>
  <si>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</si>
  <si>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</si>
  <si>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</si>
  <si>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</si>
  <si>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</si>
  <si>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</si>
  <si>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</si>
  <si>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</si>
  <si>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</si>
  <si>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</si>
  <si>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</si>
  <si>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</si>
  <si>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</si>
  <si>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</si>
  <si>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</si>
  <si>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</si>
  <si>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</si>
  <si>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</si>
  <si>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</si>
  <si>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</si>
  <si>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</si>
  <si>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</si>
  <si>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</si>
  <si>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</si>
  <si>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</si>
  <si>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</si>
  <si>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</si>
  <si>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</si>
  <si>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</si>
  <si>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</si>
  <si>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</si>
  <si>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</si>
  <si>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</si>
  <si>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</si>
  <si>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</si>
  <si>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</si>
  <si>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</si>
  <si>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</si>
  <si>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</si>
  <si>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</si>
  <si>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</si>
  <si>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</si>
  <si>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</si>
  <si>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</si>
  <si>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</si>
  <si>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</si>
  <si>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</si>
  <si>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</si>
  <si>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</si>
  <si>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</si>
  <si>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</si>
  <si>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</si>
  <si>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</si>
  <si>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</si>
  <si>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</si>
  <si>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</si>
  <si>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</si>
  <si>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</si>
  <si>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</si>
  <si>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</si>
  <si>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</si>
  <si>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</si>
  <si>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</si>
  <si>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</si>
  <si>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</si>
  <si>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</si>
  <si>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</si>
  <si>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</si>
  <si>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</si>
  <si>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</si>
  <si>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</si>
  <si>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</si>
  <si>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</si>
  <si>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</si>
  <si>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</si>
  <si>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</si>
  <si>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</si>
  <si>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</si>
  <si>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</si>
  <si>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</si>
  <si>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</si>
  <si>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</si>
  <si>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</si>
  <si>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</si>
  <si>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</si>
  <si>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</si>
  <si>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</si>
  <si>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</si>
  <si>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</si>
  <si>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</si>
  <si>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</si>
  <si>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</si>
  <si>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</si>
  <si>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</si>
  <si>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</si>
  <si>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</si>
  <si>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</si>
  <si>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</si>
  <si>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</si>
  <si>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</si>
  <si>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</si>
  <si>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</si>
  <si>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</si>
  <si>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</si>
  <si>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</si>
  <si>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</si>
  <si>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</si>
  <si>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</si>
  <si>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</si>
  <si>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</si>
  <si>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</si>
  <si>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</si>
  <si>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</si>
  <si>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</si>
  <si>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</si>
  <si>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</si>
  <si>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</si>
  <si>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</si>
  <si>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</si>
  <si>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</si>
  <si>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</si>
  <si>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</si>
  <si>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</si>
  <si>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</si>
  <si>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</si>
  <si>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</si>
  <si>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</si>
  <si>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</si>
  <si>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</si>
  <si>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</si>
  <si>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</si>
  <si>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</si>
  <si>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</si>
  <si>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</si>
  <si>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</si>
  <si>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</si>
  <si>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</si>
  <si>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</si>
  <si>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</si>
  <si>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</si>
  <si>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</si>
  <si>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</si>
  <si>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</si>
  <si>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</si>
  <si>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</si>
  <si>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</si>
  <si>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</si>
  <si>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</si>
  <si>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</si>
  <si>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</si>
  <si>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</si>
  <si>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</si>
  <si>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</si>
  <si>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</si>
  <si>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</si>
  <si>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</si>
  <si>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</si>
  <si>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</si>
  <si>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</si>
  <si>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</si>
  <si>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</si>
  <si>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</si>
  <si>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</si>
  <si>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</si>
  <si>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</si>
  <si>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</si>
  <si>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</si>
  <si>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</si>
  <si>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</si>
  <si>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</si>
  <si>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</si>
  <si>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</si>
  <si>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</si>
  <si>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</si>
  <si>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</si>
  <si>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</si>
  <si>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</si>
  <si>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</si>
  <si>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</si>
  <si>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</si>
  <si>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</si>
  <si>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</si>
  <si>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</si>
  <si>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</si>
  <si>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</si>
  <si>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</si>
  <si>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</si>
  <si>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</si>
  <si>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</si>
  <si>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</si>
  <si>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</si>
  <si>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</si>
  <si>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</si>
  <si>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</si>
  <si>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</si>
  <si>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</si>
  <si>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</si>
  <si>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</si>
  <si>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</si>
  <si>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</si>
  <si>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</si>
  <si>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</si>
  <si>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</si>
  <si>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</si>
  <si>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</si>
  <si>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</si>
  <si>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</si>
  <si>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</si>
  <si>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</si>
  <si>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</si>
  <si>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</si>
  <si>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</si>
  <si>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</si>
  <si>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</si>
  <si>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</si>
  <si>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</si>
  <si>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</si>
  <si>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</si>
  <si>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</si>
  <si>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</si>
  <si>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</si>
  <si>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</si>
  <si>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</si>
  <si>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</si>
  <si>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</si>
  <si>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</si>
  <si>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</si>
  <si>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</si>
  <si>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</si>
  <si>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</si>
  <si>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</si>
  <si>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</si>
  <si>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</si>
  <si>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</si>
  <si>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</si>
  <si>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</si>
  <si>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</si>
  <si>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</si>
  <si>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</si>
  <si>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</si>
  <si>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</si>
  <si>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</si>
  <si>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</si>
  <si>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</si>
  <si>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</si>
  <si>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</si>
  <si>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</si>
  <si>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</si>
  <si>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</si>
  <si>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</si>
  <si>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</si>
  <si>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</si>
  <si>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</si>
  <si>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</si>
  <si>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</si>
  <si>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</si>
  <si>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</si>
  <si>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</si>
  <si>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</si>
  <si>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</si>
  <si>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</si>
  <si>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</si>
  <si>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</si>
  <si>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</si>
  <si>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</si>
  <si>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</si>
  <si>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</si>
  <si>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</si>
  <si>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</si>
  <si>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</si>
  <si>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</si>
  <si>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</si>
  <si>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</si>
  <si>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</si>
  <si>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</si>
  <si>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</si>
  <si>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</si>
  <si>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</si>
  <si>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</si>
  <si>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</si>
  <si>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</si>
  <si>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</si>
  <si>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</si>
  <si>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</si>
  <si>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</si>
  <si>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</si>
  <si>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</si>
  <si>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</si>
  <si>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</si>
  <si>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</si>
  <si>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</si>
  <si>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</si>
  <si>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</si>
  <si>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</si>
  <si>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</si>
  <si>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</si>
  <si>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</si>
  <si>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</si>
  <si>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</si>
  <si>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</si>
  <si>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</si>
  <si>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</si>
  <si>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</si>
  <si>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</si>
  <si>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</si>
  <si>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</si>
  <si>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</si>
  <si>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</si>
  <si>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</si>
  <si>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</si>
  <si>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</si>
  <si>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</si>
  <si>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</si>
  <si>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</si>
  <si>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</si>
  <si>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</si>
  <si>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</si>
  <si>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</si>
  <si>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</si>
  <si>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</si>
  <si>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</si>
  <si>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</si>
  <si>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</si>
  <si>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</si>
  <si>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</si>
  <si>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</si>
  <si>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</si>
  <si>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</si>
  <si>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</si>
  <si>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</si>
  <si>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</si>
  <si>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</si>
  <si>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</si>
  <si>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</si>
  <si>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</si>
  <si>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</si>
  <si>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</si>
  <si>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</si>
  <si>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</si>
  <si>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</si>
  <si>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</si>
  <si>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</si>
  <si>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</si>
  <si>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</si>
  <si>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</si>
  <si>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</si>
  <si>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</si>
  <si>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</si>
  <si>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</si>
  <si>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</si>
  <si>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</si>
  <si>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</si>
  <si>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</si>
  <si>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</si>
  <si>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</si>
  <si>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</si>
  <si>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</si>
  <si>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</si>
  <si>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</si>
  <si>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</si>
  <si>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</si>
  <si>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</si>
  <si>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</si>
  <si>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</si>
  <si>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</si>
  <si>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</si>
  <si>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</si>
  <si>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</si>
  <si>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</si>
  <si>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</si>
  <si>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</si>
  <si>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</si>
  <si>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</si>
  <si>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</si>
  <si>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</si>
  <si>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</si>
  <si>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</si>
  <si>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</si>
  <si>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</si>
  <si>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</si>
  <si>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</si>
  <si>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</si>
  <si>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</si>
  <si>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</si>
  <si>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</si>
  <si>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</si>
  <si>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</si>
  <si>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</si>
  <si>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</si>
  <si>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</si>
  <si>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</si>
  <si>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</si>
  <si>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</si>
  <si>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</si>
  <si>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</si>
  <si>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</si>
  <si>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</si>
  <si>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</si>
  <si>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</si>
  <si>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</si>
  <si>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</si>
  <si>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</si>
  <si>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</si>
  <si>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</si>
  <si>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</si>
  <si>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</si>
  <si>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</si>
  <si>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</si>
  <si>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</si>
  <si>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</si>
  <si>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</si>
  <si>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</si>
  <si>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</si>
  <si>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</si>
  <si>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</si>
  <si>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</si>
  <si>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</si>
  <si>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</si>
  <si>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</si>
  <si>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</si>
  <si>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</si>
  <si>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</si>
  <si>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</si>
  <si>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</si>
  <si>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</si>
  <si>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</si>
  <si>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</si>
  <si>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</si>
  <si>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</si>
  <si>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</si>
  <si>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</si>
  <si>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</si>
  <si>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</si>
  <si>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</si>
  <si>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</si>
  <si>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</si>
  <si>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</si>
  <si>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</si>
  <si>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</si>
  <si>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</si>
  <si>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</si>
  <si>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</si>
  <si>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</si>
  <si>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</si>
  <si>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</si>
  <si>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</si>
  <si>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</si>
  <si>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</si>
  <si>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</si>
  <si>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</si>
  <si>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</si>
  <si>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</si>
  <si>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</si>
  <si>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</si>
  <si>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</si>
  <si>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</si>
  <si>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</si>
  <si>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</si>
  <si>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</si>
  <si>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</si>
  <si>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</si>
  <si>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</si>
  <si>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</si>
  <si>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</si>
  <si>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</si>
  <si>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</si>
  <si>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</si>
  <si>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</si>
  <si>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</si>
  <si>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</si>
  <si>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</si>
  <si>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</si>
  <si>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</si>
  <si>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</si>
  <si>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</si>
  <si>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</si>
  <si>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</si>
  <si>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</si>
  <si>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</si>
  <si>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</si>
  <si>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</si>
  <si>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</si>
  <si>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</si>
  <si>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</si>
  <si>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</si>
  <si>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</si>
  <si>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</si>
  <si>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</si>
  <si>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</si>
  <si>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</si>
  <si>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</si>
  <si>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</si>
  <si>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</si>
  <si>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</si>
  <si>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</si>
  <si>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</si>
  <si>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</si>
  <si>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</si>
  <si>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</si>
  <si>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</si>
  <si>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</si>
  <si>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</si>
  <si>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</si>
  <si>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</si>
  <si>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</si>
  <si>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</si>
  <si>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</si>
  <si>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</si>
  <si>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</si>
  <si>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</si>
  <si>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</si>
  <si>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</si>
  <si>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</si>
  <si>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</si>
  <si>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</si>
  <si>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</si>
  <si>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</si>
  <si>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</si>
  <si>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</si>
  <si>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</si>
  <si>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</si>
  <si>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</si>
  <si>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</si>
  <si>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</si>
  <si>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</si>
  <si>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</si>
  <si>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</si>
  <si>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</si>
  <si>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</si>
  <si>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</si>
  <si>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</si>
  <si>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</si>
  <si>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</si>
  <si>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</si>
  <si>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</si>
  <si>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</si>
  <si>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</si>
  <si>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</si>
  <si>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</si>
  <si>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</si>
  <si>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</si>
  <si>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</si>
  <si>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</si>
  <si>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</si>
  <si>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</si>
  <si>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</si>
  <si>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</si>
  <si>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</si>
  <si>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</si>
  <si>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</si>
  <si>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</si>
  <si>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</si>
  <si>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</si>
  <si>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</si>
  <si>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</si>
  <si>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</si>
  <si>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</si>
  <si>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</si>
  <si>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</si>
  <si>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</si>
  <si>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</si>
  <si>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</si>
  <si>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</si>
  <si>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</si>
  <si>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</si>
  <si>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</si>
  <si>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</si>
  <si>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</si>
  <si>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</si>
  <si>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</si>
  <si>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</si>
  <si>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</si>
  <si>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</si>
  <si>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</si>
  <si>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</si>
  <si>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</si>
  <si>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</si>
  <si>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</si>
  <si>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</si>
  <si>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</si>
  <si>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</si>
  <si>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</si>
  <si>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</si>
  <si>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</si>
  <si>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</si>
  <si>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</si>
  <si>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</si>
  <si>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</si>
  <si>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</si>
  <si>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</si>
  <si>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</si>
  <si>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</si>
  <si>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</si>
  <si>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</si>
  <si>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</si>
  <si>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</si>
  <si>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</si>
  <si>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</si>
  <si>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</si>
  <si>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</si>
  <si>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</si>
  <si>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</si>
  <si>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</si>
  <si>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</si>
  <si>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</si>
  <si>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</si>
  <si>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</si>
  <si>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</si>
  <si>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</si>
  <si>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</si>
  <si>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</si>
  <si>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</si>
  <si>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</si>
  <si>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</si>
  <si>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</si>
  <si>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</si>
  <si>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</si>
  <si>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</si>
  <si>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</si>
  <si>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</si>
  <si>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</si>
  <si>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</si>
  <si>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</si>
  <si>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</si>
  <si>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</si>
  <si>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</si>
  <si>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</si>
  <si>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</si>
  <si>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</si>
  <si>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</si>
  <si>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</si>
  <si>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</si>
  <si>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</si>
  <si>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</si>
  <si>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</si>
  <si>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</si>
  <si>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</si>
  <si>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</si>
  <si>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</si>
  <si>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</si>
  <si>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</si>
  <si>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</si>
  <si>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</si>
  <si>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</si>
  <si>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</si>
  <si>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</si>
  <si>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</si>
  <si>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</si>
  <si>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</si>
  <si>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</si>
  <si>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</si>
  <si>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</si>
  <si>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</si>
  <si>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</si>
  <si>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</si>
  <si>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</si>
  <si>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</si>
  <si>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</si>
  <si>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</si>
  <si>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</si>
  <si>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</si>
  <si>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</si>
  <si>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</si>
  <si>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</si>
  <si>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</si>
  <si>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</si>
  <si>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</si>
  <si>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</si>
  <si>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</si>
  <si>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</si>
  <si>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</si>
  <si>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</si>
  <si>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</si>
  <si>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</si>
  <si>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</si>
  <si>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</si>
  <si>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</si>
  <si>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</si>
  <si>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</si>
  <si>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</si>
  <si>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</si>
  <si>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</si>
  <si>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</si>
  <si>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</si>
  <si>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</si>
  <si>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</si>
  <si>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</si>
  <si>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</si>
  <si>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</si>
  <si>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</si>
  <si>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</si>
  <si>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</si>
  <si>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</si>
  <si>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</si>
  <si>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</si>
  <si>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</si>
  <si>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</si>
  <si>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</si>
  <si>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</si>
  <si>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</si>
  <si>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</si>
  <si>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</si>
  <si>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</si>
  <si>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</si>
  <si>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</si>
  <si>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</si>
  <si>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</si>
  <si>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</si>
  <si>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</si>
  <si>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</si>
  <si>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</si>
  <si>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</si>
  <si>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</si>
  <si>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</si>
  <si>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</si>
  <si>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</si>
  <si>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</si>
  <si>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</si>
  <si>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</si>
  <si>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</si>
  <si>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</si>
  <si>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</si>
  <si>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</si>
  <si>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</si>
  <si>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</si>
  <si>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</si>
  <si>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</si>
  <si>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</si>
  <si>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</si>
  <si>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</si>
  <si>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</si>
  <si>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</si>
  <si>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</si>
  <si>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</si>
  <si>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</si>
  <si>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</si>
  <si>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</si>
  <si>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</si>
  <si>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</si>
  <si>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</si>
  <si>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</si>
  <si>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</si>
  <si>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</si>
  <si>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</si>
  <si>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</si>
  <si>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</si>
  <si>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</si>
  <si>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</si>
  <si>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</si>
  <si>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</si>
  <si>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</si>
  <si>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</si>
  <si>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</si>
  <si>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</si>
  <si>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</si>
  <si>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</si>
  <si>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</si>
  <si>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</si>
  <si>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</si>
  <si>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</si>
  <si>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</si>
  <si>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</si>
  <si>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</si>
  <si>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</si>
  <si>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</si>
  <si>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</si>
  <si>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</si>
  <si>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</si>
  <si>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</si>
  <si>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</si>
  <si>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</si>
  <si>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</si>
  <si>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</si>
  <si>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</si>
  <si>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</si>
  <si>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</si>
  <si>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</si>
  <si>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</si>
  <si>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</si>
  <si>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</si>
  <si>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</si>
  <si>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</si>
  <si>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</si>
  <si>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</si>
  <si>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</si>
  <si>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</si>
  <si>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</si>
  <si>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</si>
  <si>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</si>
  <si>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</si>
  <si>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</si>
  <si>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</si>
  <si>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</si>
  <si>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</si>
  <si>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</si>
  <si>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</si>
  <si>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</si>
  <si>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</si>
  <si>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</si>
  <si>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</si>
  <si>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</si>
  <si>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</si>
  <si>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</si>
  <si>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</si>
  <si>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</si>
  <si>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</si>
  <si>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</si>
  <si>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</si>
  <si>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</si>
  <si>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</si>
  <si>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</si>
  <si>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</si>
  <si>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</si>
  <si>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</si>
  <si>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</si>
  <si>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</si>
  <si>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</si>
  <si>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</si>
  <si>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</si>
  <si>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</si>
  <si>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</si>
  <si>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</si>
  <si>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</si>
  <si>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</si>
  <si>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</si>
  <si>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</si>
  <si>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</si>
  <si>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</si>
  <si>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</si>
  <si>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</si>
  <si>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</si>
  <si>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</si>
  <si>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</si>
  <si>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</si>
  <si>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</si>
  <si>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</si>
  <si>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</si>
  <si>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</si>
  <si>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</si>
  <si>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</si>
  <si>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</si>
  <si>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</si>
  <si>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</si>
  <si>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</si>
  <si>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</si>
  <si>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</si>
  <si>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</si>
  <si>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</si>
  <si>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</si>
  <si>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</si>
  <si>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</si>
  <si>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</si>
  <si>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</si>
  <si>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</si>
  <si>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</si>
  <si>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</si>
  <si>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</si>
  <si>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</si>
  <si>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</si>
  <si>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</si>
  <si>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</si>
  <si>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</si>
  <si>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</si>
  <si>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</si>
  <si>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</si>
  <si>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</si>
  <si>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</si>
  <si>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</si>
  <si>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</si>
  <si>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</si>
  <si>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</si>
  <si>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</si>
  <si>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</si>
  <si>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</si>
  <si>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</si>
  <si>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</si>
  <si>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</si>
  <si>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</si>
  <si>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</si>
  <si>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</si>
  <si>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</si>
  <si>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</si>
  <si>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</si>
  <si>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</si>
  <si>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</si>
  <si>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</si>
  <si>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</si>
  <si>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</si>
  <si>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</si>
  <si>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</si>
  <si>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</si>
  <si>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</si>
  <si>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</si>
  <si>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</si>
  <si>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</si>
  <si>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</si>
  <si>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</si>
  <si>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</si>
  <si>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</si>
  <si>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</si>
  <si>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</si>
  <si>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</si>
  <si>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</si>
  <si>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</si>
  <si>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</si>
  <si>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</si>
  <si>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</si>
  <si>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</si>
  <si>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</si>
  <si>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</si>
  <si>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</si>
  <si>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</si>
  <si>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</si>
  <si>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</si>
  <si>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</si>
  <si>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</si>
  <si>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</si>
  <si>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</si>
  <si>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</si>
  <si>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</si>
  <si>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</si>
  <si>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</si>
  <si>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</si>
  <si>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</si>
  <si>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</si>
  <si>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</si>
  <si>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</si>
  <si>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</si>
  <si>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</si>
  <si>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</si>
  <si>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</si>
  <si>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</si>
  <si>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</si>
  <si>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</si>
  <si>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</si>
  <si>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</si>
  <si>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</si>
  <si>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</si>
  <si>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</si>
  <si>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</si>
  <si>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</si>
  <si>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</si>
  <si>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</si>
  <si>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</si>
  <si>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</si>
  <si>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</si>
  <si>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</si>
  <si>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</si>
  <si>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</si>
  <si>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</si>
  <si>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</si>
  <si>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</si>
  <si>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</si>
  <si>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</si>
  <si>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</si>
  <si>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</si>
  <si>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</si>
  <si>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</si>
  <si>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</si>
  <si>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</si>
  <si>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</si>
  <si>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</si>
  <si>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</si>
  <si>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</si>
  <si>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</si>
  <si>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</si>
  <si>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</si>
  <si>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</si>
  <si>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</si>
  <si>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</si>
  <si>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</si>
  <si>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</si>
  <si>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</si>
  <si>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</si>
  <si>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</si>
  <si>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</si>
  <si>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</si>
  <si>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</si>
  <si>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</si>
  <si>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</si>
  <si>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</si>
  <si>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</si>
  <si>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</si>
  <si>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</si>
  <si>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</si>
  <si>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</si>
  <si>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</si>
  <si>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</si>
  <si>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</si>
  <si>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</si>
  <si>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</si>
  <si>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</si>
  <si>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</si>
  <si>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</si>
  <si>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</si>
  <si>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</si>
  <si>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</si>
  <si>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</si>
  <si>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</si>
  <si>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</si>
  <si>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</si>
  <si>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</si>
  <si>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</si>
  <si>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</si>
  <si>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</si>
  <si>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</si>
  <si>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</si>
  <si>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</si>
  <si>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</si>
  <si>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</si>
  <si>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</si>
  <si>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</si>
  <si>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</si>
  <si>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</si>
  <si>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</si>
  <si>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</si>
  <si>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</si>
  <si>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</si>
  <si>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</si>
  <si>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</si>
  <si>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</si>
  <si>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</si>
  <si>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</si>
  <si>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</si>
  <si>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</si>
  <si>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</si>
  <si>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</si>
  <si>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</si>
  <si>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</si>
  <si>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</si>
  <si>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</si>
  <si>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</si>
  <si>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</si>
  <si>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</si>
  <si>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</si>
  <si>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</si>
  <si>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</si>
  <si>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</si>
  <si>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</si>
  <si>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</si>
  <si>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</si>
  <si>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</si>
  <si>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</si>
  <si>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</si>
  <si>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</si>
  <si>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</si>
  <si>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</si>
  <si>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</si>
  <si>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</si>
  <si>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</si>
  <si>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</si>
  <si>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</si>
  <si>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</si>
  <si>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</si>
  <si>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</si>
  <si>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</si>
  <si>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</si>
  <si>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</si>
  <si>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</si>
  <si>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</si>
  <si>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</si>
  <si>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</si>
  <si>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</si>
  <si>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</si>
  <si>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</si>
  <si>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</si>
  <si>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</si>
  <si>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</si>
  <si>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</si>
  <si>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</si>
  <si>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</si>
  <si>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</si>
  <si>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</si>
  <si>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</si>
  <si>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</si>
  <si>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</si>
  <si>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</si>
  <si>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</si>
  <si>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</si>
  <si>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</si>
  <si>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</si>
  <si>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</si>
  <si>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</si>
  <si>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</si>
  <si>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</si>
  <si>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</si>
  <si>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</si>
  <si>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</si>
  <si>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</si>
  <si>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</si>
  <si>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</si>
  <si>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</si>
  <si>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</si>
  <si>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</si>
  <si>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</si>
  <si>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</si>
  <si>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</si>
  <si>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</si>
  <si>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</si>
  <si>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</si>
  <si>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</si>
  <si>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</si>
  <si>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</si>
  <si>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</si>
  <si>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</si>
  <si>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</si>
  <si>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</si>
  <si>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</si>
  <si>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</si>
  <si>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</si>
  <si>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</si>
  <si>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</si>
  <si>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</si>
  <si>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</si>
  <si>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</si>
  <si>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</si>
  <si>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</si>
  <si>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</si>
  <si>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</si>
  <si>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</si>
  <si>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</si>
  <si>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</si>
  <si>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</si>
  <si>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</si>
  <si>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</si>
  <si>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</si>
  <si>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</si>
  <si>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</si>
  <si>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</si>
  <si>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</si>
  <si>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</si>
  <si>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</si>
  <si>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</si>
  <si>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</si>
  <si>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</si>
  <si>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</si>
  <si>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</si>
  <si>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</si>
  <si>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</si>
  <si>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</si>
  <si>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</si>
  <si>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</si>
  <si>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</si>
  <si>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</si>
  <si>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</si>
  <si>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</si>
  <si>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</si>
  <si>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</si>
  <si>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</si>
  <si>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</si>
  <si>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</si>
  <si>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</si>
  <si>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</si>
  <si>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</si>
  <si>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</si>
  <si>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</si>
  <si>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</si>
  <si>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</si>
  <si>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</si>
  <si>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</si>
  <si>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</si>
  <si>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</si>
  <si>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</si>
  <si>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</si>
  <si>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</si>
  <si>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</si>
  <si>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</si>
  <si>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</si>
  <si>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</si>
  <si>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</si>
  <si>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</si>
  <si>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</si>
  <si>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</si>
  <si>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</si>
  <si>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</si>
  <si>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</si>
  <si>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</si>
  <si>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</si>
  <si>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</si>
  <si>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</si>
  <si>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</si>
  <si>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</si>
  <si>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</si>
  <si>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</si>
  <si>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</si>
  <si>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</si>
  <si>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</si>
  <si>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</si>
  <si>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</si>
  <si>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</si>
  <si>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</si>
  <si>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</si>
  <si>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</si>
  <si>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</si>
  <si>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</si>
  <si>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</si>
  <si>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</si>
  <si>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</si>
  <si>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</si>
  <si>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</si>
  <si>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</si>
  <si>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</si>
  <si>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</si>
  <si>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</si>
  <si>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</si>
  <si>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</si>
  <si>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</si>
  <si>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</si>
  <si>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</si>
  <si>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</si>
  <si>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</si>
  <si>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</si>
  <si>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</si>
  <si>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</si>
  <si>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</si>
  <si>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</si>
  <si>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</si>
  <si>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</si>
  <si>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</si>
  <si>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</si>
  <si>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</si>
  <si>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</si>
  <si>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</si>
  <si>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</si>
  <si>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</si>
  <si>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</si>
  <si>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</si>
  <si>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</si>
  <si>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</si>
  <si>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</si>
  <si>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</si>
  <si>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</si>
  <si>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</si>
  <si>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</si>
  <si>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</si>
  <si>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</si>
  <si>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</si>
  <si>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</si>
  <si>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</si>
  <si>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</si>
  <si>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</si>
  <si>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</si>
  <si>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</si>
  <si>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</si>
  <si>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</si>
  <si>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</si>
  <si>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</si>
  <si>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</si>
  <si>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</si>
  <si>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</si>
  <si>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</si>
  <si>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</si>
  <si>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</si>
  <si>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</si>
  <si>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</si>
  <si>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</si>
  <si>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</si>
  <si>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</si>
  <si>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</si>
  <si>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</si>
  <si>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</si>
  <si>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</si>
  <si>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</si>
  <si>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</si>
  <si>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</si>
  <si>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</si>
  <si>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</si>
  <si>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</si>
  <si>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</si>
  <si>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</si>
  <si>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</si>
  <si>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</si>
  <si>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</si>
  <si>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</si>
  <si>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</si>
  <si>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</si>
  <si>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</si>
  <si>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</si>
  <si>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</si>
  <si>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</si>
  <si>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</si>
  <si>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</si>
  <si>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</si>
  <si>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</si>
  <si>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</si>
  <si>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</si>
  <si>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</si>
  <si>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</si>
  <si>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</si>
  <si>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</si>
  <si>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</si>
  <si>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</si>
  <si>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</si>
  <si>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</si>
  <si>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</si>
  <si>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</si>
  <si>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</si>
  <si>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</si>
  <si>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</si>
  <si>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</si>
  <si>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</si>
  <si>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</si>
  <si>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</si>
  <si>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</si>
  <si>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</si>
  <si>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</si>
  <si>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</si>
  <si>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</si>
  <si>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</si>
  <si>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</si>
  <si>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</si>
  <si>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</si>
  <si>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</si>
  <si>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</si>
  <si>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</si>
  <si>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</si>
  <si>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</si>
  <si>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</si>
  <si>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</si>
  <si>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</si>
  <si>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</si>
  <si>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</si>
  <si>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</si>
  <si>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</si>
  <si>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</si>
  <si>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</si>
  <si>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</si>
  <si>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</si>
  <si>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</si>
  <si>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</si>
  <si>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</si>
  <si>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</si>
  <si>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</si>
  <si>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</si>
  <si>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</si>
  <si>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</si>
  <si>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</si>
  <si>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</si>
  <si>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</si>
  <si>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</si>
  <si>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</si>
  <si>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</si>
  <si>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</si>
  <si>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</si>
  <si>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</si>
  <si>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</si>
  <si>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</si>
  <si>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</si>
  <si>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</si>
  <si>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</si>
  <si>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</si>
  <si>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</si>
  <si>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</si>
  <si>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</si>
  <si>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</si>
  <si>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</si>
  <si>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</si>
  <si>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</si>
  <si>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</si>
  <si>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</si>
  <si>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</si>
  <si>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</si>
  <si>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</si>
  <si>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</si>
  <si>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</si>
  <si>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</si>
  <si>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</si>
  <si>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</si>
  <si>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</si>
  <si>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</si>
  <si>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</si>
  <si>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</si>
  <si>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</si>
  <si>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</si>
  <si>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</si>
  <si>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</si>
  <si>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</si>
  <si>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</si>
  <si>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</si>
  <si>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</si>
  <si>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</si>
  <si>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</si>
  <si>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</si>
  <si>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</si>
  <si>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</si>
  <si>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</si>
  <si>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</si>
  <si>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</si>
  <si>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</si>
  <si>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</si>
  <si>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</si>
  <si>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</si>
  <si>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</si>
  <si>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</si>
  <si>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</si>
  <si>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</si>
  <si>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</si>
  <si>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</si>
  <si>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</si>
  <si>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</si>
  <si>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</si>
  <si>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</si>
  <si>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</si>
  <si>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</si>
  <si>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</si>
  <si>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</si>
  <si>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</si>
  <si>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</si>
  <si>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</si>
  <si>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</si>
  <si>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</si>
  <si>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</si>
  <si>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</si>
  <si>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</si>
  <si>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</si>
  <si>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</si>
  <si>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</si>
  <si>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</si>
  <si>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</si>
  <si>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</si>
  <si>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</si>
  <si>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</si>
  <si>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</si>
  <si>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</si>
  <si>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</si>
  <si>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</si>
  <si>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</si>
  <si>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</si>
  <si>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</si>
  <si>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</si>
  <si>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</si>
  <si>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</si>
  <si>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</si>
  <si>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</si>
  <si>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</si>
  <si>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</si>
  <si>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</si>
  <si>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</si>
  <si>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</si>
  <si>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</si>
  <si>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</si>
  <si>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</si>
  <si>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</si>
  <si>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</si>
  <si>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</si>
  <si>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</si>
  <si>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</si>
  <si>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</si>
  <si>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</si>
  <si>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</si>
  <si>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</si>
  <si>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</si>
  <si>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</si>
  <si>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</si>
  <si>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</si>
  <si>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</si>
  <si>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</si>
  <si>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</si>
  <si>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</si>
  <si>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</si>
  <si>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</si>
  <si>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</si>
  <si>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</si>
  <si>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</si>
  <si>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</si>
  <si>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</si>
  <si>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</si>
  <si>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</si>
  <si>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</si>
  <si>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</si>
  <si>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</si>
  <si>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</si>
  <si>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</si>
  <si>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</si>
  <si>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</si>
  <si>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</si>
  <si>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</si>
  <si>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</si>
  <si>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</si>
  <si>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</si>
  <si>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</si>
  <si>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</si>
  <si>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</si>
  <si>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</si>
  <si>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</si>
  <si>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</si>
  <si>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</si>
  <si>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</si>
  <si>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</si>
  <si>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</si>
  <si>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</si>
  <si>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</si>
  <si>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</si>
  <si>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</si>
  <si>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</si>
  <si>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</si>
  <si>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</si>
  <si>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</si>
  <si>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</si>
  <si>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</si>
  <si>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</si>
  <si>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</si>
  <si>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</si>
  <si>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</si>
  <si>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</si>
  <si>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</si>
  <si>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</si>
  <si>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</si>
  <si>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</si>
  <si>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</si>
  <si>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</si>
  <si>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</si>
  <si>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</si>
  <si>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</si>
  <si>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</si>
  <si>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</si>
  <si>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</si>
  <si>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</si>
  <si>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</si>
  <si>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</si>
  <si>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</si>
  <si>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</si>
  <si>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</si>
  <si>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</si>
  <si>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</si>
  <si>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</si>
  <si>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</si>
  <si>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</si>
  <si>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</si>
  <si>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</si>
  <si>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</si>
  <si>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</si>
  <si>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</si>
  <si>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</si>
  <si>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</si>
  <si>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</si>
  <si>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</si>
  <si>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</si>
  <si>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</si>
  <si>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</si>
  <si>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</si>
  <si>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</si>
  <si>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</si>
  <si>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</si>
  <si>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</si>
  <si>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</si>
  <si>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</si>
  <si>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</si>
  <si>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</si>
  <si>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</si>
  <si>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</si>
  <si>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</si>
  <si>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</si>
  <si>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</si>
  <si>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</si>
  <si>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</si>
  <si>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</si>
  <si>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</si>
  <si>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</si>
  <si>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</si>
  <si>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</si>
  <si>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</si>
  <si>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</si>
  <si>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</si>
  <si>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</si>
  <si>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</si>
  <si>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</si>
  <si>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</si>
  <si>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</si>
  <si>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</si>
  <si>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</si>
  <si>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</si>
  <si>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</si>
  <si>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</si>
  <si>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</si>
  <si>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</si>
  <si>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</si>
  <si>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</si>
  <si>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</si>
  <si>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</si>
  <si>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</si>
  <si>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</si>
  <si>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</si>
  <si>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</si>
  <si>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</si>
  <si>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</si>
  <si>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</si>
  <si>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</si>
  <si>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</si>
  <si>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</si>
  <si>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</si>
  <si>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</si>
  <si>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</si>
  <si>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</si>
  <si>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</si>
  <si>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</si>
  <si>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</si>
  <si>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</si>
  <si>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</si>
  <si>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</si>
  <si>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</si>
  <si>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</si>
  <si>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</si>
  <si>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</si>
  <si>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</si>
  <si>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</si>
  <si>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</si>
  <si>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</si>
  <si>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</si>
  <si>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</si>
  <si>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</si>
  <si>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</si>
  <si>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</si>
  <si>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</si>
  <si>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</si>
  <si>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</si>
  <si>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</si>
  <si>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</si>
  <si>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</si>
  <si>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</si>
  <si>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</si>
  <si>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</si>
  <si>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</si>
  <si>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</si>
  <si>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</si>
  <si>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</si>
  <si>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</si>
  <si>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</si>
  <si>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</si>
  <si>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</si>
  <si>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</si>
  <si>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</si>
  <si>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</si>
  <si>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</si>
  <si>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</si>
  <si>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</si>
  <si>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</si>
  <si>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</si>
  <si>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</si>
  <si>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</si>
  <si>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</si>
  <si>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</si>
  <si>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</si>
  <si>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</si>
  <si>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</si>
  <si>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</si>
  <si>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</si>
  <si>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</si>
  <si>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</si>
  <si>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</si>
  <si>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</si>
  <si>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</si>
  <si>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</si>
  <si>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</si>
  <si>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</si>
  <si>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</si>
  <si>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</si>
  <si>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</si>
  <si>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</si>
  <si>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</si>
  <si>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</si>
  <si>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</si>
  <si>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</si>
  <si>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</si>
  <si>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</si>
  <si>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</si>
  <si>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</si>
  <si>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</si>
  <si>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</si>
  <si>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</si>
  <si>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</si>
  <si>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</si>
  <si>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</si>
  <si>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</si>
  <si>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</si>
  <si>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</si>
  <si>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</si>
  <si>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</si>
  <si>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</si>
  <si>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</si>
  <si>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</si>
  <si>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</si>
  <si>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</si>
  <si>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</si>
  <si>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</si>
  <si>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</si>
  <si>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</si>
  <si>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</si>
  <si>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</si>
  <si>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</si>
  <si>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</si>
  <si>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</si>
  <si>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</si>
  <si>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</si>
  <si>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</si>
  <si>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</si>
  <si>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</si>
  <si>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</si>
  <si>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</si>
  <si>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</si>
  <si>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</si>
  <si>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</si>
  <si>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</si>
  <si>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</si>
  <si>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</si>
  <si>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</si>
  <si>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</si>
  <si>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</si>
  <si>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</si>
  <si>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</si>
  <si>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</si>
  <si>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</si>
  <si>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</si>
  <si>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</si>
  <si>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</si>
  <si>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</si>
  <si>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</si>
  <si>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</si>
  <si>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</si>
  <si>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</si>
  <si>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</si>
  <si>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</si>
  <si>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</si>
  <si>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</si>
  <si>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</si>
  <si>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</si>
  <si>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</si>
  <si>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</si>
  <si>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</si>
  <si>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</si>
  <si>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</si>
  <si>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</si>
  <si>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</si>
  <si>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</si>
  <si>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</si>
  <si>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</si>
  <si>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</si>
  <si>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</si>
  <si>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</si>
  <si>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</si>
  <si>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</si>
  <si>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</si>
  <si>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</si>
  <si>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</si>
  <si>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</si>
  <si>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</si>
  <si>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</si>
  <si>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</si>
  <si>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</si>
  <si>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</si>
  <si>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</si>
  <si>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</si>
  <si>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</si>
  <si>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</si>
  <si>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</si>
  <si>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</si>
  <si>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</si>
  <si>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</si>
  <si>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</si>
  <si>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</si>
  <si>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</si>
  <si>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</si>
  <si>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</si>
  <si>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</si>
  <si>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</si>
  <si>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</si>
  <si>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</si>
  <si>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</si>
  <si>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</si>
  <si>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</si>
  <si>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</si>
  <si>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</si>
  <si>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</si>
  <si>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</si>
  <si>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</si>
  <si>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</si>
  <si>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</si>
  <si>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</si>
  <si>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</si>
  <si>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</si>
  <si>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</si>
  <si>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</si>
  <si>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</si>
  <si>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</si>
  <si>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</si>
  <si>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</si>
  <si>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</si>
  <si>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</si>
  <si>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</si>
  <si>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</si>
  <si>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</si>
  <si>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</si>
  <si>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</si>
  <si>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</si>
  <si>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</si>
  <si>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</si>
  <si>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</si>
  <si>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</si>
  <si>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</si>
  <si>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</si>
  <si>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</si>
  <si>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</si>
  <si>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</si>
  <si>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</si>
  <si>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</si>
  <si>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</si>
  <si>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</si>
  <si>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</si>
  <si>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</si>
  <si>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</si>
  <si>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</si>
  <si>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</si>
  <si>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</si>
  <si>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</si>
  <si>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</si>
  <si>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</si>
  <si>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</si>
  <si>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</si>
  <si>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</si>
  <si>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</si>
  <si>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</si>
  <si>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</si>
  <si>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</si>
  <si>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</si>
  <si>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</si>
  <si>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</si>
  <si>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</si>
  <si>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</si>
  <si>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</si>
  <si>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</si>
  <si>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</si>
  <si>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</si>
  <si>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</si>
  <si>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</si>
  <si>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</si>
  <si>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</si>
  <si>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</si>
  <si>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</si>
  <si>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</si>
  <si>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</si>
  <si>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</si>
  <si>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</si>
  <si>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</si>
  <si>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</si>
  <si>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</si>
  <si>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</si>
  <si>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</si>
  <si>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</si>
  <si>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</si>
  <si>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</si>
  <si>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</si>
  <si>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</si>
  <si>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</si>
  <si>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</si>
  <si>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</si>
  <si>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</si>
  <si>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</si>
  <si>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</si>
  <si>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</si>
  <si>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</si>
  <si>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</si>
  <si>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</si>
  <si>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</si>
  <si>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</si>
  <si>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</si>
  <si>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</si>
  <si>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</si>
  <si>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</si>
  <si>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</si>
  <si>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</si>
  <si>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</si>
  <si>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</si>
  <si>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</si>
  <si>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</si>
  <si>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</si>
  <si>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</si>
  <si>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</si>
  <si>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</si>
  <si>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</si>
  <si>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</si>
  <si>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</si>
  <si>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</si>
  <si>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</si>
  <si>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</si>
  <si>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</si>
  <si>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</si>
  <si>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</si>
  <si>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</si>
  <si>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</si>
  <si>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</si>
  <si>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</si>
  <si>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</si>
  <si>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</si>
  <si>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</si>
  <si>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</si>
  <si>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</si>
  <si>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</si>
  <si>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</si>
  <si>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</si>
  <si>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</si>
  <si>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</si>
  <si>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</si>
  <si>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</si>
  <si>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</si>
  <si>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</si>
  <si>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</si>
  <si>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</si>
  <si>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</si>
  <si>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</si>
  <si>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</si>
  <si>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</si>
  <si>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</si>
  <si>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</si>
  <si>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</si>
  <si>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</si>
  <si>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</si>
  <si>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</si>
  <si>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</si>
  <si>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</si>
  <si>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</si>
  <si>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</si>
  <si>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</si>
  <si>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</si>
  <si>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</si>
  <si>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</si>
  <si>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</si>
  <si>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</si>
  <si>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</si>
  <si>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</si>
  <si>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</si>
  <si>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</si>
  <si>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</si>
  <si>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</si>
  <si>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</si>
  <si>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</si>
  <si>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</si>
  <si>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</si>
  <si>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</si>
  <si>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</si>
  <si>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</si>
  <si>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</si>
  <si>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</si>
  <si>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</si>
  <si>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</si>
  <si>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</si>
  <si>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</si>
  <si>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</si>
  <si>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</si>
  <si>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</si>
  <si>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</si>
  <si>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</si>
  <si>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</si>
  <si>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</si>
  <si>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</si>
  <si>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</si>
  <si>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</si>
  <si>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</si>
  <si>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</si>
  <si>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</si>
  <si>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</si>
  <si>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</si>
  <si>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</si>
  <si>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</si>
  <si>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</si>
  <si>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</si>
  <si>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</si>
  <si>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</si>
  <si>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</si>
  <si>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</si>
  <si>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</si>
  <si>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</si>
  <si>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</si>
  <si>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</si>
  <si>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</si>
  <si>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</si>
  <si>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</si>
  <si>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</si>
  <si>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</si>
  <si>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</si>
  <si>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</si>
  <si>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</si>
  <si>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</si>
  <si>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</si>
  <si>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</si>
  <si>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</si>
  <si>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</si>
  <si>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</si>
  <si>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</si>
  <si>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</si>
  <si>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</si>
  <si>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</si>
  <si>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</si>
  <si>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</si>
  <si>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</si>
  <si>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</si>
  <si>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</si>
  <si>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</si>
  <si>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</si>
  <si>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</si>
  <si>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</si>
  <si>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</si>
  <si>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</si>
  <si>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</si>
  <si>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</si>
  <si>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</si>
  <si>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</si>
  <si>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</si>
  <si>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</si>
  <si>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</si>
  <si>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</si>
  <si>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</si>
  <si>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</si>
  <si>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</si>
  <si>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</si>
  <si>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</si>
  <si>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</si>
  <si>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</si>
  <si>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</si>
  <si>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</si>
  <si>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</si>
  <si>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</si>
  <si>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</si>
  <si>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</si>
  <si>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</si>
  <si>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</si>
  <si>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</si>
  <si>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</si>
  <si>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</si>
  <si>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</si>
  <si>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</si>
  <si>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</si>
  <si>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</si>
  <si>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</si>
  <si>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</si>
  <si>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</si>
  <si>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</si>
  <si>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</si>
  <si>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</si>
  <si>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</si>
  <si>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</si>
  <si>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</si>
  <si>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</si>
  <si>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</si>
  <si>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</si>
  <si>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</si>
  <si>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</si>
  <si>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</si>
  <si>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</si>
  <si>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</si>
  <si>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</si>
  <si>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</si>
  <si>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</si>
  <si>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</si>
  <si>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</si>
  <si>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</si>
  <si>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</si>
  <si>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</si>
  <si>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</si>
  <si>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</si>
  <si>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</si>
  <si>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</si>
  <si>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</si>
  <si>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</si>
  <si>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</si>
  <si>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</si>
  <si>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</si>
  <si>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</si>
  <si>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</si>
  <si>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</si>
  <si>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</si>
  <si>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</si>
  <si>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</si>
  <si>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</si>
  <si>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</si>
  <si>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</si>
  <si>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</si>
  <si>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</si>
  <si>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</si>
  <si>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</si>
  <si>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</si>
  <si>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</si>
  <si>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</si>
  <si>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</si>
  <si>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</si>
  <si>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</si>
  <si>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</si>
  <si>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</si>
  <si>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</si>
  <si>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</si>
  <si>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</si>
  <si>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</si>
  <si>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</si>
  <si>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</si>
  <si>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</si>
  <si>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</si>
  <si>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</si>
  <si>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</si>
  <si>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</si>
  <si>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</si>
  <si>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</si>
  <si>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</si>
  <si>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</si>
  <si>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</si>
  <si>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</si>
  <si>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</si>
  <si>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</si>
  <si>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</si>
  <si>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</si>
  <si>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</si>
  <si>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</si>
  <si>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</si>
  <si>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</si>
  <si>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</si>
  <si>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</si>
  <si>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</si>
  <si>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</si>
  <si>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</si>
  <si>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</si>
  <si>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</si>
  <si>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</si>
  <si>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</si>
  <si>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</si>
  <si>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</si>
  <si>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</si>
  <si>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</si>
  <si>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</si>
  <si>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</si>
  <si>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</si>
  <si>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</si>
  <si>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</si>
  <si>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</si>
  <si>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</si>
  <si>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</si>
  <si>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</si>
  <si>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</si>
  <si>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</si>
  <si>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</si>
  <si>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</si>
  <si>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</si>
  <si>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</si>
  <si>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</si>
  <si>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</si>
  <si>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</si>
  <si>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</si>
  <si>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</si>
  <si>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</si>
  <si>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</si>
  <si>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</si>
  <si>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</si>
  <si>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</si>
  <si>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</si>
  <si>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</si>
  <si>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</si>
  <si>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</si>
  <si>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</si>
  <si>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</si>
  <si>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</si>
  <si>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</si>
  <si>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</si>
  <si>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</si>
  <si>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</si>
  <si>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</si>
  <si>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</si>
  <si>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</si>
  <si>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</si>
  <si>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</si>
  <si>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</si>
  <si>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</si>
  <si>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</si>
  <si>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</si>
  <si>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</si>
  <si>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</si>
  <si>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</si>
  <si>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</si>
  <si>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</si>
  <si>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</si>
  <si>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</si>
  <si>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</si>
  <si>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</si>
  <si>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</si>
  <si>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</si>
  <si>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</si>
  <si>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</si>
  <si>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</si>
  <si>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</si>
  <si>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</si>
  <si>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</si>
  <si>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</si>
  <si>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</si>
  <si>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</si>
  <si>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</si>
  <si>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</si>
  <si>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</si>
  <si>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</si>
  <si>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</si>
  <si>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</si>
  <si>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</si>
  <si>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</si>
  <si>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</si>
  <si>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</si>
  <si>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</si>
  <si>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</si>
  <si>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</si>
  <si>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</si>
  <si>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</si>
  <si>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</si>
  <si>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</si>
  <si>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</si>
  <si>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</si>
  <si>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</si>
  <si>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</si>
  <si>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</si>
  <si>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</si>
  <si>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</si>
  <si>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</si>
  <si>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</si>
  <si>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</si>
  <si>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</si>
  <si>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</si>
  <si>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</si>
  <si>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</si>
  <si>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</si>
  <si>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</si>
  <si>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</si>
  <si>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</si>
  <si>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</si>
  <si>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</si>
  <si>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</si>
  <si>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</si>
  <si>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</si>
  <si>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</si>
  <si>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</si>
  <si>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</si>
  <si>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</si>
  <si>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</si>
  <si>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</si>
  <si>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</si>
  <si>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</si>
  <si>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</si>
  <si>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</si>
  <si>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</si>
  <si>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</si>
  <si>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</si>
  <si>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</si>
  <si>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</si>
  <si>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</si>
  <si>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</si>
  <si>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</si>
  <si>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</si>
  <si>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</si>
  <si>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</si>
  <si>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</si>
  <si>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</si>
  <si>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</si>
  <si>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</si>
  <si>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</si>
  <si>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</si>
  <si>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</si>
  <si>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</si>
  <si>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</si>
  <si>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</si>
  <si>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</si>
  <si>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</si>
  <si>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</si>
  <si>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</si>
  <si>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</si>
  <si>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</si>
  <si>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</si>
  <si>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</si>
  <si>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</si>
  <si>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</si>
  <si>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</si>
  <si>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</si>
  <si>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</si>
  <si>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</si>
  <si>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</si>
  <si>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</si>
  <si>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</si>
  <si>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</si>
  <si>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</si>
  <si>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</si>
  <si>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</si>
  <si>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</si>
  <si>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</si>
  <si>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</si>
  <si>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</si>
  <si>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</si>
  <si>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</si>
  <si>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</si>
  <si>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</si>
  <si>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</si>
  <si>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</si>
  <si>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</si>
  <si>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</si>
  <si>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</si>
  <si>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</si>
  <si>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</si>
  <si>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</si>
  <si>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</si>
  <si>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</si>
  <si>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</si>
  <si>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</si>
  <si>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</si>
  <si>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</si>
  <si>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</si>
  <si>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</si>
  <si>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</si>
  <si>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</si>
  <si>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</si>
  <si>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</si>
  <si>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</si>
  <si>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</si>
  <si>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</si>
  <si>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</si>
  <si>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</si>
  <si>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</si>
  <si>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</si>
  <si>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</si>
  <si>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</si>
  <si>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</si>
  <si>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</si>
  <si>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</si>
  <si>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</si>
  <si>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</si>
  <si>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</si>
  <si>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</si>
  <si>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</si>
  <si>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</si>
  <si>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</si>
  <si>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</si>
  <si>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</si>
  <si>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</si>
  <si>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</si>
  <si>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</si>
  <si>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</si>
  <si>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</si>
  <si>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</si>
  <si>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</si>
  <si>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</si>
  <si>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</si>
  <si>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</si>
  <si>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</si>
  <si>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</si>
  <si>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</si>
  <si>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</si>
  <si>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</si>
  <si>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</si>
  <si>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</si>
  <si>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</si>
  <si>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</si>
  <si>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</si>
  <si>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</si>
  <si>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</si>
  <si>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</si>
  <si>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</si>
  <si>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</si>
  <si>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</si>
  <si>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</si>
  <si>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</si>
  <si>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</si>
  <si>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</si>
  <si>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</si>
  <si>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</si>
  <si>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</si>
  <si>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</si>
  <si>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</si>
  <si>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</si>
  <si>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</si>
  <si>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</si>
  <si>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</si>
  <si>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</si>
  <si>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</si>
  <si>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</si>
  <si>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</si>
  <si>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</si>
  <si>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</si>
  <si>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</si>
  <si>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</si>
  <si>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</si>
  <si>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</si>
  <si>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</si>
  <si>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</si>
  <si>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</si>
  <si>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</si>
  <si>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</si>
  <si>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</si>
  <si>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</si>
  <si>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</si>
  <si>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</si>
  <si>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</si>
  <si>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</si>
  <si>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</si>
  <si>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</si>
  <si>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</si>
  <si>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</si>
  <si>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</si>
  <si>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</si>
  <si>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</si>
  <si>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</si>
  <si>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</si>
  <si>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</si>
  <si>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</si>
  <si>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</si>
  <si>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</si>
  <si>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</si>
  <si>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</si>
  <si>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</si>
  <si>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</si>
  <si>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</si>
  <si>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</si>
  <si>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</si>
  <si>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</si>
  <si>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</si>
  <si>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</si>
  <si>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</si>
  <si>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</si>
  <si>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</si>
  <si>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</si>
  <si>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</si>
  <si>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</si>
  <si>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</si>
  <si>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</si>
  <si>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</si>
  <si>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</si>
  <si>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</si>
  <si>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</si>
  <si>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</si>
  <si>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</si>
  <si>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</si>
  <si>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</si>
  <si>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</si>
  <si>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</si>
  <si>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</si>
  <si>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</si>
  <si>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</si>
  <si>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</si>
  <si>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</si>
  <si>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</si>
  <si>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</si>
  <si>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</si>
  <si>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</si>
  <si>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</si>
  <si>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</si>
  <si>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</si>
  <si>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</si>
  <si>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</si>
  <si>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</si>
  <si>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</si>
  <si>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</si>
  <si>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</si>
  <si>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</si>
  <si>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</si>
  <si>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</si>
  <si>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</si>
  <si>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</si>
  <si>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</si>
  <si>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</si>
  <si>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</si>
  <si>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</si>
  <si>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</si>
  <si>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</si>
  <si>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</si>
  <si>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</si>
  <si>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</si>
  <si>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</si>
  <si>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</si>
  <si>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</si>
  <si>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</si>
  <si>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</si>
  <si>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</si>
  <si>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</si>
  <si>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</si>
  <si>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</si>
  <si>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</si>
  <si>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</si>
  <si>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</si>
  <si>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</si>
  <si>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</si>
  <si>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</si>
  <si>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</si>
  <si>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</si>
  <si>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</si>
  <si>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</si>
  <si>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</si>
  <si>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</si>
  <si>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</si>
  <si>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</si>
  <si>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</si>
  <si>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</si>
  <si>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</si>
  <si>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</si>
  <si>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</si>
  <si>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</si>
  <si>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</si>
  <si>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</si>
  <si>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</si>
  <si>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</si>
  <si>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</si>
  <si>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</si>
  <si>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</si>
  <si>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</si>
  <si>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</si>
  <si>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</si>
  <si>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</si>
  <si>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</si>
  <si>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</si>
  <si>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</si>
  <si>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</si>
  <si>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</si>
  <si>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</si>
  <si>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</si>
  <si>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</si>
  <si>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</si>
  <si>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</si>
  <si>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</si>
  <si>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</si>
  <si>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</si>
  <si>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</si>
  <si>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</si>
  <si>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</si>
  <si>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</si>
  <si>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</si>
  <si>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</si>
  <si>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</si>
  <si>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</si>
  <si>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</si>
  <si>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</si>
  <si>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</si>
  <si>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</si>
  <si>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</si>
  <si>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</si>
  <si>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</si>
  <si>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</si>
  <si>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</si>
  <si>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</si>
  <si>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</si>
  <si>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</si>
  <si>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</si>
  <si>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</si>
  <si>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</si>
  <si>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</si>
  <si>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</si>
  <si>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</si>
  <si>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</si>
  <si>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</si>
  <si>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</si>
  <si>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</si>
  <si>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</si>
  <si>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</si>
  <si>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</si>
  <si>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</si>
  <si>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</si>
  <si>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</si>
  <si>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</si>
  <si>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</si>
  <si>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</si>
  <si>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</si>
  <si>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</si>
  <si>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</si>
  <si>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</si>
  <si>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</si>
  <si>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</si>
  <si>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</si>
  <si>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</si>
  <si>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</si>
  <si>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</si>
  <si>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</si>
  <si>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</si>
  <si>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</si>
  <si>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</si>
  <si>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</si>
  <si>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</si>
  <si>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</si>
  <si>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</si>
  <si>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</si>
  <si>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</si>
  <si>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</si>
  <si>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</si>
  <si>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</si>
  <si>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</si>
  <si>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</si>
  <si>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</si>
  <si>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</si>
  <si>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</si>
  <si>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</si>
  <si>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</si>
  <si>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</si>
  <si>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</si>
  <si>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</si>
  <si>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</si>
  <si>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</si>
  <si>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</si>
  <si>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</si>
  <si>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</si>
  <si>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</si>
  <si>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</si>
  <si>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</si>
  <si>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</si>
  <si>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</si>
  <si>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</si>
  <si>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</si>
  <si>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</si>
  <si>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</si>
  <si>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</si>
  <si>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</si>
  <si>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</si>
  <si>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</si>
  <si>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</si>
  <si>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</si>
  <si>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</si>
  <si>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</si>
  <si>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</si>
  <si>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</si>
  <si>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</si>
  <si>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</si>
  <si>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</si>
  <si>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</si>
  <si>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</si>
  <si>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</si>
  <si>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</si>
  <si>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</si>
  <si>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</si>
  <si>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</si>
  <si>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</si>
  <si>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</si>
  <si>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</si>
  <si>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</si>
  <si>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</si>
  <si>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</si>
  <si>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</si>
  <si>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</si>
  <si>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</si>
  <si>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</si>
  <si>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</si>
  <si>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</si>
  <si>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</si>
  <si>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</si>
  <si>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</si>
  <si>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</si>
  <si>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</si>
  <si>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</si>
  <si>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</si>
  <si>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</si>
  <si>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</si>
  <si>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</si>
  <si>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</si>
  <si>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</si>
  <si>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</si>
  <si>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</si>
  <si>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</si>
  <si>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</si>
  <si>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</si>
  <si>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</si>
  <si>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</si>
  <si>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</si>
  <si>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</si>
  <si>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</si>
  <si>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</si>
  <si>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</si>
  <si>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</si>
  <si>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</si>
  <si>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</si>
  <si>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</si>
  <si>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</si>
  <si>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</si>
  <si>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</si>
  <si>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</si>
  <si>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</si>
  <si>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</si>
  <si>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</si>
  <si>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</si>
  <si>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</si>
  <si>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</si>
  <si>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</si>
  <si>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</si>
  <si>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</si>
  <si>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</si>
  <si>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</si>
  <si>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</si>
  <si>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</si>
  <si>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</si>
  <si>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</si>
  <si>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</si>
  <si>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</si>
  <si>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</si>
  <si>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</si>
  <si>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</si>
  <si>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</si>
  <si>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</si>
  <si>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</si>
  <si>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</si>
  <si>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</si>
  <si>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</si>
  <si>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</si>
  <si>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</si>
  <si>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</si>
  <si>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</si>
  <si>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</si>
  <si>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</si>
  <si>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</si>
  <si>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</si>
  <si>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</si>
  <si>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</si>
  <si>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</si>
  <si>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</si>
  <si>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</si>
  <si>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</si>
  <si>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</si>
  <si>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</si>
  <si>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</si>
  <si>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</si>
  <si>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</si>
  <si>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</si>
  <si>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</si>
  <si>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</si>
  <si>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</si>
  <si>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</si>
  <si>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</si>
  <si>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</si>
  <si>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</si>
  <si>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</si>
  <si>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</si>
  <si>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</si>
  <si>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</si>
  <si>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</si>
  <si>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</si>
  <si>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</si>
  <si>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</si>
  <si>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</si>
  <si>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</si>
  <si>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</si>
  <si>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</si>
  <si>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</si>
  <si>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</si>
  <si>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</si>
  <si>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</si>
  <si>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</si>
  <si>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</si>
  <si>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</si>
  <si>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</si>
  <si>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</si>
  <si>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</si>
  <si>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</si>
  <si>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</si>
  <si>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</si>
  <si>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</si>
  <si>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</si>
  <si>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</si>
  <si>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</si>
  <si>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</si>
  <si>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</si>
  <si>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</si>
  <si>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</si>
  <si>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</si>
  <si>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</si>
  <si>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</si>
  <si>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</si>
  <si>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</si>
  <si>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</si>
  <si>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</si>
  <si>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</si>
  <si>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</si>
  <si>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</si>
  <si>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</si>
  <si>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</si>
  <si>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</si>
  <si>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</si>
  <si>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</si>
  <si>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</si>
  <si>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</si>
  <si>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</si>
  <si>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</si>
  <si>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</si>
  <si>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</si>
  <si>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</si>
  <si>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</si>
  <si>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</si>
  <si>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</si>
  <si>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</si>
  <si>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</si>
  <si>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</si>
  <si>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</si>
  <si>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</si>
  <si>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</si>
  <si>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</si>
  <si>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</si>
  <si>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</si>
  <si>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</si>
  <si>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</si>
  <si>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</si>
  <si>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</si>
  <si>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</si>
  <si>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</si>
  <si>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</si>
  <si>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</si>
  <si>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</si>
  <si>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</si>
  <si>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</si>
  <si>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</si>
  <si>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</si>
  <si>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</si>
  <si>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</si>
  <si>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</si>
  <si>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</si>
  <si>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</si>
  <si>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</si>
  <si>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</si>
  <si>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</si>
  <si>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</si>
  <si>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</si>
  <si>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</si>
  <si>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</si>
  <si>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</si>
  <si>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</si>
  <si>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</si>
  <si>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</si>
  <si>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</si>
  <si>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</si>
  <si>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</si>
  <si>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</si>
  <si>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</si>
  <si>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</si>
  <si>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</si>
  <si>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</si>
  <si>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</si>
  <si>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</si>
  <si>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</si>
  <si>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</si>
  <si>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</si>
  <si>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</si>
  <si>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</si>
  <si>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</si>
  <si>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</si>
  <si>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</si>
  <si>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</si>
  <si>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</si>
  <si>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</si>
  <si>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</si>
  <si>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</si>
  <si>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</si>
  <si>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</si>
  <si>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</si>
  <si>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</si>
  <si>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</si>
  <si>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</si>
  <si>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</si>
  <si>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</si>
  <si>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</si>
  <si>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</si>
  <si>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</si>
  <si>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</si>
  <si>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</si>
  <si>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</si>
  <si>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</si>
  <si>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</si>
  <si>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</si>
  <si>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</si>
  <si>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</si>
  <si>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</si>
  <si>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</si>
  <si>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</si>
  <si>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</si>
  <si>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</si>
  <si>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</si>
  <si>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</si>
  <si>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</si>
  <si>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</si>
  <si>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</si>
  <si>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</si>
  <si>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</si>
  <si>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</si>
  <si>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</si>
  <si>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</si>
  <si>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</si>
  <si>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</si>
  <si>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</si>
  <si>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</si>
  <si>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</si>
  <si>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</si>
  <si>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</si>
  <si>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</si>
  <si>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</si>
  <si>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</si>
  <si>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</si>
  <si>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</si>
  <si>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</si>
  <si>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</si>
  <si>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</si>
  <si>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</si>
  <si>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</si>
  <si>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</si>
  <si>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</si>
  <si>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</si>
  <si>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</si>
  <si>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</si>
  <si>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</si>
  <si>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</si>
  <si>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</si>
  <si>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</si>
  <si>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</si>
  <si>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</si>
  <si>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</si>
  <si>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</si>
  <si>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</si>
  <si>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</si>
  <si>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</si>
  <si>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</si>
  <si>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</si>
  <si>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</si>
  <si>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</si>
  <si>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</si>
  <si>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</si>
  <si>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</si>
  <si>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</si>
  <si>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</si>
  <si>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</si>
  <si>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</si>
  <si>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</si>
  <si>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</si>
  <si>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</si>
  <si>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</si>
  <si>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</si>
  <si>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</si>
  <si>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</si>
  <si>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</si>
  <si>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</si>
  <si>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</si>
  <si>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</si>
  <si>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</si>
  <si>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</si>
  <si>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</si>
  <si>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</si>
  <si>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</si>
  <si>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</si>
  <si>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</si>
  <si>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</si>
  <si>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</si>
  <si>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</si>
  <si>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</si>
  <si>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</si>
  <si>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</si>
  <si>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</si>
  <si>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</si>
  <si>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</si>
  <si>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</si>
  <si>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</si>
  <si>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</si>
  <si>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</si>
  <si>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</si>
  <si>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</si>
  <si>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</si>
  <si>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</si>
  <si>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</si>
  <si>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</si>
  <si>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</si>
  <si>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</si>
  <si>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</si>
  <si>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</si>
  <si>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</si>
  <si>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</si>
  <si>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</si>
  <si>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</si>
  <si>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</si>
  <si>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</si>
  <si>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</si>
  <si>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</si>
  <si>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</si>
  <si>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</si>
  <si>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</si>
  <si>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</si>
  <si>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</si>
  <si>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</si>
  <si>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</si>
  <si>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</si>
  <si>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</si>
  <si>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</si>
  <si>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</si>
  <si>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</si>
  <si>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</si>
  <si>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</si>
  <si>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</si>
  <si>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</si>
  <si>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</si>
  <si>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</si>
  <si>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</si>
  <si>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</si>
  <si>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</si>
  <si>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</si>
  <si>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</si>
  <si>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</si>
  <si>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</si>
  <si>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</si>
  <si>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</si>
  <si>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</si>
  <si>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</si>
  <si>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</si>
  <si>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</si>
  <si>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</si>
  <si>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</si>
  <si>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</si>
  <si>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</si>
  <si>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</si>
  <si>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</si>
  <si>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</si>
  <si>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</si>
  <si>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</si>
  <si>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</si>
  <si>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</si>
  <si>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</si>
  <si>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</si>
  <si>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</si>
  <si>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</si>
  <si>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</si>
  <si>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</si>
  <si>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</si>
  <si>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</si>
  <si>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</si>
  <si>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</si>
  <si>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</si>
  <si>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</si>
  <si>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</si>
  <si>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</si>
  <si>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</si>
  <si>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</si>
  <si>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</si>
  <si>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</si>
  <si>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</si>
  <si>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</si>
  <si>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</si>
  <si>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</si>
  <si>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</si>
  <si>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</si>
  <si>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</si>
  <si>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</si>
  <si>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</si>
  <si>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</si>
  <si>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</si>
  <si>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</si>
  <si>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</si>
  <si>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</si>
  <si>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</si>
  <si>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</si>
  <si>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</si>
  <si>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</si>
  <si>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</si>
  <si>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</si>
  <si>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</si>
  <si>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</si>
  <si>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</si>
  <si>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</si>
  <si>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</si>
  <si>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</si>
  <si>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</si>
  <si>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</si>
  <si>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</si>
  <si>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</si>
  <si>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</si>
  <si>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</si>
  <si>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</si>
  <si>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</si>
  <si>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</si>
  <si>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</si>
  <si>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</si>
  <si>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</si>
  <si>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</si>
  <si>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</si>
  <si>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</si>
  <si>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</si>
  <si>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</si>
  <si>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</si>
  <si>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</si>
  <si>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</si>
  <si>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</si>
  <si>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</si>
  <si>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</si>
  <si>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</si>
  <si>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</si>
  <si>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</si>
  <si>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</si>
  <si>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</si>
  <si>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</si>
  <si>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</si>
  <si>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</si>
  <si>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</si>
  <si>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</si>
  <si>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</si>
  <si>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</si>
  <si>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</si>
  <si>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</si>
  <si>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</si>
  <si>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</si>
  <si>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</si>
  <si>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</si>
  <si>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</si>
  <si>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</si>
  <si>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</si>
  <si>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</si>
  <si>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</si>
  <si>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</si>
  <si>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</si>
  <si>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</si>
  <si>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</si>
  <si>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</si>
  <si>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</si>
  <si>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</si>
  <si>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</si>
  <si>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</si>
  <si>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</si>
  <si>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</si>
  <si>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</si>
  <si>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</si>
  <si>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</si>
  <si>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</si>
  <si>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</si>
  <si>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</si>
  <si>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</si>
  <si>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</si>
  <si>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</si>
  <si>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</si>
  <si>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</si>
  <si>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</si>
  <si>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</si>
  <si>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</si>
  <si>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</si>
  <si>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</si>
  <si>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</si>
  <si>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</si>
  <si>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</si>
  <si>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</si>
  <si>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</si>
  <si>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</si>
  <si>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</si>
  <si>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</si>
  <si>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</si>
  <si>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</si>
  <si>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</si>
  <si>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</si>
  <si>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</si>
  <si>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</si>
  <si>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</si>
  <si>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</si>
  <si>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</si>
  <si>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</si>
  <si>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</si>
  <si>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</si>
  <si>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</si>
  <si>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</si>
  <si>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</si>
  <si>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</si>
  <si>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</si>
  <si>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</si>
  <si>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</si>
  <si>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</si>
  <si>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</si>
  <si>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</si>
  <si>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</si>
  <si>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</si>
  <si>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</si>
  <si>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</si>
  <si>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</si>
  <si>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</si>
  <si>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</si>
  <si>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</si>
  <si>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</si>
  <si>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</si>
  <si>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</si>
  <si>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</si>
  <si>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</si>
  <si>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</si>
  <si>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</si>
  <si>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</si>
  <si>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</si>
  <si>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</si>
  <si>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</si>
  <si>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</si>
  <si>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</si>
  <si>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</si>
  <si>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</si>
  <si>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</si>
  <si>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</si>
  <si>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</si>
  <si>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</si>
  <si>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</si>
  <si>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</si>
  <si>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</si>
  <si>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</si>
  <si>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</si>
  <si>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</si>
  <si>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</si>
  <si>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</si>
  <si>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</si>
  <si>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</si>
  <si>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</si>
  <si>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</si>
  <si>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</si>
  <si>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</si>
  <si>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</si>
  <si>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</si>
  <si>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</si>
  <si>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</si>
  <si>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</si>
  <si>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</si>
  <si>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</si>
  <si>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</si>
  <si>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</si>
  <si>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</si>
  <si>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</si>
  <si>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</si>
  <si>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</si>
  <si>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</si>
  <si>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</si>
  <si>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</si>
  <si>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</si>
  <si>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</si>
  <si>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</si>
  <si>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</si>
  <si>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</si>
  <si>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</si>
  <si>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</si>
  <si>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</si>
  <si>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</si>
  <si>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</si>
  <si>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</si>
  <si>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</si>
  <si>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</si>
  <si>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</si>
  <si>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</si>
  <si>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</si>
  <si>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</si>
  <si>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</si>
  <si>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</si>
  <si>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</si>
  <si>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</si>
  <si>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</si>
  <si>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</si>
  <si>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</si>
  <si>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</si>
  <si>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</si>
  <si>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</si>
  <si>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</si>
  <si>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</si>
  <si>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</si>
  <si>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</si>
  <si>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</si>
  <si>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</si>
  <si>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</si>
  <si>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</si>
  <si>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</si>
  <si>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</si>
  <si>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</si>
  <si>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</si>
  <si>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</si>
  <si>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</si>
  <si>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</si>
  <si>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</si>
  <si>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</si>
  <si>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</si>
  <si>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</si>
  <si>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</si>
  <si>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</si>
  <si>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</si>
  <si>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</si>
  <si>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</si>
  <si>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</si>
  <si>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</si>
  <si>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</si>
  <si>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</si>
  <si>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</si>
  <si>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</si>
  <si>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</si>
  <si>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</si>
  <si>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</si>
  <si>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</si>
  <si>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</si>
  <si>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</si>
  <si>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</si>
  <si>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</si>
  <si>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</si>
  <si>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</si>
  <si>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</si>
  <si>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</si>
  <si>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</si>
  <si>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</si>
  <si>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</si>
  <si>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</si>
  <si>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</si>
  <si>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</si>
  <si>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</si>
  <si>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</si>
  <si>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</si>
  <si>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</si>
  <si>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</si>
  <si>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</si>
  <si>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</si>
  <si>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</si>
  <si>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</si>
  <si>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</si>
  <si>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</si>
  <si>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</si>
  <si>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</si>
  <si>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</si>
  <si>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</si>
  <si>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</si>
  <si>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</si>
  <si>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</si>
  <si>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</si>
  <si>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</si>
  <si>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</si>
  <si>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</si>
  <si>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</si>
  <si>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</si>
  <si>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</si>
  <si>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</si>
  <si>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</si>
  <si>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</si>
  <si>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</si>
  <si>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</si>
  <si>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</si>
  <si>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</si>
  <si>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</si>
  <si>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</si>
  <si>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</si>
  <si>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</si>
  <si>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</si>
  <si>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</si>
  <si>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</si>
  <si>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</si>
  <si>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</si>
  <si>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</si>
  <si>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</si>
  <si>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</si>
  <si>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</si>
  <si>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</si>
  <si>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</si>
  <si>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</si>
  <si>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</si>
  <si>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</si>
  <si>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</si>
  <si>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</si>
  <si>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</si>
  <si>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</si>
  <si>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</si>
  <si>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</si>
  <si>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</si>
  <si>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</si>
  <si>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</si>
  <si>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</si>
  <si>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</si>
  <si>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</si>
  <si>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</si>
  <si>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</si>
  <si>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</si>
  <si>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</si>
  <si>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</si>
  <si>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</si>
  <si>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</si>
  <si>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</si>
  <si>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</si>
  <si>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</si>
  <si>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</si>
  <si>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</si>
  <si>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</si>
  <si>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</si>
  <si>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</si>
  <si>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</si>
  <si>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</si>
  <si>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</si>
  <si>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</si>
  <si>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</si>
  <si>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</si>
  <si>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</si>
  <si>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</si>
  <si>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</si>
  <si>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</si>
  <si>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</si>
  <si>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</si>
  <si>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</si>
  <si>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</si>
  <si>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</si>
  <si>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</si>
  <si>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</si>
  <si>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</si>
  <si>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</si>
  <si>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</si>
  <si>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</si>
  <si>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</si>
  <si>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</si>
  <si>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</si>
  <si>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</si>
  <si>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</si>
  <si>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</si>
  <si>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</si>
  <si>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</si>
  <si>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</si>
  <si>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</si>
  <si>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</si>
  <si>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</si>
  <si>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</si>
  <si>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</si>
  <si>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</si>
  <si>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</si>
  <si>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</si>
  <si>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</si>
  <si>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</si>
  <si>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</si>
  <si>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</si>
  <si>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</si>
  <si>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</si>
  <si>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</si>
  <si>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</si>
  <si>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</si>
  <si>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</si>
  <si>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</si>
  <si>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</si>
  <si>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</si>
  <si>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</si>
  <si>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</si>
  <si>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</si>
  <si>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</si>
  <si>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</si>
  <si>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</si>
  <si>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</si>
  <si>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</si>
  <si>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</si>
  <si>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</si>
  <si>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</si>
  <si>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</si>
  <si>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</si>
  <si>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</si>
  <si>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</si>
  <si>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</si>
  <si>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</si>
  <si>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</si>
  <si>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</si>
  <si>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</si>
  <si>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</si>
  <si>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</si>
  <si>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</si>
  <si>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</si>
  <si>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</si>
  <si>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</si>
  <si>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</si>
  <si>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</si>
  <si>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</si>
  <si>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</si>
  <si>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</si>
  <si>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</si>
  <si>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</si>
  <si>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</si>
  <si>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</si>
  <si>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</si>
  <si>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</si>
  <si>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</si>
  <si>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</si>
  <si>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</si>
  <si>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</si>
  <si>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</si>
  <si>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</si>
  <si>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</si>
  <si>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</si>
  <si>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</si>
  <si>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</si>
  <si>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</si>
  <si>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</si>
  <si>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</si>
  <si>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</si>
  <si>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</si>
  <si>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</si>
  <si>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</si>
  <si>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</si>
  <si>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</si>
  <si>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</si>
  <si>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</si>
  <si>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</si>
  <si>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</si>
  <si>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</si>
  <si>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</si>
  <si>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</si>
  <si>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</si>
  <si>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</si>
  <si>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</si>
  <si>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</si>
  <si>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</si>
  <si>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</si>
  <si>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</si>
  <si>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</si>
  <si>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</si>
  <si>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</si>
  <si>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</si>
  <si>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</si>
  <si>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</si>
  <si>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</si>
  <si>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</si>
  <si>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</si>
  <si>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</si>
  <si>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</si>
  <si>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</si>
  <si>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</si>
  <si>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</si>
  <si>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</si>
  <si>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</si>
  <si>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</si>
  <si>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</si>
  <si>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</si>
  <si>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</si>
  <si>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</si>
  <si>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</si>
  <si>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</si>
  <si>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</si>
  <si>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</si>
  <si>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</si>
  <si>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</si>
  <si>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</si>
  <si>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</si>
  <si>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</si>
  <si>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</si>
  <si>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</si>
  <si>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</si>
  <si>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</si>
  <si>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</si>
  <si>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</si>
  <si>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</si>
  <si>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</si>
  <si>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</si>
  <si>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</si>
  <si>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</si>
  <si>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</si>
  <si>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</si>
  <si>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</si>
  <si>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</si>
  <si>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</si>
  <si>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</si>
  <si>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</si>
  <si>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</si>
  <si>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</si>
  <si>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</si>
  <si>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</si>
  <si>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</si>
  <si>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</si>
  <si>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</si>
  <si>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</si>
  <si>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</si>
  <si>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</si>
  <si>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</si>
  <si>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</si>
  <si>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</si>
  <si>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</si>
  <si>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</si>
  <si>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</si>
  <si>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</si>
  <si>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</si>
  <si>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</si>
  <si>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</si>
  <si>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</si>
  <si>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</si>
  <si>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</si>
  <si>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</si>
  <si>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</si>
  <si>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</si>
  <si>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</si>
  <si>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</si>
  <si>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</si>
  <si>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</si>
  <si>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</si>
  <si>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</si>
  <si>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</si>
  <si>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</si>
  <si>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</si>
  <si>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</si>
  <si>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</si>
  <si>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</si>
  <si>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</si>
  <si>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</si>
  <si>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</si>
  <si>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</si>
  <si>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</si>
  <si>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</si>
  <si>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</si>
  <si>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</si>
  <si>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</si>
  <si>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</si>
  <si>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</si>
  <si>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</si>
  <si>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</si>
  <si>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</si>
  <si>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</si>
  <si>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</si>
  <si>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</si>
  <si>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</si>
  <si>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</si>
  <si>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</si>
  <si>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</si>
  <si>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</si>
  <si>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</si>
  <si>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</si>
  <si>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</si>
  <si>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</si>
  <si>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</si>
  <si>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</si>
  <si>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</si>
  <si>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</si>
  <si>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</si>
  <si>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</si>
  <si>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</si>
  <si>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</si>
  <si>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</si>
  <si>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</si>
  <si>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</si>
  <si>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</si>
  <si>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</si>
  <si>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</si>
  <si>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</si>
  <si>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</si>
  <si>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</si>
  <si>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</si>
  <si>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</si>
  <si>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</si>
  <si>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</si>
  <si>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</si>
  <si>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</si>
  <si>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</si>
  <si>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</si>
  <si>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</si>
  <si>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</si>
  <si>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</si>
  <si>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</si>
  <si>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</si>
  <si>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</si>
  <si>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</si>
  <si>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</si>
  <si>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</si>
  <si>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</si>
  <si>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</si>
  <si>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</si>
  <si>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</si>
  <si>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</si>
  <si>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</si>
  <si>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</si>
  <si>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</si>
  <si>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</si>
  <si>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</si>
  <si>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</si>
  <si>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</si>
  <si>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</si>
  <si>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</si>
  <si>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</si>
  <si>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</si>
  <si>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</si>
  <si>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</si>
  <si>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</si>
  <si>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</si>
  <si>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</si>
  <si>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</si>
  <si>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</si>
  <si>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</si>
  <si>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</si>
  <si>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</si>
  <si>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</si>
  <si>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</si>
  <si>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</si>
  <si>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</si>
  <si>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</si>
  <si>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</si>
  <si>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</si>
  <si>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</si>
  <si>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</si>
  <si>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</si>
  <si>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</si>
  <si>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</si>
  <si>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</si>
  <si>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</si>
  <si>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</si>
  <si>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</si>
  <si>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</si>
  <si>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</si>
  <si>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</si>
  <si>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</si>
  <si>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</si>
  <si>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</si>
  <si>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</si>
  <si>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</si>
  <si>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</si>
  <si>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</si>
  <si>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</si>
  <si>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</si>
  <si>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</si>
  <si>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</si>
  <si>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</si>
  <si>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</si>
  <si>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</si>
  <si>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</si>
  <si>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</si>
  <si>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</si>
  <si>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</si>
  <si>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</si>
  <si>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</si>
  <si>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</si>
  <si>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</si>
  <si>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</si>
  <si>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</si>
  <si>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</si>
  <si>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</si>
  <si>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</si>
  <si>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</si>
  <si>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</si>
  <si>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</si>
  <si>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</si>
  <si>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</si>
  <si>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</si>
  <si>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</si>
  <si>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</si>
  <si>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</si>
  <si>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</si>
  <si>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</si>
  <si>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</si>
  <si>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</si>
  <si>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</si>
  <si>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</si>
  <si>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</si>
  <si>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</si>
  <si>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</si>
  <si>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</si>
  <si>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</si>
  <si>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</si>
  <si>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</si>
  <si>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</si>
  <si>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</si>
  <si>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</si>
  <si>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</si>
  <si>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</si>
  <si>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</si>
  <si>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</si>
  <si>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</si>
  <si>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</si>
  <si>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</si>
  <si>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</si>
  <si>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</si>
  <si>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</si>
  <si>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</si>
  <si>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</si>
  <si>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</si>
  <si>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</si>
  <si>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</si>
  <si>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</si>
  <si>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</si>
  <si>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</si>
  <si>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</si>
  <si>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</si>
  <si>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</si>
  <si>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</si>
  <si>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</si>
  <si>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</si>
  <si>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</si>
  <si>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</si>
  <si>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</si>
  <si>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</si>
  <si>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</si>
  <si>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</si>
  <si>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</si>
  <si>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</si>
  <si>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</si>
  <si>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</si>
  <si>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</si>
  <si>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</si>
  <si>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</si>
  <si>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</si>
  <si>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</si>
  <si>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</si>
  <si>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</si>
  <si>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</si>
  <si>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</si>
  <si>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</si>
  <si>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</si>
  <si>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</si>
  <si>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</si>
  <si>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</si>
  <si>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</si>
  <si>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</si>
  <si>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</si>
  <si>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</si>
  <si>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</si>
  <si>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</si>
  <si>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</si>
  <si>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</si>
  <si>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</si>
  <si>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</si>
  <si>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</si>
  <si>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</si>
  <si>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</si>
  <si>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</si>
  <si>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</si>
  <si>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</si>
  <si>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</si>
  <si>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</si>
  <si>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</si>
  <si>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</si>
  <si>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</si>
  <si>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</si>
  <si>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</si>
  <si>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</si>
  <si>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</si>
  <si>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</si>
  <si>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</si>
  <si>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</si>
  <si>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</si>
  <si>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</si>
  <si>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</si>
  <si>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</si>
  <si>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</si>
  <si>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</si>
  <si>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</si>
  <si>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</si>
  <si>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</si>
  <si>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</si>
  <si>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</si>
  <si>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</si>
  <si>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</si>
  <si>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</si>
  <si>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</si>
  <si>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</si>
  <si>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</si>
  <si>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</si>
  <si>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</si>
  <si>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</si>
  <si>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</si>
  <si>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</si>
  <si>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</si>
  <si>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</si>
  <si>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</si>
  <si>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</si>
  <si>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</si>
  <si>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</si>
  <si>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</si>
  <si>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</si>
  <si>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</si>
  <si>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</si>
  <si>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</si>
  <si>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</si>
  <si>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</si>
  <si>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</si>
  <si>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</si>
  <si>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</si>
  <si>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</si>
  <si>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</si>
  <si>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</si>
  <si>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</si>
  <si>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</si>
  <si>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</si>
  <si>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</si>
  <si>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</si>
  <si>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</si>
  <si>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</si>
  <si>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</si>
  <si>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</si>
  <si>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</si>
  <si>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</si>
  <si>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</si>
  <si>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</si>
  <si>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</si>
  <si>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</si>
  <si>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</si>
  <si>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</si>
  <si>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</si>
  <si>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</si>
  <si>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</si>
  <si>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</si>
  <si>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</si>
  <si>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</si>
  <si>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</si>
  <si>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</si>
  <si>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</si>
  <si>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</si>
  <si>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</si>
  <si>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</si>
  <si>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</si>
  <si>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</si>
  <si>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</si>
  <si>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</si>
  <si>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</si>
  <si>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</si>
  <si>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</si>
  <si>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</si>
  <si>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</si>
  <si>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</si>
  <si>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</si>
  <si>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</si>
  <si>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</si>
  <si>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</si>
  <si>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</si>
  <si>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</si>
  <si>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</si>
  <si>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</si>
  <si>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</si>
  <si>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</si>
  <si>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</si>
  <si>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</si>
  <si>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</si>
  <si>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</si>
  <si>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</si>
  <si>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</si>
  <si>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</si>
  <si>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</si>
  <si>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</si>
  <si>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</si>
  <si>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</si>
  <si>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</si>
  <si>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</si>
  <si>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</si>
  <si>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</si>
  <si>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</si>
  <si>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</si>
  <si>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</si>
  <si>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</si>
  <si>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</si>
  <si>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</si>
  <si>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</si>
  <si>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</si>
  <si>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</si>
  <si>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</si>
  <si>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</si>
  <si>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</si>
  <si>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</si>
  <si>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</si>
  <si>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</si>
  <si>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</si>
  <si>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</si>
  <si>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</si>
  <si>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</si>
  <si>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</si>
  <si>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</si>
  <si>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</si>
  <si>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</si>
  <si>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</si>
  <si>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</si>
  <si>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</si>
  <si>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</si>
  <si>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</si>
  <si>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</si>
  <si>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</si>
  <si>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</si>
  <si>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</si>
  <si>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</si>
  <si>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</si>
  <si>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</si>
  <si>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</si>
  <si>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</si>
  <si>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</si>
  <si>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</si>
  <si>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</si>
  <si>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</si>
  <si>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</si>
  <si>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</si>
  <si>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</si>
  <si>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</si>
  <si>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</si>
  <si>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</si>
  <si>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</si>
  <si>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</si>
  <si>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</si>
  <si>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</si>
  <si>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</si>
  <si>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</si>
  <si>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</si>
  <si>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</si>
  <si>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</si>
  <si>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</si>
  <si>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</si>
  <si>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</si>
  <si>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</si>
  <si>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</si>
  <si>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</si>
  <si>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</si>
  <si>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</si>
  <si>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</si>
  <si>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</si>
  <si>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</si>
  <si>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</si>
  <si>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</si>
  <si>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</si>
  <si>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</si>
  <si>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</si>
  <si>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</si>
  <si>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</si>
  <si>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</si>
  <si>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</si>
  <si>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</si>
  <si>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</si>
  <si>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</si>
  <si>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</si>
  <si>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</si>
  <si>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</si>
  <si>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</si>
  <si>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</si>
  <si>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</si>
  <si>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</si>
  <si>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</si>
  <si>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</si>
  <si>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</si>
  <si>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</si>
  <si>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</si>
  <si>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</si>
  <si>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</si>
  <si>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</si>
  <si>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</si>
  <si>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</si>
  <si>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</si>
  <si>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</si>
  <si>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</si>
  <si>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</si>
  <si>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</si>
  <si>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</si>
  <si>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</si>
  <si>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</si>
  <si>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</si>
  <si>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</si>
  <si>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</si>
  <si>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</si>
  <si>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</si>
  <si>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</si>
  <si>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</si>
  <si>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</si>
  <si>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</si>
  <si>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</si>
  <si>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</si>
  <si>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</si>
  <si>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</si>
  <si>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</si>
  <si>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</si>
  <si>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</si>
  <si>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</si>
  <si>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</si>
  <si>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</si>
  <si>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</si>
  <si>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</si>
  <si>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</si>
  <si>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</si>
  <si>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</si>
  <si>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</si>
  <si>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</si>
  <si>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</si>
  <si>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</si>
  <si>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</si>
  <si>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</si>
  <si>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</si>
  <si>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</si>
  <si>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</si>
  <si>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</si>
  <si>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</si>
  <si>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</si>
  <si>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</si>
  <si>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</si>
  <si>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</si>
  <si>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</si>
  <si>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</si>
  <si>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</si>
  <si>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</si>
  <si>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</si>
  <si>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</si>
  <si>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</si>
  <si>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</si>
  <si>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</si>
  <si>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</si>
  <si>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</si>
  <si>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</si>
  <si>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</si>
  <si>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</si>
  <si>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</si>
  <si>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</si>
  <si>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</si>
  <si>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</si>
  <si>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</si>
  <si>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</si>
  <si>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</si>
  <si>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</si>
  <si>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</si>
  <si>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</si>
  <si>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</si>
  <si>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</si>
  <si>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</si>
  <si>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</si>
  <si>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</si>
  <si>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</si>
  <si>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</si>
  <si>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</si>
  <si>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</si>
  <si>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</si>
  <si>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</si>
  <si>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</si>
  <si>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</si>
  <si>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</si>
  <si>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</si>
  <si>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</si>
  <si>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</si>
  <si>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</si>
  <si>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</si>
  <si>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</si>
  <si>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</si>
  <si>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</si>
  <si>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</si>
  <si>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</si>
  <si>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</si>
  <si>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</si>
  <si>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</si>
  <si>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</si>
  <si>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</si>
  <si>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</si>
  <si>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</si>
  <si>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</si>
  <si>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</si>
  <si>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</si>
  <si>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</si>
  <si>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</si>
  <si>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</si>
  <si>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</si>
  <si>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</si>
  <si>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</si>
  <si>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</si>
  <si>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</si>
  <si>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</si>
  <si>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</si>
  <si>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</si>
  <si>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</si>
  <si>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</si>
  <si>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</si>
  <si>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</si>
  <si>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</si>
  <si>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</si>
  <si>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</si>
  <si>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</si>
  <si>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</si>
  <si>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</si>
  <si>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</si>
  <si>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</si>
  <si>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</si>
  <si>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</si>
  <si>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</si>
  <si>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</si>
  <si>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</si>
  <si>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</si>
  <si>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</si>
  <si>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</si>
  <si>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</si>
  <si>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</si>
  <si>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</si>
  <si>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</si>
  <si>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</si>
  <si>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</si>
  <si>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</si>
  <si>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</si>
  <si>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</si>
  <si>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</si>
  <si>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</si>
  <si>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</si>
  <si>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</si>
  <si>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</si>
  <si>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</si>
  <si>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</si>
  <si>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</si>
  <si>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</si>
  <si>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</si>
  <si>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</si>
  <si>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</si>
  <si>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</si>
  <si>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</si>
  <si>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</si>
  <si>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</si>
  <si>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</si>
  <si>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</si>
  <si>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</si>
  <si>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</si>
  <si>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</si>
  <si>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</si>
  <si>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</si>
  <si>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</si>
  <si>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</si>
  <si>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</si>
  <si>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</si>
  <si>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</si>
  <si>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</si>
  <si>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</si>
  <si>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</si>
  <si>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</si>
  <si>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</si>
  <si>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</si>
  <si>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</si>
  <si>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</si>
  <si>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</si>
  <si>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</si>
  <si>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</si>
  <si>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</si>
  <si>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</si>
  <si>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</si>
  <si>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</si>
  <si>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</si>
  <si>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</si>
  <si>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</si>
  <si>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</si>
  <si>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</si>
  <si>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</si>
  <si>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</si>
  <si>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</si>
  <si>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</si>
  <si>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</si>
  <si>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</si>
  <si>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</si>
  <si>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</si>
  <si>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</si>
  <si>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</si>
  <si>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</si>
  <si>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</si>
  <si>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</si>
  <si>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</si>
  <si>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</si>
  <si>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</si>
  <si>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</si>
  <si>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</si>
  <si>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</si>
  <si>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</si>
  <si>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</si>
  <si>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</si>
  <si>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</si>
  <si>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</si>
  <si>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</si>
  <si>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</si>
  <si>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</si>
  <si>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</si>
  <si>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</si>
  <si>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</si>
  <si>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</si>
  <si>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</si>
  <si>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</si>
  <si>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</si>
  <si>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</si>
  <si>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</si>
  <si>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</si>
  <si>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</si>
  <si>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</si>
  <si>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</si>
  <si>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</si>
  <si>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</si>
  <si>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</si>
  <si>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</si>
  <si>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</si>
  <si>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</si>
  <si>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</si>
  <si>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</si>
  <si>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</si>
  <si>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</si>
  <si>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</si>
  <si>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</si>
  <si>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</si>
  <si>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</si>
  <si>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</si>
  <si>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</si>
  <si>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</si>
  <si>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</si>
  <si>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</si>
  <si>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</si>
  <si>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</si>
  <si>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</si>
  <si>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</si>
  <si>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</si>
  <si>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</si>
  <si>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</si>
  <si>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</si>
  <si>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</si>
  <si>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</si>
  <si>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</si>
  <si>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</si>
  <si>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</si>
  <si>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</si>
  <si>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</si>
  <si>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</si>
  <si>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</si>
  <si>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</si>
  <si>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</si>
  <si>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</si>
  <si>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</si>
  <si>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</si>
  <si>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</si>
  <si>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</si>
  <si>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</si>
  <si>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</si>
  <si>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</si>
  <si>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</si>
  <si>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</si>
  <si>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</si>
  <si>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</si>
  <si>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</si>
  <si>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</si>
  <si>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</si>
  <si>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</si>
  <si>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</si>
  <si>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</si>
  <si>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</si>
  <si>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</si>
  <si>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</si>
  <si>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</si>
  <si>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</si>
  <si>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</si>
  <si>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</si>
  <si>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</si>
  <si>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</si>
  <si>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</si>
  <si>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</si>
  <si>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</si>
  <si>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</si>
  <si>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</si>
  <si>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</si>
  <si>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</si>
  <si>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</si>
  <si>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</si>
  <si>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</si>
  <si>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</si>
  <si>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</si>
  <si>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</si>
  <si>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</si>
  <si>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</si>
  <si>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</si>
  <si>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</si>
  <si>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</si>
  <si>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</si>
  <si>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</si>
  <si>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</si>
  <si>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</si>
  <si>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</si>
  <si>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</si>
  <si>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</si>
  <si>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</si>
  <si>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</si>
  <si>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</si>
  <si>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</si>
  <si>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</si>
  <si>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</si>
  <si>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</si>
  <si>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</si>
  <si>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</si>
  <si>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</si>
  <si>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</si>
  <si>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</si>
  <si>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</si>
  <si>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</si>
  <si>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</si>
  <si>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</si>
  <si>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</si>
  <si>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</si>
  <si>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</si>
  <si>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</si>
  <si>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</si>
  <si>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</si>
  <si>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</si>
  <si>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</si>
  <si>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</si>
  <si>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</si>
  <si>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</si>
  <si>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</si>
  <si>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</si>
  <si>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</si>
  <si>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</si>
  <si>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</si>
  <si>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</si>
  <si>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</si>
  <si>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</si>
  <si>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</si>
  <si>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</si>
  <si>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</si>
  <si>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</si>
  <si>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</si>
  <si>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</si>
  <si>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</si>
  <si>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</si>
  <si>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</si>
  <si>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</si>
  <si>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</si>
  <si>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</si>
  <si>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</si>
  <si>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</si>
  <si>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</si>
  <si>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</si>
  <si>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</si>
  <si>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</si>
  <si>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</si>
  <si>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</si>
  <si>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</si>
  <si>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</si>
  <si>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</si>
  <si>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</si>
  <si>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</si>
  <si>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</si>
  <si>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</si>
  <si>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</si>
  <si>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</si>
  <si>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</si>
  <si>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</si>
  <si>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</si>
  <si>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</si>
  <si>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</si>
  <si>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</si>
  <si>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</si>
  <si>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</si>
  <si>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</si>
  <si>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</si>
  <si>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</si>
  <si>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</si>
  <si>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</si>
  <si>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</si>
  <si>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</si>
  <si>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</si>
  <si>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</si>
  <si>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</si>
  <si>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</si>
  <si>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</si>
  <si>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</si>
  <si>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</si>
  <si>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</si>
  <si>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</si>
  <si>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</si>
  <si>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</si>
  <si>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</si>
  <si>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</si>
  <si>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</si>
  <si>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</si>
  <si>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</si>
  <si>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</si>
  <si>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</si>
  <si>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</si>
  <si>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</si>
  <si>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</si>
  <si>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</si>
  <si>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</si>
  <si>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</si>
  <si>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</si>
  <si>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</si>
  <si>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</si>
  <si>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</si>
  <si>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</si>
  <si>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</si>
  <si>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</si>
  <si>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</si>
  <si>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</si>
  <si>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</si>
  <si>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</si>
  <si>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</si>
  <si>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</si>
  <si>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</si>
  <si>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</si>
  <si>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</si>
  <si>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</si>
  <si>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</si>
  <si>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</si>
  <si>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</si>
  <si>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</si>
  <si>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</si>
  <si>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</si>
  <si>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</si>
  <si>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</si>
  <si>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</si>
  <si>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</si>
  <si>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</si>
  <si>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</si>
  <si>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</si>
  <si>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</si>
  <si>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</si>
  <si>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</si>
  <si>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</si>
  <si>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</si>
  <si>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</si>
  <si>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</si>
  <si>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</si>
  <si>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</si>
  <si>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</si>
  <si>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</si>
  <si>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</si>
  <si>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</si>
  <si>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</si>
  <si>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</si>
  <si>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</si>
  <si>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</si>
  <si>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</si>
  <si>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</si>
  <si>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</si>
  <si>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</si>
  <si>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</si>
  <si>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</si>
  <si>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</si>
  <si>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</si>
  <si>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</si>
  <si>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</si>
  <si>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</si>
  <si>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</si>
  <si>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</si>
  <si>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</si>
  <si>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</si>
  <si>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</si>
  <si>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</si>
  <si>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</si>
  <si>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</si>
  <si>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</si>
  <si>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</si>
  <si>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</si>
  <si>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</si>
  <si>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</si>
  <si>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</si>
  <si>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</si>
  <si>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</si>
  <si>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</si>
  <si>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</si>
  <si>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</si>
  <si>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</si>
  <si>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</si>
  <si>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</si>
  <si>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</si>
  <si>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</si>
  <si>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</si>
  <si>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</si>
  <si>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</si>
  <si>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</si>
  <si>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</si>
  <si>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</si>
  <si>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</si>
  <si>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</si>
  <si>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</si>
  <si>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</si>
  <si>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</si>
  <si>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</si>
  <si>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</si>
  <si>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</si>
  <si>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</si>
  <si>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</si>
  <si>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</si>
  <si>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</si>
  <si>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</si>
  <si>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</si>
  <si>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</si>
  <si>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</si>
  <si>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</si>
  <si>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</si>
  <si>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</si>
  <si>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</si>
  <si>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</si>
  <si>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</si>
  <si>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</si>
  <si>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</si>
  <si>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</si>
  <si>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</si>
  <si>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</si>
  <si>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</si>
  <si>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</si>
  <si>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</si>
  <si>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</si>
  <si>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</si>
  <si>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</si>
  <si>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</si>
  <si>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</si>
  <si>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</si>
  <si>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</si>
  <si>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</si>
  <si>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</si>
  <si>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</si>
  <si>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</si>
  <si>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</si>
  <si>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</si>
  <si>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</si>
  <si>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</si>
  <si>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</si>
  <si>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</si>
  <si>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</si>
  <si>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</si>
  <si>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</si>
  <si>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</si>
  <si>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</si>
  <si>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</si>
  <si>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</si>
  <si>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</si>
  <si>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</si>
  <si>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</si>
  <si>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</si>
  <si>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</si>
  <si>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</si>
  <si>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</si>
  <si>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</si>
  <si>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</si>
  <si>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</si>
  <si>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</si>
  <si>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</si>
  <si>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</si>
  <si>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</si>
  <si>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</si>
  <si>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</si>
  <si>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</si>
  <si>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</si>
  <si>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</si>
  <si>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</si>
  <si>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</si>
  <si>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</si>
  <si>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</si>
  <si>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</si>
  <si>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</si>
  <si>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</si>
  <si>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</si>
  <si>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</si>
  <si>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</si>
  <si>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</si>
  <si>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</si>
  <si>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</si>
  <si>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</si>
  <si>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</si>
  <si>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</si>
  <si>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</si>
  <si>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</si>
  <si>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</si>
  <si>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</si>
  <si>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</si>
  <si>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</si>
  <si>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</si>
  <si>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</si>
  <si>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</si>
  <si>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</si>
  <si>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</si>
  <si>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</si>
  <si>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</si>
  <si>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</si>
  <si>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</si>
  <si>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</si>
  <si>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</si>
  <si>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</si>
  <si>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</si>
  <si>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</si>
  <si>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</si>
  <si>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</si>
  <si>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</si>
  <si>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</si>
  <si>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</si>
  <si>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</si>
  <si>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</si>
  <si>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</si>
  <si>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</si>
  <si>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</si>
  <si>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</si>
  <si>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</si>
  <si>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</si>
  <si>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</si>
  <si>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</si>
  <si>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</si>
  <si>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</si>
  <si>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</si>
  <si>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</si>
  <si>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</si>
  <si>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</si>
  <si>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</si>
  <si>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</si>
  <si>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</si>
  <si>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</si>
  <si>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</si>
  <si>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</si>
  <si>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</si>
  <si>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</si>
  <si>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</si>
  <si>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</si>
  <si>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</si>
  <si>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</si>
  <si>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</si>
  <si>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</si>
  <si>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</si>
  <si>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</si>
  <si>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</si>
  <si>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</si>
  <si>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</si>
  <si>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</si>
  <si>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</si>
  <si>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</si>
  <si>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</si>
  <si>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</si>
  <si>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</si>
  <si>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</si>
  <si>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</si>
  <si>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</si>
  <si>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</si>
  <si>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</si>
  <si>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</si>
  <si>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</si>
  <si>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</si>
  <si>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</si>
  <si>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</si>
  <si>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</si>
  <si>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</si>
  <si>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</si>
  <si>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</si>
  <si>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</si>
  <si>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</si>
  <si>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</si>
  <si>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</si>
  <si>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</si>
  <si>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</si>
  <si>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</si>
  <si>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</si>
  <si>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</si>
  <si>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</si>
  <si>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</si>
  <si>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</si>
  <si>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</si>
  <si>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</si>
  <si>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</si>
  <si>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</si>
  <si>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</si>
  <si>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</si>
  <si>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</si>
  <si>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</si>
  <si>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</si>
  <si>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</si>
  <si>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</si>
  <si>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</si>
  <si>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</si>
  <si>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</si>
  <si>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</si>
  <si>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</si>
  <si>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</si>
  <si>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</si>
  <si>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</si>
  <si>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</si>
  <si>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</si>
  <si>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</si>
  <si>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</si>
  <si>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</si>
  <si>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</si>
  <si>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</si>
  <si>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</si>
  <si>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</si>
  <si>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</si>
  <si>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</si>
  <si>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</si>
  <si>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</si>
  <si>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</si>
  <si>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</si>
  <si>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</si>
  <si>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</si>
  <si>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</si>
  <si>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</si>
  <si>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</si>
  <si>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</si>
  <si>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</si>
  <si>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</si>
  <si>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</si>
  <si>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</si>
  <si>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</si>
  <si>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</si>
  <si>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</si>
  <si>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</si>
  <si>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</si>
  <si>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</si>
  <si>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</si>
  <si>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</si>
  <si>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</si>
  <si>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</si>
  <si>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</si>
  <si>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</si>
  <si>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</si>
  <si>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</si>
  <si>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</si>
  <si>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</si>
  <si>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</si>
  <si>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</si>
  <si>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</si>
  <si>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</si>
  <si>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</si>
  <si>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</si>
  <si>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</si>
  <si>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</si>
  <si>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</si>
  <si>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</si>
  <si>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</si>
  <si>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</si>
  <si>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</si>
  <si>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</si>
  <si>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</si>
  <si>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</si>
  <si>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</si>
  <si>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</si>
  <si>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</si>
  <si>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</si>
  <si>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</si>
  <si>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</si>
  <si>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</si>
  <si>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</si>
  <si>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</si>
  <si>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</si>
  <si>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</si>
  <si>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</si>
  <si>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</si>
  <si>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</si>
  <si>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</si>
  <si>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</si>
  <si>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</si>
  <si>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</si>
  <si>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</si>
  <si>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</si>
  <si>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</si>
  <si>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</si>
  <si>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</si>
  <si>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</si>
  <si>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</si>
  <si>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</si>
  <si>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</si>
  <si>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</si>
  <si>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</si>
  <si>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</si>
  <si>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</si>
  <si>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</si>
  <si>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</si>
  <si>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</si>
  <si>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</si>
  <si>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</si>
  <si>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</si>
  <si>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</si>
  <si>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</si>
  <si>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</si>
  <si>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</si>
  <si>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</si>
  <si>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</si>
  <si>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</si>
  <si>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</si>
  <si>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</si>
  <si>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</si>
  <si>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</si>
  <si>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</si>
  <si>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</si>
  <si>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</si>
  <si>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</si>
  <si>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</si>
  <si>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</si>
  <si>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</si>
  <si>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</si>
  <si>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</si>
  <si>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</si>
  <si>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</si>
  <si>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</si>
  <si>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</si>
  <si>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</si>
  <si>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</si>
  <si>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</si>
  <si>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</si>
  <si>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</si>
  <si>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</si>
  <si>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</si>
  <si>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</si>
  <si>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</si>
  <si>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</si>
  <si>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</si>
  <si>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</si>
  <si>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</si>
  <si>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</si>
  <si>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</si>
  <si>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</si>
  <si>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</si>
  <si>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</si>
  <si>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</si>
  <si>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</si>
  <si>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</si>
  <si>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</si>
  <si>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</si>
  <si>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</si>
  <si>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</si>
  <si>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</si>
  <si>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</si>
  <si>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</si>
  <si>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</si>
  <si>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</si>
  <si>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</si>
  <si>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</si>
  <si>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</si>
  <si>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</si>
  <si>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</si>
  <si>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</si>
  <si>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</si>
  <si>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</si>
  <si>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</si>
  <si>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</si>
  <si>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</si>
  <si>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</si>
  <si>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</si>
  <si>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</si>
  <si>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</si>
  <si>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</si>
  <si>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</si>
  <si>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</si>
  <si>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</si>
  <si>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</si>
  <si>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</si>
  <si>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</si>
  <si>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</si>
  <si>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</si>
  <si>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</si>
  <si>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</si>
  <si>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</si>
  <si>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</si>
  <si>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</si>
  <si>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</si>
  <si>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</si>
  <si>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</si>
  <si>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</si>
  <si>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</si>
  <si>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</si>
  <si>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</si>
  <si>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</si>
  <si>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</si>
  <si>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</si>
  <si>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</si>
  <si>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</si>
  <si>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</si>
  <si>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</si>
  <si>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</si>
  <si>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</si>
  <si>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</si>
  <si>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</si>
  <si>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</si>
  <si>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</si>
  <si>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</si>
  <si>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</si>
  <si>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</si>
  <si>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</si>
  <si>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</si>
  <si>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</si>
  <si>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</si>
  <si>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</si>
  <si>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</si>
  <si>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</si>
  <si>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</si>
  <si>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</si>
  <si>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</si>
  <si>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</si>
  <si>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</si>
  <si>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</si>
  <si>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</si>
  <si>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</si>
  <si>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</si>
  <si>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</si>
  <si>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</si>
  <si>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</si>
  <si>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</si>
  <si>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</si>
  <si>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</si>
  <si>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</si>
  <si>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</si>
  <si>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</si>
  <si>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</si>
  <si>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</si>
  <si>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</si>
  <si>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</si>
  <si>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</si>
  <si>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</si>
  <si>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</si>
  <si>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</si>
  <si>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</si>
  <si>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</si>
  <si>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</si>
  <si>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</si>
  <si>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</si>
  <si>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</si>
  <si>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</si>
  <si>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</si>
  <si>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</si>
  <si>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</si>
  <si>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</si>
  <si>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</si>
  <si>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</si>
  <si>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</si>
  <si>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</si>
  <si>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</si>
  <si>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</si>
  <si>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</si>
  <si>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</si>
  <si>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</si>
  <si>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</si>
  <si>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</si>
  <si>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</si>
  <si>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</si>
  <si>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</si>
  <si>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</si>
  <si>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</si>
  <si>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</si>
  <si>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</si>
  <si>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</si>
  <si>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</si>
  <si>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</si>
  <si>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</si>
  <si>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</si>
  <si>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</si>
  <si>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</si>
  <si>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</si>
  <si>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</si>
  <si>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</si>
  <si>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</si>
  <si>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</si>
  <si>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</si>
  <si>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</si>
  <si>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</si>
  <si>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</si>
  <si>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</si>
  <si>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</si>
  <si>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</si>
  <si>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</si>
  <si>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</si>
  <si>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</si>
  <si>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</si>
  <si>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</si>
  <si>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</si>
  <si>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</si>
  <si>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</si>
  <si>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</si>
  <si>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</si>
  <si>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</si>
  <si>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</si>
  <si>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</si>
  <si>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</si>
  <si>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</si>
  <si>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</si>
  <si>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</si>
  <si>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</si>
  <si>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</si>
  <si>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</si>
  <si>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</si>
  <si>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</si>
  <si>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</si>
  <si>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</si>
  <si>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</si>
  <si>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</si>
  <si>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</si>
  <si>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</si>
  <si>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</si>
  <si>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</si>
  <si>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</si>
  <si>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</si>
  <si>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</si>
  <si>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</si>
  <si>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</si>
  <si>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</si>
  <si>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</si>
  <si>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</si>
  <si>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</si>
  <si>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</si>
  <si>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</si>
  <si>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</si>
  <si>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</si>
  <si>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</si>
  <si>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</si>
  <si>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</si>
  <si>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</si>
  <si>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</si>
  <si>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</si>
  <si>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</si>
  <si>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</si>
  <si>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</si>
  <si>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</si>
  <si>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</si>
  <si>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</si>
  <si>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</si>
  <si>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</si>
  <si>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</si>
  <si>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</si>
  <si>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</si>
  <si>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</si>
  <si>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</si>
  <si>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</si>
  <si>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</si>
  <si>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</si>
  <si>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</si>
  <si>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</si>
  <si>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</si>
  <si>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</si>
  <si>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</si>
  <si>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</si>
  <si>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</si>
  <si>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</si>
  <si>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</si>
  <si>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</si>
  <si>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</si>
  <si>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</si>
  <si>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</si>
  <si>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</si>
  <si>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</si>
  <si>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</si>
  <si>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</si>
  <si>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</si>
  <si>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</si>
  <si>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</si>
  <si>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</si>
  <si>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</si>
  <si>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</si>
  <si>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</si>
  <si>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</si>
  <si>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</si>
  <si>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</si>
  <si>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</si>
  <si>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</si>
  <si>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</si>
  <si>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</si>
  <si>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</si>
  <si>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</si>
  <si>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</si>
  <si>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</si>
  <si>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</si>
  <si>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</si>
  <si>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</si>
  <si>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</si>
  <si>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</si>
  <si>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</si>
  <si>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</si>
  <si>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</si>
  <si>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</si>
  <si>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</si>
  <si>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</si>
  <si>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</si>
  <si>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</si>
  <si>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</si>
  <si>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</si>
  <si>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</si>
  <si>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</si>
  <si>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</si>
  <si>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</si>
  <si>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</si>
  <si>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</si>
  <si>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</si>
  <si>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</si>
  <si>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</si>
  <si>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</si>
  <si>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</si>
  <si>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</si>
  <si>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</si>
  <si>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</si>
  <si>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</si>
  <si>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</si>
  <si>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</si>
  <si>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</si>
  <si>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</si>
  <si>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</si>
  <si>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</si>
  <si>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</si>
  <si>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</si>
  <si>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</si>
  <si>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</si>
  <si>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</si>
  <si>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</si>
  <si>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</si>
  <si>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</si>
  <si>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</si>
  <si>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</si>
  <si>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</si>
  <si>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</si>
  <si>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</si>
  <si>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</si>
  <si>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</si>
  <si>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</si>
  <si>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</si>
  <si>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</si>
  <si>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</si>
  <si>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</si>
  <si>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</si>
  <si>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</si>
  <si>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</si>
  <si>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</si>
  <si>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</si>
  <si>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</si>
  <si>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</si>
  <si>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</si>
  <si>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</si>
  <si>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</si>
  <si>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</si>
  <si>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</si>
  <si>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</si>
  <si>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</si>
  <si>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</si>
  <si>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</si>
  <si>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</si>
  <si>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</si>
  <si>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</si>
  <si>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</si>
  <si>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</si>
  <si>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</si>
  <si>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</si>
  <si>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</si>
  <si>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</si>
  <si>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</si>
  <si>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</si>
  <si>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</si>
  <si>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</si>
  <si>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</si>
  <si>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</si>
  <si>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</si>
  <si>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</si>
  <si>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</si>
  <si>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</si>
  <si>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</si>
  <si>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</si>
  <si>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</si>
  <si>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</si>
  <si>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</si>
  <si>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</si>
  <si>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</si>
  <si>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</si>
  <si>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</si>
  <si>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</si>
  <si>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</si>
  <si>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</si>
  <si>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</si>
  <si>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</si>
  <si>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</si>
  <si>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</si>
  <si>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</si>
  <si>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</si>
  <si>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</si>
  <si>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</si>
  <si>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</si>
  <si>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</si>
  <si>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</si>
  <si>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</si>
  <si>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</si>
  <si>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</si>
  <si>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</si>
  <si>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</si>
  <si>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</si>
  <si>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</si>
  <si>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</si>
  <si>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</si>
  <si>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</si>
  <si>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</si>
  <si>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</si>
  <si>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</si>
  <si>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</si>
  <si>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</si>
  <si>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</si>
  <si>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</si>
  <si>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</si>
  <si>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</si>
  <si>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</si>
  <si>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</si>
  <si>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</si>
  <si>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</si>
  <si>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</si>
  <si>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</si>
  <si>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</si>
  <si>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</si>
  <si>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</si>
  <si>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</si>
  <si>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</si>
  <si>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</si>
  <si>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</si>
  <si>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</si>
  <si>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</si>
  <si>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</si>
  <si>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</si>
  <si>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</si>
  <si>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</si>
  <si>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</si>
  <si>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</si>
  <si>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</si>
  <si>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</si>
  <si>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</si>
  <si>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</si>
  <si>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</si>
  <si>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</si>
  <si>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</si>
  <si>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</si>
  <si>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</si>
  <si>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</si>
  <si>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</si>
  <si>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</si>
  <si>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</si>
  <si>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</si>
  <si>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</si>
  <si>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</si>
  <si>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</si>
  <si>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</si>
  <si>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</si>
  <si>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</si>
  <si>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</si>
  <si>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</si>
  <si>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</si>
  <si>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</si>
  <si>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</si>
  <si>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</si>
  <si>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</si>
  <si>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</si>
  <si>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</si>
  <si>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</si>
  <si>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</si>
  <si>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</si>
  <si>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</si>
  <si>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</si>
  <si>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</si>
  <si>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</si>
  <si>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</si>
  <si>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</si>
  <si>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</si>
  <si>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</si>
  <si>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</si>
  <si>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</si>
  <si>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</si>
  <si>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</si>
  <si>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</si>
  <si>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</si>
  <si>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</si>
  <si>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</si>
  <si>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</si>
  <si>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</si>
  <si>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</si>
  <si>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</si>
  <si>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</si>
  <si>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</si>
  <si>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</si>
  <si>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</si>
  <si>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</si>
  <si>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</si>
  <si>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</si>
  <si>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</si>
  <si>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</si>
  <si>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</si>
  <si>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</si>
  <si>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</si>
  <si>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</si>
  <si>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</si>
  <si>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</si>
  <si>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</si>
  <si>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</si>
  <si>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</si>
  <si>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</si>
  <si>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</si>
  <si>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</si>
  <si>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</si>
  <si>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</si>
  <si>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</si>
  <si>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</si>
  <si>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</si>
  <si>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</si>
  <si>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</si>
  <si>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</si>
  <si>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</si>
  <si>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</si>
  <si>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</si>
  <si>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</si>
  <si>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</si>
  <si>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</si>
  <si>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</si>
  <si>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</si>
  <si>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</si>
  <si>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</si>
  <si>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</si>
  <si>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</si>
  <si>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</si>
  <si>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</si>
  <si>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</si>
  <si>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</si>
  <si>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</si>
  <si>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</si>
  <si>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</si>
  <si>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</si>
  <si>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</si>
  <si>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</si>
  <si>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</si>
  <si>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</si>
  <si>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</si>
  <si>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</si>
  <si>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</si>
  <si>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</si>
  <si>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</si>
  <si>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</si>
  <si>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</si>
  <si>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</si>
  <si>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</si>
  <si>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</si>
  <si>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</si>
  <si>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</si>
  <si>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</si>
  <si>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</si>
  <si>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</si>
  <si>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</si>
  <si>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</si>
  <si>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</si>
  <si>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</si>
  <si>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</si>
  <si>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</si>
  <si>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</si>
  <si>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</si>
  <si>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</si>
  <si>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</si>
  <si>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</si>
  <si>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</si>
  <si>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</si>
  <si>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</si>
  <si>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</si>
  <si>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</si>
  <si>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</si>
  <si>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</si>
  <si>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</si>
  <si>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</si>
  <si>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</si>
  <si>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</si>
  <si>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</si>
  <si>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</si>
  <si>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</si>
  <si>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</si>
  <si>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</si>
  <si>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</si>
  <si>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</si>
  <si>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</si>
  <si>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</si>
  <si>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</si>
  <si>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</si>
  <si>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</si>
  <si>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</si>
  <si>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</si>
  <si>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</si>
  <si>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</si>
  <si>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</si>
  <si>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</si>
  <si>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</si>
  <si>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</si>
  <si>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</si>
  <si>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</si>
  <si>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</si>
  <si>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</si>
  <si>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</si>
  <si>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</si>
  <si>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</si>
  <si>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</si>
  <si>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</si>
  <si>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</si>
  <si>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</si>
  <si>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</si>
  <si>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</si>
  <si>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</si>
  <si>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</si>
  <si>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</si>
  <si>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</si>
  <si>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</si>
  <si>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</si>
  <si>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</si>
  <si>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</si>
  <si>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</si>
  <si>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</si>
  <si>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</si>
  <si>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</si>
  <si>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</si>
  <si>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</si>
  <si>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</si>
  <si>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</si>
  <si>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</si>
  <si>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</si>
  <si>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</si>
  <si>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</si>
  <si>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</si>
  <si>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</si>
  <si>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</si>
  <si>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</si>
  <si>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</si>
  <si>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</si>
  <si>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</si>
  <si>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</si>
  <si>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</si>
  <si>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</si>
  <si>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</si>
  <si>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</si>
  <si>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</si>
  <si>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</si>
  <si>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</si>
  <si>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</si>
  <si>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</si>
  <si>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</si>
  <si>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</si>
  <si>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</si>
  <si>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</si>
  <si>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</si>
  <si>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</si>
  <si>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</si>
  <si>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</si>
  <si>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</si>
  <si>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</si>
  <si>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</si>
  <si>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</si>
  <si>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</si>
  <si>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</si>
  <si>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</si>
  <si>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</si>
  <si>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</si>
  <si>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</si>
  <si>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</si>
  <si>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</si>
  <si>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</si>
  <si>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</si>
  <si>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</si>
  <si>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</si>
  <si>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</si>
  <si>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</si>
  <si>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</si>
  <si>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</si>
  <si>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</si>
  <si>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</si>
  <si>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</si>
  <si>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</si>
  <si>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</si>
  <si>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</si>
  <si>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</si>
  <si>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</si>
  <si>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</si>
  <si>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</si>
  <si>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</si>
  <si>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</si>
  <si>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</si>
  <si>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</si>
  <si>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</si>
  <si>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</si>
  <si>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</si>
  <si>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</si>
  <si>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</si>
  <si>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</si>
  <si>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</si>
  <si>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</si>
  <si>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</si>
  <si>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</si>
  <si>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</si>
  <si>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</si>
  <si>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</si>
  <si>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</si>
  <si>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</si>
  <si>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</si>
  <si>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</si>
  <si>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</si>
  <si>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</si>
  <si>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</si>
  <si>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</si>
  <si>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</si>
  <si>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</si>
  <si>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</si>
  <si>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</si>
  <si>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</si>
  <si>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</si>
  <si>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</si>
  <si>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</si>
  <si>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</si>
  <si>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</si>
  <si>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</si>
  <si>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</si>
  <si>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</si>
  <si>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</si>
  <si>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</si>
  <si>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</si>
  <si>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</si>
  <si>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</si>
  <si>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</si>
  <si>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</si>
  <si>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</si>
  <si>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</si>
  <si>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</si>
  <si>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</si>
  <si>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</si>
  <si>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</si>
  <si>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</si>
  <si>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</si>
  <si>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</si>
  <si>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</si>
  <si>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</si>
  <si>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</si>
  <si>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</si>
  <si>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</si>
  <si>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</si>
  <si>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</si>
  <si>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</si>
  <si>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</si>
  <si>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</si>
  <si>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</si>
  <si>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</si>
  <si>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</si>
  <si>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</si>
  <si>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</si>
  <si>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</si>
  <si>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</si>
  <si>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</si>
  <si>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</si>
  <si>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</si>
  <si>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</si>
  <si>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</si>
  <si>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</si>
  <si>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</si>
  <si>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</si>
  <si>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</si>
  <si>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</si>
  <si>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</si>
  <si>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</si>
  <si>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</si>
  <si>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</si>
  <si>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</si>
  <si>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</si>
  <si>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</si>
  <si>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</si>
  <si>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</si>
  <si>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</si>
  <si>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</si>
  <si>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</si>
  <si>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</si>
  <si>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</si>
  <si>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</si>
  <si>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</si>
  <si>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</si>
  <si>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</si>
  <si>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</si>
  <si>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</si>
  <si>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</si>
  <si>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</si>
  <si>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</si>
  <si>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</si>
  <si>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</si>
  <si>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</si>
  <si>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</si>
  <si>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</si>
  <si>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</si>
  <si>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</si>
  <si>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</si>
  <si>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</si>
  <si>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</si>
  <si>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</si>
  <si>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</si>
  <si>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</si>
  <si>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</si>
  <si>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</si>
  <si>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</si>
  <si>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</si>
  <si>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</si>
  <si>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</si>
  <si>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</si>
  <si>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</si>
  <si>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</si>
  <si>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</si>
  <si>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</si>
  <si>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</si>
  <si>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</si>
  <si>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</si>
  <si>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</si>
  <si>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</si>
  <si>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</si>
  <si>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</si>
  <si>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</si>
  <si>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</si>
  <si>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</si>
  <si>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</si>
  <si>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</si>
  <si>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</si>
  <si>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</si>
  <si>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</si>
  <si>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</si>
  <si>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</si>
  <si>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</si>
  <si>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</si>
  <si>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</si>
  <si>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</si>
  <si>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</si>
  <si>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</si>
  <si>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</si>
  <si>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</si>
  <si>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</si>
  <si>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</si>
  <si>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</si>
  <si>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</si>
  <si>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</si>
  <si>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</si>
  <si>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</si>
  <si>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</si>
  <si>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</si>
  <si>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</si>
  <si>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</si>
  <si>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</si>
  <si>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</si>
  <si>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</si>
  <si>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</si>
  <si>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</si>
  <si>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</si>
  <si>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</si>
  <si>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</si>
  <si>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</si>
  <si>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</si>
  <si>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</si>
  <si>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</si>
  <si>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</si>
  <si>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</si>
  <si>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</si>
  <si>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</si>
  <si>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</si>
  <si>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</si>
  <si>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</si>
  <si>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</si>
  <si>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</si>
  <si>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</si>
  <si>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</si>
  <si>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</si>
  <si>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</si>
  <si>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</si>
  <si>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</si>
  <si>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</si>
  <si>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</si>
  <si>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</si>
  <si>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</si>
  <si>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</si>
  <si>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</si>
  <si>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</si>
  <si>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</si>
  <si>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</si>
  <si>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</si>
  <si>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</si>
  <si>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</si>
  <si>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</si>
  <si>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</si>
  <si>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</si>
  <si>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</si>
  <si>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</si>
  <si>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</si>
  <si>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</si>
  <si>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</si>
  <si>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</si>
  <si>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</si>
  <si>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</si>
  <si>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</si>
  <si>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</si>
  <si>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</si>
  <si>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</si>
  <si>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</si>
  <si>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</si>
  <si>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</si>
  <si>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</si>
  <si>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</si>
  <si>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</si>
  <si>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</si>
  <si>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</si>
  <si>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</si>
  <si>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</si>
  <si>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</si>
  <si>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</si>
  <si>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</si>
  <si>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</si>
  <si>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</si>
  <si>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</si>
  <si>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</si>
  <si>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</si>
  <si>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</si>
  <si>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</si>
  <si>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</si>
  <si>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</si>
  <si>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</si>
  <si>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</si>
  <si>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</si>
  <si>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</si>
  <si>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</si>
  <si>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</si>
  <si>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</si>
  <si>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</si>
  <si>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</si>
  <si>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</si>
  <si>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</si>
  <si>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</si>
  <si>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</si>
  <si>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</si>
  <si>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</si>
  <si>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</si>
  <si>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</si>
  <si>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</si>
  <si>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</si>
  <si>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</si>
  <si>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</si>
  <si>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</si>
  <si>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</si>
  <si>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</si>
  <si>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</si>
  <si>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</si>
  <si>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</si>
  <si>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</si>
  <si>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</si>
  <si>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</si>
  <si>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</si>
  <si>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</si>
  <si>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</si>
  <si>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</si>
  <si>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</si>
  <si>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</si>
  <si>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</si>
  <si>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</si>
  <si>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</si>
  <si>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</si>
  <si>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</si>
  <si>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</si>
  <si>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</si>
  <si>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</si>
  <si>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</si>
  <si>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</si>
  <si>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</si>
  <si>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</si>
  <si>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</si>
  <si>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</si>
  <si>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</si>
  <si>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</si>
  <si>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</si>
  <si>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</si>
  <si>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</si>
  <si>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</si>
  <si>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</si>
  <si>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</si>
  <si>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</si>
  <si>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</si>
  <si>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</si>
  <si>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</si>
  <si>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</si>
  <si>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</si>
  <si>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</si>
  <si>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</si>
  <si>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</si>
  <si>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</si>
  <si>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</si>
  <si>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</si>
  <si>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</si>
  <si>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</si>
  <si>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</si>
  <si>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</si>
  <si>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</si>
  <si>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</si>
  <si>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</si>
  <si>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</si>
  <si>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</si>
  <si>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</si>
  <si>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</si>
  <si>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</si>
  <si>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</si>
  <si>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</si>
  <si>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</si>
  <si>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</si>
  <si>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</si>
  <si>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</si>
  <si>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</si>
  <si>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</si>
  <si>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</si>
  <si>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</si>
  <si>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</si>
  <si>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</si>
  <si>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</si>
  <si>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</si>
  <si>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</si>
  <si>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</si>
  <si>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</si>
  <si>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</si>
  <si>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</si>
  <si>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</si>
  <si>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</si>
  <si>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</si>
  <si>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</si>
  <si>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</si>
  <si>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</si>
  <si>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</si>
  <si>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</si>
  <si>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</si>
  <si>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</si>
  <si>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</si>
  <si>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</si>
  <si>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</si>
  <si>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</si>
  <si>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</si>
  <si>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</si>
  <si>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</si>
  <si>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</si>
  <si>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</si>
  <si>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</si>
  <si>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</si>
  <si>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</si>
  <si>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</si>
  <si>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</si>
  <si>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</si>
  <si>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</si>
  <si>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</si>
  <si>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</si>
  <si>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</si>
  <si>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</si>
  <si>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</si>
  <si>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</si>
  <si>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</si>
  <si>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</si>
  <si>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</si>
  <si>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</si>
  <si>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</si>
  <si>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</si>
  <si>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</si>
  <si>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</si>
  <si>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</si>
  <si>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</si>
  <si>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</si>
  <si>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</si>
  <si>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</si>
  <si>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</si>
  <si>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</si>
  <si>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</si>
  <si>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</t>
  </si>
  <si>
    <t>Row Labels</t>
  </si>
  <si>
    <t>Grand Total</t>
  </si>
  <si>
    <t>Count of outcomes</t>
  </si>
  <si>
    <t>Column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</si>
  <si>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</si>
  <si>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</si>
  <si>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</si>
  <si>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</si>
  <si>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</si>
  <si>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</si>
  <si>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</si>
  <si>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</si>
  <si>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</si>
  <si>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</si>
  <si>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</si>
  <si>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</si>
  <si>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</si>
  <si>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</si>
  <si>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</si>
  <si>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</si>
  <si>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</si>
  <si>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</si>
  <si>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</si>
  <si>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</si>
  <si>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</si>
  <si>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</si>
  <si>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</si>
  <si>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</si>
  <si>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</si>
  <si>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</si>
  <si>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</si>
  <si>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</si>
  <si>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</si>
  <si>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</si>
  <si>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</si>
  <si>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</si>
  <si>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</si>
  <si>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</si>
  <si>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</si>
  <si>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</si>
  <si>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</si>
  <si>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</si>
  <si>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</si>
  <si>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</si>
  <si>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</si>
  <si>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</si>
  <si>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</si>
  <si>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</si>
  <si>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</si>
  <si>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</si>
  <si>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</si>
  <si>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</si>
  <si>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</si>
  <si>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</si>
  <si>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</si>
  <si>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</si>
  <si>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</si>
  <si>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</si>
  <si>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</si>
  <si>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</si>
  <si>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</si>
  <si>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</si>
  <si>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</si>
  <si>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</si>
  <si>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</si>
  <si>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</si>
  <si>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</si>
  <si>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</si>
  <si>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</si>
  <si>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</si>
  <si>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</si>
  <si>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</si>
  <si>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</si>
  <si>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</si>
  <si>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</si>
  <si>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</si>
  <si>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</si>
  <si>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</si>
  <si>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</si>
  <si>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</si>
  <si>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</si>
  <si>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</si>
  <si>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</si>
  <si>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</si>
  <si>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</si>
  <si>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</si>
  <si>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</si>
  <si>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</si>
  <si>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Funded</t>
  </si>
  <si>
    <t>average donation</t>
  </si>
  <si>
    <t>parent category</t>
  </si>
  <si>
    <t>sub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</si>
</sst>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1009]mmmm\ d\,\ 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1D1C1D"/>
      <name val="Monaco"/>
      <family val="2"/>
    </font>
    <font>
      <sz val="11"/>
      <color theme="1"/>
      <name val="Calibri"/>
      <family val="2"/>
      <scheme val="minor"/>
    </font>
    <font>
      <sz val="14"/>
      <color rgb="FF2B2B2B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2" fillId="0" borderId="0" xfId="0" applyNumberFormat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65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5" fillId="0" borderId="0" xfId="0" applyFont="1"/>
    <xf numFmtId="1" fontId="4" fillId="0" borderId="0" xfId="0" applyNumberFormat="1" applyFont="1"/>
    <xf numFmtId="1" fontId="5" fillId="0" borderId="0" xfId="0" applyNumberFormat="1" applyFont="1"/>
    <xf numFmtId="9" fontId="5" fillId="0" borderId="0" xfId="1" applyFont="1"/>
    <xf numFmtId="0" fontId="1" fillId="0" borderId="0" xfId="0" applyFont="1"/>
    <xf numFmtId="0" fontId="6" fillId="0" borderId="0" xfId="0" applyFont="1"/>
    <xf numFmtId="164" fontId="0" fillId="0" borderId="0" xfId="0" applyNumberFormat="1" applyFont="1"/>
    <xf numFmtId="49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15">
    <dxf>
      <fill>
        <patternFill>
          <bgColor theme="2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FF7778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7778"/>
      <color rgb="FFFB5974"/>
      <color rgb="FF8661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  <a:endParaRPr lang="en-CA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BB-E642-8DE9-061E63555F4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BB-E642-8DE9-061E63555F4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BB-E642-8DE9-061E63555F4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7781536"/>
        <c:axId val="198046048"/>
      </c:lineChart>
      <c:catAx>
        <c:axId val="19778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46048"/>
        <c:crosses val="autoZero"/>
        <c:auto val="1"/>
        <c:lblAlgn val="ctr"/>
        <c:lblOffset val="100"/>
        <c:noMultiLvlLbl val="0"/>
      </c:catAx>
      <c:valAx>
        <c:axId val="1980460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778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>
        <c:manualLayout>
          <c:xMode val="edge"/>
          <c:yMode val="edge"/>
          <c:x val="0.38627755494516808"/>
          <c:y val="4.7557995243264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A-DF49-A0A1-CF847C5D7A9D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A-DF49-A0A1-CF847C5D7A9D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A-DF49-A0A1-CF847C5D7A9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59489791"/>
        <c:axId val="234008207"/>
      </c:lineChart>
      <c:catAx>
        <c:axId val="45948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008207"/>
        <c:crosses val="autoZero"/>
        <c:auto val="1"/>
        <c:lblAlgn val="ctr"/>
        <c:lblOffset val="100"/>
        <c:noMultiLvlLbl val="0"/>
      </c:catAx>
      <c:valAx>
        <c:axId val="2340082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45948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1</xdr:row>
      <xdr:rowOff>177800</xdr:rowOff>
    </xdr:from>
    <xdr:to>
      <xdr:col>13</xdr:col>
      <xdr:colOff>520700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94209-574E-3846-82F9-C87EB8259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1692088</xdr:colOff>
      <xdr:row>17</xdr:row>
      <xdr:rowOff>174313</xdr:rowOff>
    </xdr:from>
    <xdr:to>
      <xdr:col>5</xdr:col>
      <xdr:colOff>1444313</xdr:colOff>
      <xdr:row>35</xdr:row>
      <xdr:rowOff>188756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A9F873-85C4-5D4E-A71D-3D0211DC4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nigdha Kundu" refreshedDate="44381.785086111115" createdVersion="7" refreshedVersion="7" minRefreshableVersion="3" recordCount="4114" xr:uid="{72D02CFF-6349-4643-BE71-316A889D51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10-14T12:01:01"/>
        <d v="2016-02-15T06:04:57"/>
        <d v="2013-04-25T08:45:23"/>
        <d v="2014-04-15T06:58:51"/>
        <d v="2015-10-13T11:02:26"/>
        <d v="2016-06-28T17:21:04"/>
        <d v="2014-06-13T21:08:09"/>
        <d v="2016-05-09T23:03:34"/>
        <d v="2017-02-09T07:33:26"/>
        <d v="2012-12-18T18:25:39"/>
        <d v="2015-11-14T15:41:24"/>
        <d v="2014-03-11T11:07:28"/>
        <d v="2016-11-01T10:32:05"/>
        <d v="2016-05-29T15:45:23"/>
        <d v="2014-09-12T15:10:36"/>
        <d v="2017-01-23T04:43:42"/>
        <d v="2015-09-16T16:19:37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6-05-18T12:59:50"/>
        <d v="2016-03-23T13:55:11"/>
        <d v="2016-10-01T12:50:55"/>
        <d v="2014-04-01T06:38:31"/>
        <d v="2015-04-22T17:03:29"/>
        <d v="2015-03-18T21:41:10"/>
        <d v="2016-03-23T06:32:52"/>
        <d v="2011-11-23T18:35:09"/>
        <d v="2013-04-23T15:38:11"/>
        <d v="2015-05-12T04:25:46"/>
        <d v="2015-11-03T15:00:07"/>
        <d v="2015-03-13T03:07:13"/>
        <d v="2015-03-09T17:42:49"/>
        <d v="2014-04-15T14:10:35"/>
        <d v="2011-09-26T19:16:39"/>
        <d v="2015-10-01T22:43:08"/>
        <d v="2015-07-14T14:50:40"/>
        <d v="2016-04-07T13:57:12"/>
        <d v="2015-02-14T20:00:37"/>
        <d v="2014-11-21T08:42:21"/>
        <d v="2014-02-04T01:30:50"/>
        <d v="2015-04-23T21:23:39"/>
        <d v="2015-07-14T08:46:49"/>
        <d v="2015-09-04T04:00:42"/>
        <d v="2015-03-04T22:10:05"/>
        <d v="2014-07-08T05:30:28"/>
        <d v="2015-10-20T19:00:19"/>
        <d v="2016-03-30T18:44:25"/>
        <d v="2015-05-12T05:01:56"/>
        <d v="2015-06-08T14:00:23"/>
        <d v="2012-05-22T04:03:13"/>
        <d v="2013-09-02T00:06:49"/>
        <d v="2016-11-15T04:30:33"/>
        <d v="2016-05-17T20:38:41"/>
        <d v="2013-09-09T17:00:52"/>
        <d v="2011-07-08T20:12:50"/>
        <d v="2013-04-30T20:55:13"/>
        <d v="2013-07-09T22:24:59"/>
        <d v="2015-08-03T22:49:0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4-07-31T23:06:36"/>
        <d v="2016-08-30T03:35:41"/>
        <d v="2015-02-09T06:32:54"/>
        <d v="2014-05-19T04:38:49"/>
        <d v="2011-03-22T04:21:13"/>
        <d v="2012-08-15T18:40:03"/>
        <d v="2014-11-03T00:42:26"/>
        <d v="2010-01-16T22:04:52"/>
        <d v="2016-03-14T00:02:57"/>
        <d v="2014-08-12T14:01:08"/>
        <d v="2013-01-16T14:21:49"/>
        <d v="2015-11-19T20:01:19"/>
        <d v="2014-09-17T19:55:39"/>
        <d v="2014-11-08T16:41:46"/>
        <d v="2012-04-21T06:31:21"/>
        <d v="2011-12-27T17:43:00"/>
        <d v="2016-05-17T13:57:14"/>
        <d v="2016-03-08T15:16:31"/>
        <d v="2015-10-15T11:53:29"/>
        <d v="2015-07-14T13:40:48"/>
        <d v="2012-01-25T19:14:45"/>
        <d v="2014-04-01T14:01:30"/>
        <d v="2016-08-23T17:00:21"/>
        <d v="2013-11-25T08:00:29"/>
        <d v="2015-10-15T12:20:00"/>
        <d v="2016-09-30T15:25:38"/>
        <d v="2017-01-10T17:52:15"/>
        <d v="2014-10-16T21:08:44"/>
        <d v="2015-02-18T16:54:11"/>
        <d v="2014-09-05T07:00:45"/>
        <d v="2015-01-16T16:48:49"/>
        <d v="2012-04-20T19:01:58"/>
        <d v="2015-07-15T16:14:18"/>
        <d v="2016-05-03T04:01:31"/>
        <d v="2014-11-06T16:45:04"/>
        <d v="2015-08-13T19:41:03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5-09-28T18:24:55"/>
        <d v="2013-09-09T14:33:35"/>
        <d v="2014-04-02T12:30:10"/>
        <d v="2014-07-22T22:00:40"/>
        <d v="2015-11-24T21:35:43"/>
        <d v="2017-02-04T04:50:08"/>
        <d v="2012-06-15T05:42:31"/>
        <d v="2014-09-17T07:04:43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2-10-30T23:54:56"/>
        <d v="2014-03-12T14:15:46"/>
        <d v="2015-03-10T22:58:54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4-07-23T15:25:31"/>
        <d v="2012-01-13T22:03:51"/>
        <d v="2012-02-20T17:37:32"/>
        <d v="2011-10-24T14:46:44"/>
        <d v="2012-09-27T02:21:53"/>
        <d v="2013-09-18T19:30:18"/>
        <d v="2016-07-19T23:54:51"/>
        <d v="2013-02-19T05:08:59"/>
        <d v="2014-04-09T20:45:19"/>
        <d v="2015-12-23T14:27:34"/>
        <d v="2015-01-29T14:00:59"/>
        <d v="2014-02-24T20:10:33"/>
        <d v="2016-02-07T15:18:05"/>
        <d v="2014-08-21T12:37:02"/>
        <d v="2013-12-03T22:01:27"/>
        <d v="2014-10-20T17:00:47"/>
        <d v="2016-11-23T20:25:13"/>
        <d v="2014-09-02T14:48:56"/>
        <d v="2015-06-24T03:51:29"/>
        <d v="2016-04-01T15:03:37"/>
        <d v="2017-02-10T01:58:35"/>
        <d v="2016-11-28T05:05:46"/>
        <d v="2012-09-12T00:58:59"/>
        <d v="2013-03-18T12:59:35"/>
        <d v="2016-06-14T19:25:40"/>
        <d v="2014-03-21T16:01:54"/>
        <d v="2014-04-25T01:07:48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5-04-06T15:24:35"/>
        <d v="2014-09-16T15:58:59"/>
        <d v="2014-11-13T00:25:11"/>
        <d v="2012-03-09T19:19:38"/>
        <d v="2015-05-28T06:55:54"/>
        <d v="2012-07-26T16:33:45"/>
        <d v="2013-09-16T13:01:43"/>
        <d v="2015-08-18T14:20:40"/>
        <d v="2012-04-24T18:46:08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7-26T23:52:09"/>
        <d v="2016-09-16T15:43:16"/>
        <d v="2014-10-22T21:57:29"/>
        <d v="2016-10-12T11:10:53"/>
        <d v="2015-04-09T13:21:50"/>
        <d v="2016-07-25T06:41:21"/>
        <d v="2016-09-14T07:22:31"/>
        <d v="2014-10-27T13:40:40"/>
        <d v="2014-10-08T02:58:00"/>
        <d v="2013-04-04T13:26:49"/>
        <d v="2013-07-11T18:50:44"/>
        <d v="2014-10-06T17:48:44"/>
        <d v="2014-10-23T01:41:30"/>
        <d v="2015-09-16T22:51:50"/>
        <d v="2015-02-17T16:00:28"/>
        <d v="2015-12-01T06:37:27"/>
        <d v="2016-02-23T14:27:36"/>
        <d v="2014-07-14T14:04:40"/>
        <d v="2016-09-01T18:15:45"/>
        <d v="2016-07-13T21:08:45"/>
        <d v="2015-06-23T06:46:37"/>
        <d v="2015-01-28T16:37:59"/>
        <d v="2013-01-08T22:40:01"/>
        <d v="2017-01-06T14:23:31"/>
        <d v="2013-06-24T14:02:38"/>
        <d v="2016-02-26T13:01:20"/>
        <d v="2014-07-21T20:24:03"/>
        <d v="2016-02-09T18:37:33"/>
        <d v="2014-08-22T19:00:15"/>
        <d v="2015-05-11T14:24:18"/>
        <d v="2014-10-17T03:57:13"/>
        <d v="2015-08-14T05:39:36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5-07-14T15:37:54"/>
        <d v="2015-11-13T15:01:52"/>
        <d v="2011-11-07T17:53:11"/>
        <d v="2016-01-01T13:56:03"/>
        <d v="2015-05-08T22:36:12"/>
        <d v="2016-04-01T17:55:58"/>
        <d v="2016-01-13T17:45:44"/>
        <d v="2016-12-01T22:03:39"/>
        <d v="2014-04-07T21:35:30"/>
        <d v="2014-04-01T15:55:29"/>
        <d v="2016-07-06T19:01:08"/>
        <d v="2013-06-20T08:01:09"/>
        <d v="2016-08-18T06:41:24"/>
        <d v="2016-11-18T18:30:57"/>
        <d v="2016-08-01T14:45:43"/>
        <d v="2015-03-05T05:01:06"/>
        <d v="2014-11-25T19:54:57"/>
        <d v="2016-11-10T00:00:04"/>
        <d v="2014-01-27T22:11:35"/>
        <d v="2014-07-16T15:00:22"/>
        <d v="2013-03-15T04:02:20"/>
        <d v="2014-10-31T18:59:05"/>
        <d v="2012-03-30T01:13:43"/>
        <d v="2015-08-02T04:03:47"/>
        <d v="2015-07-22T17:55:13"/>
        <d v="2015-08-06T14:56:47"/>
        <d v="2016-05-22T16:45:26"/>
        <d v="2015-11-29T00:29:22"/>
        <d v="2013-12-02T19:03:58"/>
        <d v="2014-09-27T23:15:55"/>
        <d v="2015-02-15T23:35:47"/>
        <d v="2014-10-21T06:59:58"/>
        <d v="2016-11-28T22:00:33"/>
        <d v="2016-08-20T13:50:28"/>
        <d v="2016-10-11T04:15:09"/>
        <d v="2015-05-28T15:22:48"/>
        <d v="2015-02-17T15:05:20"/>
        <d v="2014-08-12T10:18:54"/>
        <d v="2016-02-17T15:00:04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4-11-12T20:35:13"/>
        <d v="2011-01-12T07:44:38"/>
        <d v="2017-01-10T14:24:21"/>
        <d v="2016-01-12T19:10:22"/>
        <d v="2014-10-03T00:04:43"/>
        <d v="2014-07-14T16:41:12"/>
        <d v="2013-01-24T12:14:21"/>
        <d v="2016-04-05T14:19:05"/>
        <d v="2017-01-16T12:48:05"/>
        <d v="2015-11-05T00:36:37"/>
        <d v="2015-03-30T22:07:45"/>
        <d v="2017-01-24T05:51:36"/>
        <d v="2010-06-28T05:28:14"/>
        <d v="2016-09-06T11:11:32"/>
        <d v="2016-03-01T10:19:33"/>
        <d v="2016-09-20T11:05:13"/>
        <d v="2015-05-01T14:45:27"/>
        <d v="2015-12-02T04:07:46"/>
        <d v="2016-02-14T10:38:23"/>
        <d v="2014-06-19T09:14:38"/>
        <d v="2013-02-08T18:07:31"/>
        <d v="2012-08-14T04:13:00"/>
        <d v="2016-01-31T16:54:32"/>
        <d v="2015-03-26T19:59:22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9-23T19:27:50"/>
        <d v="2015-11-23T20:17:52"/>
        <d v="2011-11-22T16:12:15"/>
        <d v="2016-05-13T15:57:14"/>
        <d v="2015-07-26T15:05:12"/>
        <d v="2013-07-03T20:49:47"/>
        <d v="2012-07-31T13:29:07"/>
        <d v="2010-12-01T18:10:54"/>
        <d v="2013-11-08T11:24:15"/>
        <d v="2015-10-15T16:49:31"/>
        <d v="2014-09-17T15:29:14"/>
        <d v="2014-11-17T17:21:03"/>
        <d v="2014-11-05T13:35:53"/>
        <d v="2014-05-01T19:40:52"/>
        <d v="2014-10-27T00:10:16"/>
        <d v="2016-10-25T04:14:27"/>
        <d v="2016-02-20T17:59:28"/>
        <d v="2014-01-25T16:25:07"/>
        <d v="2012-11-15T15:36:17"/>
        <d v="2015-03-18T18:30:52"/>
        <d v="2013-04-24T00:30:37"/>
        <d v="2013-06-01T06:13:51"/>
        <d v="2012-02-02T04:47:45"/>
        <d v="2015-05-14T16:25:14"/>
        <d v="2016-01-27T11:52:12"/>
        <d v="2016-10-21T09:44:32"/>
        <d v="2009-09-23T17:24:10"/>
        <d v="2014-05-30T21:31:24"/>
        <d v="2014-09-20T01:44:16"/>
        <d v="2015-10-02T19:01:01"/>
        <d v="2015-04-21T17:56:28"/>
        <d v="2015-11-25T14:23:54"/>
        <d v="2016-12-20T15:57:51"/>
        <d v="2014-04-29T20:00:20"/>
        <d v="2015-03-20T01:41:39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5-04-20T22:39:50"/>
        <d v="2015-11-18T19:38:59"/>
        <d v="2014-11-28T15:20:26"/>
        <d v="2013-08-20T18:08:48"/>
        <d v="2012-02-24T14:42:46"/>
        <d v="2015-08-31T14:47:37"/>
        <d v="2015-10-19T14:00:04"/>
        <d v="2016-11-01T11:41:42"/>
        <d v="2011-11-15T11:49:50"/>
        <d v="2013-02-14T18:27:47"/>
        <d v="2013-02-07T17:42:15"/>
        <d v="2013-05-07T15:33:26"/>
        <d v="2015-10-20T17:57:13"/>
        <d v="2015-05-14T12:09:11"/>
        <d v="2013-10-14T19:22:35"/>
        <d v="2015-02-27T00:31:51"/>
        <d v="2014-05-16T18:05:25"/>
        <d v="2015-02-24T02:03:29"/>
        <d v="2012-06-19T21:03:31"/>
        <d v="2014-02-12T02:22:50"/>
        <d v="2015-02-08T14:32:02"/>
        <d v="2012-10-04T07:21:24"/>
        <d v="2015-05-06T20:45:49"/>
        <d v="2015-03-09T11:42:59"/>
        <d v="2015-09-22T23:13:41"/>
        <d v="2010-07-20T18:38:04"/>
        <d v="2014-11-21T07:34:22"/>
        <d v="2014-05-01T19:06:51"/>
        <d v="2015-11-16T23:08:04"/>
        <d v="2015-09-24T04:14:05"/>
        <d v="2013-11-05T02:00:56"/>
        <d v="2011-01-24T16:40:10"/>
        <d v="2015-06-08T21:33:00"/>
        <d v="2015-10-15T06:01:08"/>
        <d v="2014-07-30T09:37:21"/>
        <d v="2015-06-08T22:58:33"/>
        <d v="2013-08-01T14:40:12"/>
        <d v="2013-08-21T20:17:27"/>
        <d v="2015-07-28T19:15:10"/>
        <d v="2016-07-01T07:33:47"/>
        <d v="2016-09-23T20:50:40"/>
        <d v="2012-11-15T18:52:08"/>
        <d v="2016-11-17T20:25:44"/>
        <d v="2014-05-27T15:22:23"/>
        <d v="2014-10-03T17:56:08"/>
        <d v="2016-01-18T09:33:48"/>
        <d v="2014-11-01T20:08:08"/>
        <d v="2013-04-25T19:23:48"/>
        <d v="2016-01-18T17:26:38"/>
        <d v="2015-11-29T19:01:13"/>
        <d v="2014-11-28T00:03:06"/>
        <d v="2015-03-05T21:19:17"/>
        <d v="2014-06-12T13:46:58"/>
        <d v="2014-07-06T20:54:35"/>
        <d v="2015-02-02T22:49:21"/>
        <d v="2017-01-25T11:58:28"/>
        <d v="2015-07-11T22:17:17"/>
        <d v="2014-03-28T17:06:22"/>
        <d v="2016-11-30T08:03:34"/>
        <d v="2014-09-06T16:11:45"/>
        <d v="2013-03-27T23:17:40"/>
        <d v="2014-04-01T17:00:12"/>
        <d v="2015-02-02T22:31:01"/>
        <d v="2017-01-31T14:24:43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7-01-18T04:56:06"/>
        <d v="2016-04-13T00:10:08"/>
        <d v="2016-12-29T22:35:30"/>
        <d v="2015-01-15T14:09:51"/>
        <d v="2013-01-02T01:08:59"/>
        <d v="2013-08-16T21:11:25"/>
        <d v="2016-08-25T05:26:27"/>
        <d v="2017-01-20T15:03:25"/>
        <d v="2015-02-09T17:05:07"/>
        <d v="2015-11-16T18:20:10"/>
        <d v="2015-10-21T08:20:53"/>
        <d v="2016-02-23T17:01:04"/>
        <d v="2012-01-25T20:34:02"/>
        <d v="2015-07-15T13:52:46"/>
        <d v="2016-11-30T22:50:33"/>
        <d v="2015-05-06T11:47:56"/>
        <d v="2016-07-02T16:22:03"/>
        <d v="2016-09-27T22:01:50"/>
        <d v="2012-05-24T19:24:11"/>
        <d v="2012-10-12T17:10:21"/>
        <d v="2012-09-12T20:37:41"/>
        <d v="2011-12-19T21:12:36"/>
        <d v="2012-09-23T01:26:00"/>
        <d v="2015-02-17T18:45:23"/>
        <d v="2014-12-15T23:08:15"/>
        <d v="2011-01-21T23:52:34"/>
        <d v="2010-06-06T19:09:14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6-01-11T16:34:01"/>
        <d v="2016-02-25T18:11:30"/>
        <d v="2016-10-01T16:01:15"/>
        <d v="2013-10-22T13:48:53"/>
        <d v="2015-05-15T18:45:37"/>
        <d v="2014-10-31T03:25:15"/>
        <d v="2017-02-13T21:48:10"/>
        <d v="2014-12-04T21:39:12"/>
        <d v="2014-12-09T03:26:10"/>
        <d v="2015-08-19T18:20:39"/>
        <d v="2015-09-08T07:59:53"/>
        <d v="2015-07-13T16:14:23"/>
        <d v="2015-06-21T10:03:25"/>
        <d v="2015-06-03T01:34:36"/>
        <d v="2015-01-24T11:55:03"/>
        <d v="2015-09-03T14:21:26"/>
        <d v="2015-04-07T14:01:04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4-05-29T04:00:45"/>
        <d v="2013-06-25T16:21:28"/>
        <d v="2014-05-26T10:51:39"/>
        <d v="2015-08-18T14:59:51"/>
        <d v="2014-07-17T05:03:11"/>
        <d v="2013-12-12T21:02:25"/>
        <d v="2011-04-13T00:20:49"/>
        <d v="2016-10-11T12:37:07"/>
        <d v="2015-09-07T06:21:09"/>
        <d v="2014-05-19T15:17:38"/>
        <d v="2014-05-17T01:30:55"/>
        <d v="2015-09-20T17:55:22"/>
        <d v="2016-05-26T01:07:47"/>
        <d v="2016-06-08T23:29:55"/>
        <d v="2015-10-01T15:53:20"/>
        <d v="2014-09-07T00:06:13"/>
        <d v="2014-05-23T17:48:03"/>
        <d v="2015-10-15T10:27:10"/>
        <d v="2014-06-10T23:01:40"/>
        <d v="2015-09-15T09:59:58"/>
        <d v="2016-07-22T07:52:18"/>
        <d v="2014-04-07T00:06:29"/>
        <d v="2016-11-23T01:59:03"/>
        <d v="2010-03-18T17:52:16"/>
        <d v="2015-04-15T21:28:43"/>
        <d v="2013-11-22T12:55:40"/>
        <d v="2016-05-06T23:15:16"/>
        <d v="2015-06-22T00:10:11"/>
        <d v="2015-06-29T15:01:48"/>
        <d v="2015-04-07T17:41:55"/>
        <d v="2015-04-08T03:57:00"/>
        <d v="2015-03-04T21:02:33"/>
        <d v="2014-03-26T21:08:47"/>
        <d v="2014-07-26T08:17:57"/>
        <d v="2012-01-28T16:17:03"/>
        <d v="2016-11-30T04:29:27"/>
        <d v="2017-01-05T20:05:30"/>
        <d v="2014-05-19T13:09:12"/>
        <d v="2014-09-11T07:47:50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1-02-14T12:38:02"/>
        <d v="2013-03-15T21:03:52"/>
        <d v="2013-04-30T20:13:07"/>
        <d v="2015-02-10T22:58:32"/>
        <d v="2011-07-12T02:45:37"/>
        <d v="2011-08-08T16:35:39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1-01-12T07:49:21"/>
        <d v="2013-05-30T06:30:21"/>
        <d v="2013-11-26T00:32:17"/>
        <d v="2013-01-25T09:09:15"/>
        <d v="2013-11-13T23:08:56"/>
        <d v="2015-10-19T15:09:07"/>
        <d v="2014-07-19T00:08:10"/>
        <d v="2012-12-14T22:48:33"/>
        <d v="2012-05-29T20:16:11"/>
        <d v="2015-06-29T20:59:32"/>
        <d v="2017-02-01T19:14:28"/>
        <d v="2012-08-23T10:07:02"/>
        <d v="2013-04-27T18:47:23"/>
        <d v="2014-03-24T15:59:33"/>
        <d v="2014-06-08T22:34:00"/>
        <d v="2014-04-25T13:32:38"/>
        <d v="2014-07-25T19:25:12"/>
        <d v="2014-10-29T16:24:46"/>
        <d v="2014-11-14T18:09:51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5-12-05T23:57:11"/>
        <d v="2014-08-11T19:16:26"/>
        <d v="2012-10-10T18:07:07"/>
        <d v="2014-07-31T18:30:45"/>
        <d v="2014-09-23T00:49:07"/>
        <d v="2011-04-02T23:34:47"/>
        <d v="2012-02-09T15:07:29"/>
        <d v="2016-02-15T19:16:33"/>
        <d v="2012-06-18T21:53:18"/>
        <d v="2015-03-15T19:02:06"/>
        <d v="2011-07-07T20:05:57"/>
        <d v="2013-10-10T18:44:06"/>
        <d v="2015-04-29T20:43:15"/>
        <d v="2013-10-14T16:24:19"/>
        <d v="2015-02-14T17:35:52"/>
        <d v="2014-10-12T23:54:23"/>
        <d v="2015-08-05T16:11:02"/>
        <d v="2012-08-14T16:47:33"/>
        <d v="2012-11-13T22:17:32"/>
        <d v="2011-11-05T21:21:10"/>
        <d v="2014-02-19T03:36:01"/>
        <d v="2016-03-23T16:00:09"/>
        <d v="2015-01-10T19:58:33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6-07-25T16:44:30"/>
        <d v="2015-05-10T04:07:47"/>
        <d v="2016-06-13T21:29:42"/>
        <d v="2011-08-10T21:02:43"/>
        <d v="2014-07-15T19:42:34"/>
        <d v="2014-05-21T20:37:52"/>
        <d v="2011-05-31T15:19:23"/>
        <d v="2014-12-15T13:10:19"/>
        <d v="2013-03-08T20:54:03"/>
        <d v="2016-02-26T09:46:56"/>
        <d v="2013-07-08T17:50:36"/>
        <d v="2014-12-08T18:46:10"/>
        <d v="2013-09-29T15:56:28"/>
        <d v="2016-11-16T06:13:58"/>
        <d v="2013-02-21T23:42:41"/>
        <d v="2014-08-19T20:46:16"/>
        <d v="2016-11-14T21:01:18"/>
        <d v="2012-01-19T17:33:46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5-04-07T18:12:22"/>
        <d v="2014-11-07T07:04:34"/>
        <d v="2010-11-05T14:54:46"/>
        <d v="2011-12-16T13:14:29"/>
        <d v="2016-12-27T18:08:20"/>
        <d v="2014-01-17T18:18:12"/>
        <d v="2014-05-27T13:19:26"/>
        <d v="2014-05-13T15:47:04"/>
        <d v="2015-03-18T20:45:05"/>
        <d v="2015-08-12T15:13:26"/>
        <d v="2015-09-06T22:17:05"/>
        <d v="2011-11-03T02:39:56"/>
        <d v="2014-02-10T14:00:06"/>
        <d v="2014-06-18T00:38:08"/>
        <d v="2015-03-05T07:22:05"/>
        <d v="2015-10-14T13:20:45"/>
        <d v="2013-05-08T18:03:12"/>
        <d v="2010-11-23T03:08:53"/>
        <d v="2015-03-30T18:14:28"/>
        <d v="2011-08-02T21:20:31"/>
        <d v="2013-09-26T17:39:50"/>
        <d v="2014-07-09T12:03:49"/>
        <d v="2012-08-02T00:32:04"/>
        <d v="2014-03-20T21:04:35"/>
        <d v="2016-06-15T14:34:06"/>
        <d v="2017-01-26T20:18:25"/>
        <d v="2011-07-27T19:32:47"/>
        <d v="2014-05-22T17:12:52"/>
        <d v="2015-01-14T23:58:02"/>
        <d v="2011-08-11T01:00:22"/>
        <d v="2011-07-23T00:18:33"/>
        <d v="2014-01-06T20:48:53"/>
        <d v="2012-11-10T05:19:27"/>
        <d v="2016-02-16T09:46:16"/>
        <d v="2016-08-04T22:12:55"/>
        <d v="2014-08-28T03:08:27"/>
        <d v="2011-04-05T19:52:20"/>
        <d v="2014-11-03T16:10:43"/>
        <d v="2012-06-15T20:03:07"/>
        <d v="2011-08-08T16:58:52"/>
        <d v="2012-02-07T02:43:55"/>
        <d v="2013-10-01T17:56:17"/>
        <d v="2016-05-06T13:58:34"/>
        <d v="2011-02-11T19:07:25"/>
        <d v="2010-11-20T19:34:51"/>
        <d v="2013-02-02T23:42:17"/>
        <d v="2013-02-22T23:54:52"/>
        <d v="2012-02-09T01:56:15"/>
        <d v="2016-09-05T15:00:37"/>
        <d v="2016-02-18T00:44:54"/>
        <d v="2014-10-08T18:54:03"/>
        <d v="2015-02-25T16:24:52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4-11-20T12:08:53"/>
        <d v="2015-10-01T02:08:13"/>
        <d v="2016-03-02T02:27:39"/>
        <d v="2014-10-14T22:37:28"/>
        <d v="2011-10-17T04:48:41"/>
        <d v="2009-05-17T03:55:13"/>
        <d v="2011-07-06T02:32:06"/>
        <d v="2012-03-05T00:55:30"/>
        <d v="2013-05-28T19:44:52"/>
        <d v="2011-02-13T02:03:10"/>
        <d v="2015-01-22T14:31:17"/>
        <d v="2016-07-20T04:01:09"/>
        <d v="2016-05-25T17:13:34"/>
        <d v="2012-03-05T18:33:23"/>
        <d v="2013-06-07T01:29:20"/>
        <d v="2012-04-27T22:52:24"/>
        <d v="2015-05-21T17:55:14"/>
        <d v="2015-07-08T18:30:56"/>
        <d v="2016-04-06T13:24:40"/>
        <d v="2014-07-09T14:23:42"/>
        <d v="2015-07-11T00:41:20"/>
        <d v="2016-09-20T14:04:01"/>
        <d v="2016-11-23T07:42:46"/>
        <d v="2016-05-24T16:00:25"/>
        <d v="2015-10-09T15:51:41"/>
        <d v="2012-01-03T19:26:13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15-11-10T16:51:01"/>
        <d v="2016-10-03T02:13:39"/>
        <d v="2015-08-22T03:11:16"/>
        <d v="2016-04-13T19:04:23"/>
        <d v="2016-02-17T19:18:39"/>
        <d v="2015-06-29T19:35:49"/>
        <d v="2011-12-02T19:05:47"/>
        <d v="2014-01-28T06:36:27"/>
        <d v="2012-11-13T22:58:23"/>
        <d v="2016-09-26T10:06:57"/>
        <d v="2014-05-30T07:55:39"/>
        <d v="2012-03-15T01:20:34"/>
        <d v="2012-03-28T16:00:46"/>
        <d v="2013-09-07T01:21:58"/>
        <d v="2012-08-23T18:19:16"/>
        <d v="2014-10-11T20:07:43"/>
        <d v="2016-07-27T04:56:36"/>
        <d v="2016-07-04T04:00:04"/>
        <d v="2014-04-30T22:09:16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3-01-17T15:52:38"/>
        <d v="2016-01-22T11:24:25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6-03-25T20:05:04"/>
        <d v="2016-12-29T19:51:23"/>
        <d v="2015-03-05T19:53:49"/>
        <d v="2016-02-05T16:08:33"/>
        <d v="2013-01-31T19:25:29"/>
        <d v="2011-11-18T20:48:41"/>
        <d v="2011-12-21T02:08:30"/>
        <d v="2013-02-19T04:38:21"/>
        <d v="2015-01-06T19:44:01"/>
        <d v="2014-08-10T01:41:37"/>
        <d v="2015-10-26T14:49:11"/>
        <d v="2016-12-01T18:20:54"/>
        <d v="2010-10-07T19:34:30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8-27T04:33:41"/>
        <d v="2016-10-27T14:27:51"/>
        <d v="2016-05-05T20:55:18"/>
        <d v="2010-08-27T00:16:16"/>
        <d v="2016-03-31T13:46:00"/>
        <d v="2012-06-08T12:29:29"/>
        <d v="2015-04-14T12:55:22"/>
        <d v="2014-01-28T19:45:32"/>
        <d v="2013-09-25T23:00:10"/>
        <d v="2016-11-30T20:34:13"/>
        <d v="2016-09-07T03:26:44"/>
        <d v="2016-07-07T04:32:47"/>
        <d v="2015-07-16T16:12:01"/>
        <d v="2016-05-17T06:21:10"/>
        <d v="2015-05-30T20:57:18"/>
        <d v="2015-02-19T17:51:38"/>
        <d v="2015-05-15T12:36:49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4-04-24T14:14:19"/>
        <d v="2014-05-28T05:14:15"/>
        <d v="2016-02-01T19:21:27"/>
        <d v="2014-10-15T22:28:04"/>
        <d v="2016-01-26T16:57:16"/>
        <d v="2015-05-04T19:46:40"/>
        <d v="2014-04-10T12:36:26"/>
        <d v="2015-03-02T18:00:26"/>
        <d v="2016-11-08T14:48:26"/>
        <d v="2016-10-13T00:07:27"/>
        <d v="2015-11-21T20:06:57"/>
        <d v="2015-05-27T01:40:14"/>
        <d v="2014-11-01T12:39:47"/>
        <d v="2017-01-27T22:37:06"/>
        <d v="2013-05-28T01:49:11"/>
        <d v="2012-06-09T02:07:27"/>
        <d v="2015-02-27T20:01:36"/>
        <d v="2015-03-26T11:27:36"/>
        <d v="2016-02-17T19:38:02"/>
        <d v="2015-01-12T15:23:40"/>
        <d v="2015-07-12T18:31:40"/>
        <d v="2013-12-06T15:38:09"/>
        <d v="2012-07-09T02:15:10"/>
        <d v="2014-03-03T21:38:37"/>
        <d v="2010-03-11T20:02:24"/>
        <d v="2010-12-14T08:51:37"/>
        <d v="2014-11-19T02:24:46"/>
        <d v="2012-12-06T10:46:30"/>
        <d v="2011-04-30T02:04:48"/>
        <d v="2013-10-25T11:49:53"/>
        <d v="2014-06-23T18:23:11"/>
        <d v="2014-06-02T16:01:00"/>
        <d v="2015-07-23T16:19:14"/>
        <d v="2015-07-23T20:18:55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3-01-25T21:04:32"/>
        <d v="2016-06-05T20:58:54"/>
        <d v="2014-06-01T23:50:31"/>
        <d v="2016-04-05T11:47:40"/>
        <d v="2013-08-09T16:37:23"/>
        <d v="2015-06-08T07:09:36"/>
        <d v="2013-04-11T16:51:11"/>
        <d v="2014-07-22T07:01:55"/>
        <d v="2011-09-09T19:41:01"/>
        <d v="2012-03-01T21:53:49"/>
        <d v="2012-02-28T01:57:54"/>
        <d v="2015-02-23T05:38:49"/>
        <d v="2015-12-29T17:16:32"/>
        <d v="2016-11-02T01:33:49"/>
        <d v="2012-07-21T04:27:41"/>
        <d v="2017-01-24T15:05:11"/>
        <d v="2013-12-20T20:00:30"/>
        <d v="2014-10-02T22:01:43"/>
        <d v="2015-02-16T03:34:24"/>
        <d v="2016-03-23T19:51:57"/>
        <d v="2015-05-04T19:41:08"/>
        <d v="2016-03-01T17:17:27"/>
        <d v="2014-08-01T17:31:31"/>
        <d v="2016-07-10T03:42:43"/>
        <d v="2016-12-16T01:35:19"/>
        <d v="2015-05-02T22:06:35"/>
        <d v="2013-06-26T01:30:35"/>
        <d v="2013-03-11T15:54:31"/>
        <d v="2016-04-24T19:53:51"/>
        <d v="2014-05-15T17:41:22"/>
        <d v="2012-01-31T20:06:15"/>
        <d v="2011-07-26T08:10:54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4-12-31T16:53:34"/>
        <d v="2015-08-09T13:25:56"/>
        <d v="2015-01-20T16:52:10"/>
        <d v="2014-07-23T03:44:15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5-06-27T02:35:53"/>
        <d v="2014-05-13T17:28:10"/>
        <d v="2016-07-12T22:23:27"/>
        <d v="2016-04-07T22:50:51"/>
        <d v="2014-05-21T17:53:10"/>
        <d v="2015-06-30T12:30:22"/>
        <d v="2014-04-08T16:25:55"/>
        <d v="2015-09-21T00:13:17"/>
        <d v="2016-08-24T08:20:01"/>
        <d v="2015-05-15T00:20:55"/>
        <d v="2014-09-02T01:21:43"/>
        <d v="2016-11-03T16:03:26"/>
        <d v="2012-02-22T06:03:05"/>
        <d v="2013-11-01T17:37:20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0-02-04T07:45:59"/>
        <d v="2012-04-14T18:54:06"/>
        <d v="2014-09-12T21:06:38"/>
        <d v="2016-03-09T19:52:01"/>
        <d v="2016-05-02T17:12:49"/>
        <d v="2012-12-04T00:29:09"/>
        <d v="2014-08-31T14:09:47"/>
        <d v="2016-10-13T19:19:5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1-01-21T15:35:13"/>
        <d v="2012-04-05T03:45:55"/>
        <d v="2012-01-31T00:28:50"/>
        <d v="2013-06-27T01:27:16"/>
        <d v="2013-03-03T16:52:45"/>
        <d v="2012-02-09T04:02:09"/>
        <d v="2011-08-16T22:00:03"/>
        <d v="2013-04-09T16:33:59"/>
        <d v="2013-07-28T10:46:58"/>
        <d v="2013-09-07T20:36:19"/>
        <d v="2015-03-20T21:29:34"/>
        <d v="2014-08-02T05:45:54"/>
        <d v="2016-07-02T14:00:08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6-04-30T03:12:47"/>
        <d v="2015-02-01T23:53:39"/>
        <d v="2014-11-11T20:25:15"/>
        <d v="2015-12-03T04:20:07"/>
        <d v="2015-06-02T14:11:08"/>
        <d v="2012-07-24T02:16:37"/>
        <d v="2013-06-05T00:56:00"/>
        <d v="2014-02-12T01:41:38"/>
        <d v="2014-05-26T17:27:18"/>
        <d v="2014-11-21T17:11:30"/>
        <d v="2012-06-07T22:46:52"/>
        <d v="2016-05-20T19:10:21"/>
        <d v="2014-06-03T16:03:01"/>
        <d v="2015-06-24T08:16:47"/>
        <d v="2014-01-27T20:13:40"/>
        <d v="2014-10-14T14:02:38"/>
        <d v="2015-06-16T17:24:36"/>
        <d v="2016-05-31T00:14:56"/>
        <d v="2016-03-31T08:02:51"/>
        <d v="2015-06-10T23:50:06"/>
        <d v="2011-07-15T01:39:46"/>
        <d v="2012-11-01T19:04:34"/>
        <d v="2011-05-24T00:31:06"/>
        <d v="2014-10-01T07:52:50"/>
        <d v="2014-08-01T15:47:58"/>
        <d v="2014-08-17T22:10:38"/>
        <d v="2015-04-21T21:21:06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0-02-26T21:36:31"/>
        <d v="2012-05-03T01:42:26"/>
        <d v="2015-02-12T03:05:08"/>
        <d v="2016-01-01T13:43:28"/>
        <d v="2016-03-01T00:58:45"/>
        <d v="2016-11-01T16:34:10"/>
        <d v="2015-07-24T14:14:55"/>
        <d v="2015-06-07T03:31:22"/>
        <d v="2011-06-19T15:07:55"/>
        <d v="2012-03-28T23:51:28"/>
        <d v="2011-05-27T19:45:12"/>
        <d v="2012-09-05T22:44:10"/>
        <d v="2016-11-21T06:11:20"/>
        <d v="2014-09-23T16:25:52"/>
        <d v="2015-09-24T06:02:51"/>
        <d v="2013-11-01T20:17:32"/>
        <d v="2009-07-13T16:54:07"/>
        <d v="2015-03-01T15:39:51"/>
        <d v="2016-04-23T16:12:18"/>
        <d v="2011-05-26T13:42:03"/>
        <d v="2013-08-14T17:28:12"/>
        <d v="2017-01-21T12:01:30"/>
        <d v="2017-01-01T17:35:22"/>
        <d v="2012-03-05T17:25:47"/>
        <d v="2013-12-18T21:59:27"/>
        <d v="2011-05-28T18:54:48"/>
        <d v="2014-08-13T18:26:53"/>
        <d v="2011-08-23T18:28:49"/>
        <d v="2015-11-15T19:12:12"/>
        <d v="2013-12-18T18:15:55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04-09T03:51:1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2-09T18:22:59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2-09-05T01:01:49"/>
        <d v="2015-07-08T17:22:26"/>
        <d v="2014-06-02T13:01:54"/>
        <d v="2014-02-04T02:02:19"/>
        <d v="2011-04-05T03:53:57"/>
        <d v="2015-03-24T19:16:46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6-03-19T19:43:05"/>
        <d v="2016-03-13T14:57:37"/>
        <d v="2016-02-19T14:29:20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1-01-12T05:57:08"/>
        <d v="2012-07-09T17:49:38"/>
        <d v="2014-08-26T21:53:33"/>
        <d v="2013-03-13T01:01:27"/>
        <d v="2013-11-20T10:04:52"/>
        <d v="2013-04-19T14:31:17"/>
        <d v="2010-09-08T20:04:28"/>
        <d v="2013-10-08T20:58:03"/>
        <d v="2014-04-01T23:57:42"/>
        <d v="2013-09-09T14:13:03"/>
        <d v="2015-11-10T22:48:15"/>
        <d v="2014-05-08T15:45:53"/>
        <d v="2014-05-07T23:17:44"/>
        <d v="2015-06-29T13:44:57"/>
        <d v="2016-11-01T01:23:31"/>
        <d v="2015-02-05T15:18:45"/>
        <d v="2012-10-31T06:06:45"/>
        <d v="2016-02-01T03:43:06"/>
        <d v="2013-05-05T23:54:34"/>
        <d v="2015-03-02T01:16:51"/>
        <d v="2011-04-05T02:13:53"/>
        <d v="2014-11-19T14:19:04"/>
        <d v="2012-01-31T18:16:58"/>
        <d v="2013-02-26T06:04:33"/>
        <d v="2012-01-18T07:39:27"/>
        <d v="2015-03-31T05:40:32"/>
        <d v="2010-05-01T05:45:32"/>
        <d v="2011-03-30T22:36:25"/>
        <d v="2012-09-08T20:55:31"/>
        <d v="2014-05-14T22:22:51"/>
        <d v="2012-10-19T00:17:24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11T11:16:33"/>
        <d v="2013-04-09T02:27:33"/>
        <d v="2010-05-12T06:54:15"/>
        <d v="2011-08-30T16:12:01"/>
        <d v="2015-05-04T15:04:29"/>
        <d v="2014-06-25T13:39:40"/>
        <d v="2016-03-22T11:55:25"/>
        <d v="2014-04-30T03:21:04"/>
        <d v="2016-05-05T10:25:18"/>
        <d v="2014-10-26T17:01:34"/>
        <d v="2015-02-25T00:51:19"/>
        <d v="2016-05-05T22:57:33"/>
        <d v="2014-05-16T15:16:04"/>
        <d v="2014-12-09T18:33:38"/>
        <d v="2014-05-02T12:13:33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4-06-18T21:08:57"/>
        <d v="2015-03-24T19:00:55"/>
        <d v="2015-06-11T05:16:25"/>
        <d v="2015-06-15T21:50:44"/>
        <d v="2015-07-14T07:50:59"/>
        <d v="2016-07-25T10:51:56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6-08-08T11:20:40"/>
        <d v="2013-04-03T13:44:05"/>
        <d v="2012-10-26T00:14:41"/>
        <d v="2016-04-25T17:23:40"/>
        <d v="2016-11-06T11:24:48"/>
        <d v="2016-12-03T01:47:58"/>
        <d v="2012-12-27T05:09:34"/>
        <d v="2015-05-12T18:01:27"/>
        <d v="2013-10-03T20:49:27"/>
        <d v="2014-06-18T15:35:24"/>
        <d v="2015-02-04T21:04:52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6-04-22T10:26:05"/>
        <d v="2016-12-07T13:05:05"/>
        <d v="2015-10-05T18:26:31"/>
        <d v="2016-07-13T00:37:54"/>
        <d v="2016-02-16T18:25:49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5-04-17T15:31:17"/>
        <d v="2015-05-21T22:04:21"/>
        <d v="2016-08-29T11:35:49"/>
        <d v="2016-12-07T16:49:00"/>
        <d v="2015-04-10T20:10:05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6-06-29T16:50:43"/>
        <d v="2016-08-09T21:35:59"/>
        <d v="2015-06-28T05:32:39"/>
        <d v="2015-06-16T00:50:12"/>
        <d v="2016-05-04T16:24:26"/>
        <d v="2014-07-22T14:34:56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2-04-05T19:15:33"/>
        <d v="2016-02-29T23:48:05"/>
        <d v="2012-01-01T15:34:51"/>
        <d v="2013-07-22T22:20:31"/>
        <d v="2012-03-29T06:30:57"/>
        <d v="2013-02-20T12:37:05"/>
        <d v="2012-02-02T15:39:25"/>
        <d v="2017-01-10T08:46:17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3-12-09T21:54:14"/>
        <d v="2015-08-17T17:56:11"/>
        <d v="2016-04-29T14:52:07"/>
        <d v="2016-06-03T18:47:00"/>
        <d v="2013-01-03T04:28:00"/>
        <d v="2015-09-09T18:20:28"/>
        <d v="2012-05-05T15:45:30"/>
        <d v="2014-09-12T21:55:48"/>
        <d v="2016-01-03T16:38:00"/>
        <d v="2016-03-30T03:48:24"/>
        <d v="2016-12-29T12:01:58"/>
        <d v="2010-03-13T05:48:38"/>
        <d v="2014-04-25T17:53:09"/>
        <d v="2016-11-01T16:39:42"/>
        <d v="2016-08-10T01:36:22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2-01-16T15:37:15"/>
        <d v="2015-07-07T14:12:24"/>
        <d v="2014-10-20T00:53:04"/>
        <d v="2014-10-31T14:29:54"/>
        <d v="2012-03-19T18:34:09"/>
        <d v="2014-08-12T10:24:14"/>
        <d v="2012-08-02T01:21:02"/>
        <d v="2012-06-20T23:02:45"/>
        <d v="2012-01-17T14:23:31"/>
        <d v="2012-03-28T15:31:34"/>
        <d v="2016-02-18T05:33:43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2-12-07T19:51:03"/>
        <d v="2012-01-31T23:30:39"/>
        <d v="2014-06-24T18:51:44"/>
        <d v="2011-09-02T07:08:37"/>
        <d v="2011-09-10T00:01:49"/>
        <d v="2013-01-27T15:42:15"/>
        <d v="2014-08-25T04:28:06"/>
        <d v="2012-03-06T19:00:20"/>
        <d v="2014-01-23T20:31:11"/>
        <d v="2010-12-04T02:06:11"/>
        <d v="2011-05-03T23:21:54"/>
        <d v="2012-06-14T05:19:03"/>
        <d v="2013-09-18T21:38:08"/>
        <d v="2010-10-05T22:54:16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7-01-26T23:03:59"/>
        <d v="2012-04-27T01:59:57"/>
        <d v="2012-04-23T15:29:04"/>
        <d v="2012-05-07T22:42:55"/>
        <d v="2012-07-23T04:46:47"/>
        <d v="2016-11-15T17:50:16"/>
        <d v="2016-01-11T22:13:36"/>
        <d v="2015-04-09T09:35:15"/>
        <d v="2014-06-13T10:58:33"/>
        <d v="2015-06-07T17:30:33"/>
        <d v="2014-12-23T19:58:39"/>
        <d v="2016-08-15T21:10:47"/>
        <d v="2015-09-06T16:30:47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4-04-18T11:18:58"/>
        <d v="2016-05-09T20:13:52"/>
        <d v="2015-02-19T20:22:38"/>
        <d v="2015-02-23T21:41:52"/>
        <d v="2014-06-17T16:33:43"/>
        <d v="2016-06-24T03:00:17"/>
        <d v="2014-09-22T20:26:42"/>
        <d v="2014-02-19T22:01:52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08T12:22:24"/>
        <d v="2015-03-30T20:38:26"/>
        <d v="2015-01-14T22:35:54"/>
        <d v="2012-11-13T00:25:00"/>
        <d v="2014-05-29T14:09:34"/>
        <d v="2015-07-08T19:31:29"/>
        <d v="2013-06-08T00:26:21"/>
        <d v="2011-08-24T03:00:37"/>
        <d v="2016-12-21T00:44:54"/>
        <d v="2013-10-02T15:03:46"/>
        <d v="2015-10-14T13:57:11"/>
        <d v="2015-03-16T17:53:38"/>
        <d v="2016-05-12T19:22:59"/>
        <d v="2010-03-17T10:48:29"/>
        <d v="2013-11-29T19:56:26"/>
        <d v="2011-05-25T00:35:27"/>
        <d v="2015-04-26T15:04:31"/>
        <d v="2016-09-14T06:04:42"/>
        <d v="2014-10-13T21:45:38"/>
        <d v="2015-10-13T01:25:49"/>
        <d v="2016-04-07T18:55:00"/>
        <d v="2012-12-27T22:54:16"/>
        <d v="2012-05-08T13:14:17"/>
        <d v="2011-01-14T10:18:4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6-02-20T03:22:00"/>
        <d v="2016-01-06T02:45:35"/>
        <d v="2014-11-20T20:56:12"/>
        <d v="2015-05-31T22:05:07"/>
        <d v="2014-02-24T09:24:15"/>
        <d v="2012-03-19T21:22:40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5-04-04T07:00:14"/>
        <d v="2012-06-05T20:35:37"/>
        <d v="2011-01-27T00:37:1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1-04-03T16:10:25"/>
        <d v="2014-02-05T03:35:19"/>
        <d v="2012-05-30T00:09:48"/>
        <d v="2013-06-18T15:26:42"/>
        <d v="2011-05-16T17:50:01"/>
        <d v="2015-04-25T19:44:22"/>
        <d v="2016-05-25T20:47:41"/>
        <d v="2013-02-15T17:13:09"/>
        <d v="2013-02-04T02:49:48"/>
        <d v="2013-07-09T22:25:31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3-05-08T13:24:42"/>
        <d v="2015-10-12T22:58:20"/>
        <d v="2011-04-05T20:50:48"/>
        <d v="2011-06-24T20:08:56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2-04-26T20:58:51"/>
        <d v="2012-04-24T01:47:35"/>
        <d v="2011-06-17T18:46:23"/>
        <d v="2015-01-13T23:13:07"/>
        <d v="2011-06-02T15:34:15"/>
        <d v="2015-09-26T21:13:24"/>
        <d v="2016-09-23T14:45:14"/>
        <d v="2015-09-28T14:07:45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6-02-03T23:57:26"/>
        <d v="2014-09-30T15:37:03"/>
        <d v="2015-02-01T05:51:46"/>
        <d v="2015-04-03T18:52:33"/>
        <d v="2016-05-21T08:41:21"/>
        <d v="2016-01-21T20:07:47"/>
        <d v="2015-08-12T01:04:19"/>
        <d v="2016-01-04T06:03:17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6-02-03T00:51:13"/>
        <d v="2016-05-03T20:34:12"/>
        <d v="2016-06-10T23:32:12"/>
        <d v="2015-02-24T10:53:39"/>
        <d v="2015-07-22T06:14:17"/>
        <d v="2015-06-29T05:01:44"/>
        <d v="2014-04-26T02:49:19"/>
        <d v="2012-03-09T22:45:08"/>
        <d v="2015-01-07T04:51:43"/>
        <d v="2014-09-02T14:23:47"/>
        <d v="2016-08-30T15:45:21"/>
        <d v="2011-02-13T18:09:44"/>
        <d v="2017-02-06T18:37:33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2-23T01:12:53"/>
        <d v="2012-08-30T16:59:59"/>
        <d v="2015-10-30T21:48:04"/>
        <d v="2016-04-02T03:22:51"/>
        <d v="2014-11-10T23:11:07"/>
        <d v="2014-07-12T20:27:47"/>
        <d v="2013-05-09T00:01:14"/>
        <d v="2015-02-20T23:20:52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4-05-29T14:05:24"/>
        <d v="2012-07-10T03:48:47"/>
        <d v="2017-01-17T03:28:46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4-08-21T06:59:23"/>
        <d v="2014-10-10T15:22:27"/>
        <d v="2011-04-11T03:49:20"/>
        <d v="2015-07-07T22:24:54"/>
        <d v="2014-05-21T17:06:34"/>
        <d v="2015-08-03T04:19:46"/>
        <d v="2012-11-09T23:47:37"/>
        <d v="2017-02-13T14:38:49"/>
        <d v="2011-02-16T18:24:19"/>
        <d v="2012-07-26T18:11:42"/>
        <d v="2012-09-24T16:26:16"/>
        <d v="2016-07-14T00:13:06"/>
        <d v="2012-08-24T17:15:48"/>
        <d v="2013-08-23T10:14:17"/>
        <d v="2014-05-21T12:37:21"/>
        <d v="2015-04-27T16:13:06"/>
        <d v="2016-08-27T10:37:09"/>
        <d v="2016-03-23T21:59:44"/>
        <d v="2016-02-05T02:10:02"/>
        <d v="2014-07-01T16:45:59"/>
        <d v="2014-12-30T22:45:44"/>
        <d v="2014-06-20T03:24:46"/>
        <d v="2014-10-11T08:30:16"/>
        <d v="2011-05-05T19:33:10"/>
        <d v="2013-09-30T15:54:43"/>
        <d v="2011-05-07T12:10:33"/>
        <d v="2014-11-22T14:47:59"/>
        <d v="2015-05-12T06:29:56"/>
        <d v="2015-03-25T17:22:07"/>
        <d v="2015-10-17T19:23:42"/>
        <d v="2015-11-10T00:36:01"/>
        <d v="2014-12-22T18:04:18"/>
        <d v="2014-01-24T13:39:51"/>
        <d v="2012-08-23T17:01:40"/>
        <d v="2015-07-26T22:49:51"/>
        <d v="2013-01-08T00:25:52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5-04-04T05:11:23"/>
        <d v="2016-04-05T04:02:40"/>
        <d v="2015-05-17T12:59:14"/>
        <d v="2016-08-18T18:08:42"/>
        <d v="2015-03-30T18:53:03"/>
        <d v="2015-04-07T10:09:54"/>
        <d v="2012-03-22T17:01:25"/>
        <d v="2012-02-19T17:12:52"/>
        <d v="2014-08-07T08:31:46"/>
        <d v="2014-06-27T14:17:25"/>
        <d v="2015-11-30T23:08:02"/>
        <d v="2016-03-16T20:48:27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4-01-18T23:38:31"/>
        <d v="2016-06-22T20:42:24"/>
        <d v="2016-06-14T01:11:47"/>
        <d v="2013-01-29T14:15:15"/>
        <d v="2016-05-14T19:14:00"/>
        <d v="2016-11-18T02:37:26"/>
        <d v="2014-08-01T15:58:45"/>
        <d v="2015-10-01T10:53:17"/>
        <d v="2012-06-12T17:45:32"/>
        <d v="2016-07-14T11:32:37"/>
        <d v="2015-07-08T15:36:58"/>
        <d v="2012-12-03T20:59:44"/>
        <d v="2009-11-05T18:02:20"/>
        <d v="2013-11-18T21:55:21"/>
        <d v="2016-03-01T16:51:11"/>
        <d v="2011-05-08T15:18:01"/>
        <d v="2010-06-18T03:00:52"/>
        <d v="2014-04-03T11:30:44"/>
        <d v="2011-12-29T18:54:07"/>
        <d v="2017-01-17T15:32:48"/>
        <d v="2011-12-16T23:49:52"/>
        <d v="2012-04-24T05:27:56"/>
        <d v="2010-12-30T20:08:34"/>
        <d v="2012-08-29T21:39:09"/>
        <d v="2014-09-20T20:59:11"/>
        <d v="2016-09-26T13:11:15"/>
        <d v="2014-09-18T05:50:09"/>
        <d v="2015-04-03T20:58:47"/>
        <d v="2017-01-17T19:51:10"/>
        <d v="2010-07-19T21:26:13"/>
        <d v="2016-03-14T23:44:14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4-21T20:29:36"/>
        <d v="2016-11-08T10:50:46"/>
        <d v="2012-03-13T17:02:45"/>
        <d v="2012-01-10T17:44:04"/>
        <d v="2017-01-11T06:16:58"/>
        <d v="2015-10-22T18:38:33"/>
        <d v="2012-03-29T03:28:37"/>
        <d v="2011-06-12T03:14:42"/>
        <d v="2013-12-11T23:57:34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3-01T18:51:17"/>
        <d v="2016-11-15T05:09:35"/>
        <d v="2014-12-16T21:52:20"/>
        <d v="2012-01-27T00:07:21"/>
        <d v="2012-07-30T21:11:21"/>
        <d v="2016-05-08T08:11:1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03-18T17:13:42"/>
        <d v="2012-11-22T01:18:34"/>
        <d v="2016-08-27T07:29:16"/>
        <d v="2015-04-13T14:54:16"/>
        <d v="2010-12-02T02:34:58"/>
        <d v="2016-07-08T18:38:29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6-10-22T10:50:30"/>
        <d v="2015-05-18T12:20:11"/>
        <d v="2015-02-07T14:46:29"/>
        <d v="2016-01-27T20:15:27"/>
        <d v="2016-11-15T20:28:27"/>
        <d v="2016-02-01T14:39:49"/>
        <d v="2015-11-04T20:59:25"/>
        <d v="2016-04-07T03:27:36"/>
        <d v="2015-04-07T19:53:30"/>
        <d v="2015-05-23T17:31:06"/>
        <d v="2016-03-31T22:36:48"/>
        <d v="2017-02-27T16:49:11"/>
        <d v="2012-09-01T01:35:37"/>
        <d v="2016-10-15T19:26:48"/>
        <d v="2015-10-27T19:54:21"/>
        <d v="2016-10-19T00:31:01"/>
        <d v="2015-11-20T17:27:05"/>
        <d v="2011-08-17T20:22:12"/>
        <d v="2013-01-02T20:19:25"/>
        <d v="2015-10-05T18:29:08"/>
        <d v="2017-01-12T12:09:38"/>
        <d v="2015-07-24T13:37:40"/>
        <d v="2016-02-10T23:34:05"/>
        <d v="2016-12-06T19:47:27"/>
        <d v="2015-03-04T00:16:46"/>
        <d v="2014-08-26T21:16:44"/>
        <d v="2016-04-17T17:30:53"/>
        <d v="2016-10-06T13:10:54"/>
        <d v="2016-05-13T17:46:51"/>
        <d v="2016-03-30T16:39:10"/>
        <d v="2016-11-09T10:05:15"/>
        <d v="2016-02-25T17:32:10"/>
        <d v="2016-08-22T17:32:01"/>
        <d v="2016-02-16T16:35:59"/>
        <d v="2016-05-03T14:19:42"/>
        <d v="2013-07-31T10:11:01"/>
        <d v="2015-05-17T18:18:26"/>
        <d v="2015-09-05T18:56:01"/>
        <d v="2013-07-09T02:32:46"/>
        <d v="2016-01-07T19:00:34"/>
        <d v="2015-06-10T19:09:36"/>
        <d v="2014-08-04T18:48:27"/>
        <d v="2016-09-15T20:22:44"/>
        <d v="2015-04-15T19:49:39"/>
        <d v="2017-03-06T18:01:30"/>
        <d v="2016-09-13T16:03:12"/>
        <d v="2016-03-03T16:50:29"/>
        <d v="2017-03-02T01:40:11"/>
        <d v="2017-03-02T04:59:20"/>
        <d v="2017-02-08T02:54:44"/>
        <d v="2017-02-19T06:29:20"/>
        <d v="2017-03-02T16:22:46"/>
        <d v="2017-01-21T16:33:50"/>
        <d v="2017-03-01T16:50:08"/>
        <d v="2017-02-20T08:24:20"/>
        <d v="2017-01-27T00:58:54"/>
        <d v="2017-03-02T01:43:10"/>
        <d v="2017-02-21T20:41:54"/>
        <d v="2017-02-07T21:59:18"/>
        <d v="2017-03-10T00:49:08"/>
        <d v="2017-02-14T19:49:01"/>
        <d v="2017-03-11T00:47:28"/>
        <d v="2017-03-07T00:45:14"/>
        <d v="2017-03-05T06:15:01"/>
        <d v="2017-03-08T01:07:25"/>
        <d v="2017-02-25T16:04:34"/>
        <d v="2017-03-06T19:14:37"/>
        <d v="2017-03-14T15:21:56"/>
        <d v="2017-03-08T17:15:03"/>
        <d v="2017-03-02T12:55:07"/>
        <d v="2017-02-17T19:34:01"/>
        <d v="2017-02-24T21:14:45"/>
        <d v="2017-02-13T05:07:40"/>
        <d v="2017-03-12T20:44:05"/>
        <d v="2017-02-26T20:15:19"/>
        <d v="2017-02-22T03:37:47"/>
        <d v="2017-03-09T13:54:05"/>
        <d v="2017-03-10T12:49:54"/>
        <d v="2017-03-14T18:45:38"/>
        <d v="2017-03-07T18:35:34"/>
        <d v="2017-03-09T22:05:12"/>
        <d v="2017-02-17T12:18:59"/>
        <d v="2017-03-10T21:29:29"/>
        <d v="2017-03-07T10:20:42"/>
        <d v="2017-02-14T22:37:10"/>
        <d v="2017-03-13T21:14:29"/>
        <d v="2017-03-09T20:13:39"/>
        <d v="2017-02-28T00:32:11"/>
        <d v="2017-03-06T17:16:59"/>
        <d v="2017-03-13T03:38:41"/>
        <d v="2017-03-14T08:35:56"/>
        <d v="2017-02-22T13:33:54"/>
        <d v="2017-02-23T11:05:54"/>
        <d v="2017-03-06T18:04:48"/>
        <d v="2017-02-22T06:00:23"/>
        <d v="2017-03-13T18:07:27"/>
        <d v="2017-03-15T15:30:07"/>
        <d v="2016-08-14T00:50:30"/>
        <d v="2015-08-25T19:09:25"/>
        <d v="2015-05-11T05:38:46"/>
        <d v="2015-12-24T08:45:52"/>
        <d v="2015-06-02T14:21:15"/>
        <d v="2015-04-17T16:25:00"/>
        <d v="2015-08-27T23:04:14"/>
        <d v="2015-05-11T16:05:32"/>
        <d v="2014-10-28T00:40:44"/>
        <d v="2016-04-22T01:09:10"/>
        <d v="2015-12-03T23:00:51"/>
        <d v="2015-02-20T17:07:15"/>
        <d v="2016-03-06T22:36:36"/>
        <d v="2014-09-17T19:00:32"/>
        <d v="2014-07-14T18:49:08"/>
        <d v="2015-08-21T04:21:31"/>
        <d v="2016-03-08T02:16:04"/>
        <d v="2014-02-22T03:15:27"/>
        <d v="2014-05-02T22:37:19"/>
        <d v="2015-10-27T22:55:45"/>
        <d v="2016-07-05T16:34:37"/>
        <d v="2015-07-04T16:09:30"/>
        <d v="2013-07-31T12:53:40"/>
        <d v="2012-04-10T20:20:08"/>
        <d v="2016-06-08T17:32:14"/>
        <d v="2012-12-12T20:00:24"/>
        <d v="2016-06-15T05:55:08"/>
        <d v="2015-04-03T15:34:53"/>
        <d v="2016-06-13T15:35:23"/>
        <d v="2017-01-11T06:28:53"/>
        <d v="2014-10-15T07:05:48"/>
        <d v="2014-12-01T21:51:58"/>
        <d v="2016-08-30T21:52:52"/>
        <d v="2016-06-10T05:28:57"/>
        <d v="2014-06-19T11:21:31"/>
        <d v="2016-07-05T14:00:03"/>
        <d v="2016-08-04T07:05:00"/>
        <d v="2012-12-21T20:29:34"/>
        <d v="2016-03-04T17:41:56"/>
        <d v="2016-02-12T22:25:16"/>
        <d v="2014-12-27T07:12:21"/>
        <d v="2015-09-05T06:39:46"/>
        <d v="2015-09-16T16:35:52"/>
        <d v="2015-11-13T06:47:40"/>
        <d v="2015-03-02T19:39:05"/>
        <d v="2014-04-28T23:24:01"/>
        <d v="2015-08-29T06:35:34"/>
        <d v="2013-07-11T13:15:20"/>
        <d v="2015-06-18T20:14:16"/>
        <d v="2014-07-18T19:58:18"/>
        <d v="2016-06-06T15:00:58"/>
        <d v="2016-11-01T16:01:37"/>
        <d v="2014-10-09T06:18:50"/>
        <d v="2015-01-09T21:58:29"/>
        <d v="2015-04-21T22:28:38"/>
        <d v="2015-11-26T19:17:39"/>
        <d v="2016-03-04T19:49:02"/>
        <d v="2015-07-13T18:22:49"/>
        <d v="2016-11-04T14:04:47"/>
        <d v="2016-12-28T00:09:49"/>
        <d v="2014-10-17T06:23:21"/>
        <d v="2014-06-25T22:15:02"/>
        <d v="2017-01-11T00:28:18"/>
        <d v="2016-01-26T07:25:01"/>
        <d v="2016-06-08T23:15:33"/>
        <d v="2015-11-13T02:01:39"/>
        <d v="2016-11-02T22:36:43"/>
        <d v="2017-01-02T15:55:59"/>
        <d v="2015-06-30T01:24:57"/>
        <d v="2014-10-14T07:11:30"/>
        <d v="2013-06-20T23:06:22"/>
        <d v="2014-06-19T03:43:24"/>
        <d v="2015-06-16T17:51:19"/>
        <d v="2015-07-25T10:33:16"/>
        <d v="2015-08-10T16:40:29"/>
        <d v="2014-07-29T21:17:20"/>
        <d v="2016-12-30T21:06:06"/>
        <d v="2014-06-10T19:40:11"/>
        <d v="2013-10-16T11:39:08"/>
        <d v="2015-05-15T13:00:55"/>
        <d v="2015-08-14T13:53:13"/>
        <d v="2015-06-29T04:27:37"/>
        <d v="2014-07-21T18:18:21"/>
        <d v="2015-11-30T14:46:10"/>
        <d v="2015-06-05T22:15:35"/>
        <d v="2013-08-14T17:56:20"/>
        <d v="2015-07-23T15:05:19"/>
        <d v="2016-10-02T08:49:07"/>
        <d v="2014-08-07T19:48:38"/>
        <d v="2015-02-04T04:40:47"/>
        <d v="2015-03-18T17:33:02"/>
        <d v="2016-07-23T16:01:25"/>
        <d v="2014-11-27T15:22:29"/>
        <d v="2011-06-11T03:02:21"/>
        <d v="2014-11-17T18:30:45"/>
        <d v="2015-02-20T17:45:19"/>
        <d v="2015-06-22T13:02:10"/>
        <d v="2015-03-20T01:40:3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4-01-21T19:01:17"/>
        <d v="2016-06-17T18:32:18"/>
        <d v="2016-01-21T04:06:37"/>
        <d v="2014-05-21T01:12:08"/>
        <d v="2014-01-04T11:41:32"/>
        <d v="2016-04-29T02:23:33"/>
        <d v="2016-01-02T10:43:33"/>
        <d v="2016-08-30T14:24:45"/>
        <d v="2017-02-08T10:44:48"/>
        <d v="2015-09-08T14:51:52"/>
        <d v="2015-07-22T19:05:56"/>
        <d v="2015-10-14T19:59:56"/>
        <d v="2014-07-28T20:09:38"/>
        <d v="2015-04-22T13:02:09"/>
        <d v="2015-11-19T11:46:41"/>
        <d v="2015-02-12T09:28:43"/>
        <d v="2017-01-05T16:38:55"/>
        <d v="2015-02-23T19:25:49"/>
        <d v="2015-02-03T19:47:59"/>
        <d v="2016-05-16T17:02:00"/>
        <d v="2013-05-23T05:28:23"/>
        <d v="2015-03-31T16:00:51"/>
        <d v="2016-09-29T23:43:54"/>
        <d v="2016-06-22T18:55:32"/>
        <d v="2014-11-20T01:12:11"/>
        <d v="2014-07-10T22:43:42"/>
        <d v="2014-11-20T18:13:31"/>
        <d v="2016-01-19T19:09:29"/>
        <d v="2015-09-17T23:06:57"/>
        <d v="2015-05-18T18:24:38"/>
        <d v="2015-09-25T22:32:52"/>
        <d v="2015-01-27T11:19:12"/>
        <d v="2014-08-03T17:56:32"/>
        <d v="2016-12-08T07:12:49"/>
        <d v="2013-09-19T12:13:06"/>
        <d v="2014-07-08T23:13:48"/>
        <d v="2015-04-19T02:31:16"/>
        <d v="2015-06-18T06:37:04"/>
        <d v="2015-01-18T01:40:47"/>
        <d v="2014-08-13T12:02:11"/>
        <d v="2014-01-06T19:58:17"/>
        <d v="2014-07-18T09:04:10"/>
        <d v="2014-07-17T21:44:12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10-09T23:09:28"/>
        <d v="2014-06-30T21:57:05"/>
        <d v="2014-07-11T17:20:48"/>
        <d v="2016-11-22T15:55:27"/>
        <d v="2014-12-29T22:14:52"/>
        <d v="2011-11-11T18:17:29"/>
        <d v="2012-03-03T00:03:42"/>
        <d v="2015-03-26T17:22:37"/>
        <d v="2014-12-08T13:44:07"/>
        <d v="2015-05-06T08:02:55"/>
        <d v="2013-12-12T22:21:14"/>
        <d v="2015-09-02T16:01:55"/>
        <d v="2015-05-14T16:37:23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7-06T00:33:53"/>
        <d v="2016-06-15T20:42:26"/>
        <d v="2014-12-01T16:54:50"/>
        <d v="2014-11-21T20:16:00"/>
        <d v="2015-01-27T03:19:55"/>
        <d v="2014-08-12T08:37:22"/>
        <d v="2014-07-23T15:57:03"/>
        <d v="2016-07-05T16:41:49"/>
        <d v="2013-08-02T20:30:06"/>
        <d v="2017-01-31T15:02:35"/>
        <d v="2011-07-26T17:02:33"/>
        <d v="2014-03-05T17:19:39"/>
        <d v="2016-12-22T04:37:48"/>
        <d v="2015-04-24T08:18:52"/>
        <d v="2013-12-05T04:09:05"/>
        <d v="2014-08-25T10:24:30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4-06-03T15:49:43"/>
        <d v="2012-11-07T22:23:42"/>
        <d v="2016-05-17T17:02:46"/>
        <d v="2014-05-22T19:21:54"/>
        <d v="2015-01-30T08:08:41"/>
        <d v="2015-10-22T22:13:39"/>
        <d v="2015-02-10T20:43:15"/>
        <d v="2015-11-18T16:27:01"/>
        <d v="2016-05-24T16:06:23"/>
        <d v="2016-12-12T17:49:08"/>
        <d v="2014-11-05T18:30:29"/>
        <d v="2016-06-13T06:49:59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4-07-11T16:12:03"/>
        <d v="2015-02-02T23:40:15"/>
        <d v="2015-04-24T03:21:00"/>
        <d v="2015-04-28T16:04:54"/>
        <d v="2016-03-04T15:36:51"/>
        <d v="2015-02-27T16:19:54"/>
        <d v="2016-03-31T07:41:41"/>
        <d v="2014-05-20T15:47:20"/>
        <d v="2015-04-13T20:45:12"/>
        <d v="2016-10-19T14:43:32"/>
        <d v="2015-12-21T19:00:49"/>
        <d v="2016-01-15T16:20:32"/>
        <d v="2014-09-08T12:16:18"/>
        <d v="2016-09-10T14:32:50"/>
        <d v="2015-11-10T14:48:16"/>
        <d v="2013-12-08T00:39:58"/>
        <d v="2014-03-25T19:11:07"/>
        <d v="2015-11-17T04:38:46"/>
        <d v="2016-05-30T20:20:14"/>
        <d v="2014-11-05T17:27:15"/>
        <d v="2015-04-11T01:45:04"/>
        <d v="2014-07-10T00:48:54"/>
        <d v="2014-07-12T02:04:23"/>
        <d v="2016-07-19T21:52:19"/>
        <d v="2014-08-12T06:14:57"/>
        <d v="2013-07-10T12:00:15"/>
        <d v="2014-07-15T13:56:40"/>
        <d v="2016-02-29T16:41:35"/>
        <d v="2015-11-24T21:47:48"/>
        <d v="2015-06-20T18:43:48"/>
        <d v="2014-12-14T19:39:19"/>
        <d v="2015-04-21T22:47:58"/>
        <d v="2014-09-30T12:59:59"/>
        <d v="2015-01-29T00:01:34"/>
        <d v="2015-05-04T19:32:31"/>
        <d v="2015-09-01T15:02:54"/>
        <d v="2013-04-09T13:54:44"/>
        <d v="2011-09-14T15:22:07"/>
        <d v="2014-12-17T10:30:47"/>
        <d v="2014-07-01T00:29:40"/>
        <d v="2015-12-11T19:46:42"/>
        <d v="2016-12-22T22:04:55"/>
        <d v="2013-04-17T12:08:19"/>
        <d v="2013-08-13T13:07:20"/>
        <d v="2016-09-21T21:36:04"/>
        <d v="2016-09-12T15:15:19"/>
        <d v="2016-05-16T10:00:28"/>
        <d v="2014-10-14T20:30:00"/>
        <d v="2017-01-01T21:45:31"/>
        <d v="2016-03-31T14:39:09"/>
        <d v="2016-01-19T13:48:09"/>
        <d v="2014-09-23T10:17:59"/>
        <d v="2015-02-10T18:49:11"/>
        <d v="2014-10-16T00:22:14"/>
        <d v="2014-07-08T15:56:49"/>
        <d v="2016-06-08T15:11:10"/>
        <d v="2016-06-30T23:04:50"/>
        <d v="2015-04-29T15:34:19"/>
        <d v="2015-01-06T16:11:18"/>
        <d v="2016-08-11T00:16:58"/>
        <d v="2016-11-23T00:15:09"/>
        <d v="2014-09-09T23:26:00"/>
        <d v="2016-03-07T05:04:51"/>
        <d v="2014-10-14T11:35:08"/>
        <d v="2013-02-26T13:19:23"/>
        <d v="2014-08-18T16:45:19"/>
        <d v="2012-09-10T16:08:09"/>
        <d v="2015-04-20T17:25:38"/>
        <d v="2015-03-17T18:10:33"/>
        <d v="2014-12-11T16:37:32"/>
        <d v="2014-07-09T23:10:22"/>
        <d v="2012-04-05T03:20:19"/>
        <d v="2017-01-07T07:16:47"/>
        <d v="2015-12-01T23:13:30"/>
        <d v="2016-03-11T08:54:24"/>
        <d v="2016-02-13T16:06:15"/>
        <d v="2015-02-26T03:43:06"/>
        <d v="2015-12-02T08:38:51"/>
        <d v="2014-12-05T18:14:58"/>
        <d v="2016-05-03T14:25:10"/>
        <d v="2014-05-08T14:05:25"/>
        <d v="2016-10-04T18:00:08"/>
        <d v="2014-02-13T19:58:29"/>
        <d v="2014-06-05T23:07:12"/>
        <d v="2014-09-05T19:13:41"/>
        <d v="2014-09-10T23:23:43"/>
        <d v="2014-08-27T03:22:19"/>
        <d v="2014-10-10T12:50:40"/>
        <d v="2015-04-13T20:11:27"/>
        <d v="2015-01-09T10:11:17"/>
        <d v="2015-05-12T18:24:44"/>
        <d v="2014-07-09T07:48:43"/>
        <d v="2016-05-18T04:19:09"/>
        <d v="2016-01-22T18:33:07"/>
        <d v="2016-11-19T00:45:50"/>
        <d v="2015-04-12T15:59:04"/>
        <d v="2016-04-21T09:02:18"/>
        <d v="2015-06-09T21:27:21"/>
        <d v="2016-09-15T06:55:41"/>
        <d v="2017-01-07T16:20:30"/>
        <d v="2015-02-10T12:07:43"/>
        <d v="2016-01-05T19:44:56"/>
        <d v="2016-05-23T23:25:54"/>
        <d v="2015-09-26T02:10:40"/>
        <d v="2014-08-27T12:43:13"/>
        <d v="2014-07-24T03:00:10"/>
        <d v="2016-12-09T23:06:00"/>
        <d v="2016-04-19T13:35:36"/>
        <d v="2015-03-02T02:01:30"/>
        <d v="2015-08-27T18:58:10"/>
        <d v="2014-09-05T09:12:02"/>
        <d v="2015-06-10T22:08:55"/>
        <d v="2014-10-15T17:16:31"/>
        <d v="2015-06-10T18:50:49"/>
        <d v="2015-07-07T19:35:23"/>
        <d v="2016-03-17T18:43:26"/>
        <d v="2016-05-06T12:42:12"/>
        <d v="2014-09-05T18:49:03"/>
        <d v="2016-09-24T00:24:06"/>
        <d v="2014-08-04T18:49:24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4-10-29T16:20:01"/>
        <d v="2016-08-22T05:45:04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5-07-19T21:01:15"/>
        <d v="2015-07-26T17:34:42"/>
        <d v="2015-01-23T20:34:04"/>
        <d v="2014-09-27T21:25:08"/>
        <d v="2014-11-19T17:58:36"/>
        <d v="2014-10-11T20:34:49"/>
        <d v="2015-01-13T21:46:34"/>
        <d v="2015-01-30T23:02:35"/>
        <d v="2016-10-06T13:29:27"/>
        <d v="2014-07-31T15:16:24"/>
        <d v="2014-07-05T01:19:32"/>
        <d v="2016-02-09T13:42:39"/>
        <d v="2015-08-30T21:12:39"/>
        <d v="2016-06-07T13:01:23"/>
        <d v="2017-01-10T00:45:19"/>
        <d v="2016-08-08T16:15:06"/>
        <d v="2015-10-08T03:27:19"/>
        <d v="2014-05-15T15:37:44"/>
        <d v="2012-02-10T23:36:27"/>
        <d v="2015-12-10T22:07:03"/>
        <d v="2014-09-09T18:43:14"/>
        <d v="2014-09-15T03:14:15"/>
        <d v="2016-09-01T06:27:04"/>
        <d v="2014-06-23T15:54:40"/>
        <d v="2015-07-02T22:33:43"/>
        <d v="2015-08-31T19:17:38"/>
        <d v="2016-11-15T00:42:36"/>
        <d v="2014-10-02T02:12:42"/>
        <d v="2015-01-29T20:17:35"/>
        <d v="2015-03-19T13:48:48"/>
        <d v="2014-10-30T15:40:52"/>
        <d v="2017-01-31T22:57:58"/>
        <d v="2014-12-09T17:41:23"/>
        <d v="2015-05-12T07:07:56"/>
        <d v="2014-08-04T18:40:11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09-15T02:30:53"/>
        <d v="2016-07-28T15:14:01"/>
        <d v="2016-11-22T09:01:03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4-04-11T03:18:53"/>
        <d v="2016-05-06T06:21:33"/>
        <d v="2015-06-15T17:28:59"/>
        <d v="2016-03-28T20:54:59"/>
        <d v="2015-01-28T04:02:41"/>
        <d v="2015-07-03T06:03:10"/>
        <d v="2014-08-26T21:43:11"/>
        <d v="2014-08-26T15:19:09"/>
        <d v="2016-10-06T22:11:52"/>
        <d v="2015-05-31T03:06:42"/>
        <d v="2016-10-13T17:12:55"/>
        <d v="2014-11-08T23:21:27"/>
        <d v="2015-01-15T17:42:23"/>
        <d v="2015-06-09T04:04:52"/>
        <d v="2015-06-25T04:27:54"/>
        <d v="2014-07-15T22:50:34"/>
        <d v="2014-02-16T16:55:30"/>
        <d v="2016-06-19T14:14:41"/>
        <d v="2016-04-05T03:04:53"/>
        <d v="2014-11-10T22:59:50"/>
        <d v="2014-08-02T13:31:18"/>
        <d v="2015-06-18T16:05:59"/>
        <d v="2016-10-22T03:36:30"/>
        <d v="2015-04-20T19:48:46"/>
        <d v="2014-09-03T14:17:00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4-06-03T00:42:23"/>
        <d v="2016-05-25T10:32:46"/>
        <d v="2016-02-11T22:37:55"/>
        <d v="2014-07-25T20:48:11"/>
        <d v="2011-09-09T17:07:13"/>
        <d v="2015-04-28T15:06:29"/>
        <d v="2016-08-23T01:17:45"/>
        <d v="2014-12-01T17:05:38"/>
        <d v="2016-12-01T15:53:27"/>
        <d v="2017-01-20T11:49:34"/>
        <d v="2015-02-17T19:15:30"/>
        <d v="2016-03-31T08:59:00"/>
        <d v="2014-12-17T14:01:07"/>
        <d v="2016-06-29T01:09:46"/>
        <d v="2013-01-15T23:59:29"/>
        <d v="2016-09-02T18:04:46"/>
        <d v="2015-01-14T01:43:02"/>
        <d v="2014-08-29T18:04:57"/>
        <d v="2015-12-13T15:48:44"/>
        <d v="2015-01-20T21:19:43"/>
        <d v="2015-10-27T05:03:36"/>
        <d v="2015-11-13T15:51:08"/>
        <d v="2016-03-07T12:13:07"/>
        <d v="2014-09-11T00:41:35"/>
        <d v="2015-02-28T20:52:30"/>
        <d v="2012-06-21T16:34:00"/>
        <d v="2015-04-15T17:01:52"/>
        <d v="2015-12-06T07:50:33"/>
        <d v="2012-01-30T01:29:58"/>
        <d v="2016-07-04T08:10:18"/>
        <d v="2015-10-05T16:16:44"/>
        <d v="2015-05-05T18:39:11"/>
        <d v="2016-01-08T13:51:09"/>
        <d v="2015-06-22T11:47:36"/>
        <d v="2014-09-22T09:47:15"/>
        <d v="2012-11-30T04:44:32"/>
        <d v="2017-01-03T14:46:01"/>
        <d v="2015-01-05T19:36:46"/>
        <d v="2015-09-21T15:48:33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4-02-11T04:33:10"/>
        <d v="2011-10-31T04:06:16"/>
        <d v="2014-10-22T23:02:03"/>
        <d v="2016-08-10T18:00:48"/>
        <d v="2014-12-26T03:56:39"/>
        <d v="2015-07-09T20:00:39"/>
        <d v="2015-05-27T04:32:55"/>
        <d v="2016-04-19T05:19:50"/>
        <d v="2016-11-01T04:06:21"/>
        <d v="2015-05-26T11:39:02"/>
        <d v="2016-04-08T20:12:07"/>
        <d v="2015-09-11T18:43:40"/>
        <d v="2013-12-06T13:31:00"/>
        <d v="2013-06-19T15:25:22"/>
        <d v="2015-04-14T01:16:39"/>
        <d v="2016-08-21T08:29:57"/>
        <d v="2015-03-04T05:37:30"/>
        <d v="2014-10-01T18:58:01"/>
        <d v="2014-07-23T18:32:49"/>
        <d v="2014-10-15T05:39:19"/>
        <d v="2013-10-28T05:41:54"/>
        <d v="2015-12-04T00:56:47"/>
        <d v="2014-10-07T03:22:37"/>
        <d v="2015-08-08T09:47:55"/>
        <d v="2015-07-13T16:41:00"/>
        <d v="2015-10-08T21:57:42"/>
        <d v="2017-01-25T05:51:40"/>
        <d v="2015-01-30T18:07:20"/>
        <d v="2015-05-30T15:21:58"/>
        <d v="2015-02-13T04:21:58"/>
        <d v="2016-09-05T19:50:54"/>
        <d v="2014-07-09T22:27:26"/>
        <d v="2016-06-30T02:27:20"/>
        <d v="2016-10-23T16:00:23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2-09-28T20:41:53"/>
        <d v="2015-01-28T12:14:45"/>
        <d v="2015-12-16T03:09:34"/>
        <d v="2014-12-05T04:43:58"/>
        <d v="2016-01-31T04:13:59"/>
        <d v="2013-10-23T11:35:13"/>
        <d v="2016-03-04T17:25:41"/>
        <d v="2015-02-06T05:14:57"/>
        <d v="2014-06-21T12:52:06"/>
        <d v="2015-03-04T22:44:10"/>
        <d v="2015-03-30T03:09:19"/>
        <d v="2016-04-26T17:57:43"/>
        <d v="2016-12-03T22:13:29"/>
        <d v="2015-09-18T19:36:29"/>
        <d v="2015-04-29T04:27:33"/>
        <d v="2016-07-16T00:06:23"/>
        <d v="2014-05-25T18:57:09"/>
        <d v="2014-10-27T19:26:50"/>
        <d v="2015-01-05T15:22:29"/>
        <d v="2014-07-14T23:31:52"/>
        <d v="2015-06-15T10:43:42"/>
        <d v="2012-11-05T09:23:41"/>
        <d v="2016-06-06T15:37:26"/>
        <d v="2015-09-02T01:33:12"/>
        <d v="2014-05-19T18:24:05"/>
        <d v="2016-12-10T01:18:20"/>
        <d v="2015-11-10T02:21:26"/>
        <d v="2014-11-25T20:27:03"/>
        <d v="2015-03-14T15:59:35"/>
        <d v="2017-01-17T20:17:27"/>
        <d v="2016-10-17T13:15:33"/>
        <d v="2016-09-06T15:15:32"/>
        <d v="2014-09-03T12:25:54"/>
        <d v="2015-10-20T10:23:27"/>
        <d v="2016-10-30T15:01:15"/>
        <d v="2015-01-29T07:32:16"/>
        <d v="2015-04-13T16:18:51"/>
        <d v="2014-08-03T09:21:17"/>
        <d v="2015-07-07T21:44:12"/>
        <d v="2015-09-11T15:30:58"/>
        <d v="2015-04-03T17:34:41"/>
        <d v="2016-10-15T16:34:22"/>
        <d v="2014-09-20T14:56:15"/>
        <d v="2016-02-03T23:19:28"/>
        <d v="2016-02-15T04:02:44"/>
        <d v="2015-03-12T23:31:11"/>
        <d v="2015-12-21T17:24:21"/>
        <d v="2016-09-19T10:38:27"/>
        <d v="2014-04-18T20:52:36"/>
        <d v="2014-07-05T11:39:39"/>
        <d v="2016-08-03T16:36:20"/>
        <d v="2015-08-28T18:38:24"/>
        <d v="2016-09-02T02:55:34"/>
        <d v="2015-06-27T01:29:58"/>
        <d v="2015-04-09T21:14:18"/>
        <d v="2015-02-02T02:00:20"/>
        <d v="2015-12-02T16:50:10"/>
        <d v="2015-06-04T05:23:11"/>
        <d v="2015-07-31T23:28:03"/>
        <d v="2016-08-02T02:58:22"/>
        <d v="2015-06-09T21:48:1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5-09-29T21:40:48"/>
        <d v="2014-12-02T20:13:14"/>
        <d v="2015-01-16T20:30:07"/>
        <d v="2016-09-23T15:29:19"/>
        <d v="2016-11-14T17:04:21"/>
        <d v="2011-11-16T01:26:35"/>
        <d v="2014-10-16T21:42:02"/>
        <d v="2015-02-26T02:46:48"/>
        <d v="2016-08-29T22:24:55"/>
        <d v="2014-11-04T22:34:40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03-11T01:27:22"/>
        <d v="2016-01-22T08:24:17"/>
        <d v="2016-07-03T22:01:11"/>
        <d v="2014-08-01T15:30:34"/>
        <d v="2015-05-05T19:48:35"/>
        <d v="2016-04-11T01:15:06"/>
        <d v="2016-09-01T16:12:54"/>
        <d v="2015-03-05T15:43:57"/>
        <d v="2016-11-15T13:39:49"/>
        <d v="2016-12-05T00:04:09"/>
        <d v="2016-06-07T21:35:08"/>
        <d v="2015-09-23T21:01:01"/>
        <d v="2012-04-19T17:05:05"/>
        <d v="2016-01-28T21:35:43"/>
        <d v="2015-09-18T19:38:49"/>
        <d v="2016-05-08T21:35:08"/>
        <d v="2015-05-16T04:09:29"/>
        <d v="2015-03-26T20:17:06"/>
        <d v="2015-12-06T21:13:10"/>
        <d v="2015-03-05T19:10:37"/>
        <d v="2014-08-12T15:15:51"/>
        <d v="2013-12-12T21:36:41"/>
        <d v="2014-12-01T17:43:33"/>
        <d v="2016-01-01T21:40:37"/>
        <d v="2016-02-15T21:12:08"/>
        <d v="2016-05-25T01:52:38"/>
        <d v="2014-07-08T22:08:59"/>
        <d v="2015-05-08T21:56:38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5-01-14T22:34:19"/>
        <d v="2015-01-05T11:50:18"/>
        <d v="2015-05-16T10:06:42"/>
        <d v="2016-02-10T22:20:43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8-19T20:59:32"/>
        <d v="2014-05-07T14:48:54"/>
        <d v="2016-05-09T17:33:39"/>
        <d v="2016-06-17T17:49:46"/>
        <d v="2013-02-05T23:15:45"/>
        <d v="2014-07-16T04:34:57"/>
        <d v="2014-05-28T16:21:24"/>
        <d v="2015-03-30T04:22:00"/>
        <d v="2014-06-19T18:05:47"/>
        <d v="2015-02-17T22:31:27"/>
        <d v="2015-10-06T09:22:57"/>
        <d v="2016-09-18T18:28:06"/>
        <d v="2015-06-27T00:12:06"/>
        <d v="2014-07-21T16:22:32"/>
        <d v="2015-01-07T13:13:42"/>
        <d v="2015-10-16T22:09:06"/>
        <d v="2016-02-19T05:54:29"/>
        <d v="2013-09-30T16:40:01"/>
        <d v="2015-03-23T19:28:25"/>
        <d v="2016-08-31T20:11:25"/>
        <d v="2013-03-09T20:17:37"/>
        <d v="2014-07-09T21:20:12"/>
        <d v="2014-04-30T13:01:15"/>
        <d v="2016-09-08T09:20:39"/>
        <d v="2015-02-17T20:02:50"/>
        <d v="2015-09-01T15:10:22"/>
        <d v="2015-04-02T16:28:25"/>
        <d v="2016-10-06T17:48:47"/>
        <d v="2015-12-07T20:38:37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4-11-13T06:00:03"/>
        <d v="2015-06-09T14:46:50"/>
        <d v="2014-05-14T00:12:35"/>
        <d v="2016-10-12T17:41:13"/>
        <d v="2015-01-27T23:09:48"/>
        <d v="2014-06-15T21:29:10"/>
        <d v="2014-05-28T21:33:28"/>
        <d v="2014-09-29T15:46:42"/>
        <d v="2012-05-15T23:42:48"/>
        <d v="2013-09-20T20:51:34"/>
        <d v="2015-04-14T16:36:34"/>
        <d v="2014-08-07T00:10:11"/>
        <d v="2015-08-10T22:31:19"/>
        <d v="2015-04-01T08:59:32"/>
        <d v="2016-06-06T00:13:44"/>
        <d v="2014-12-04T00:07:10"/>
        <d v="2014-10-27T19:29:37"/>
        <d v="2015-08-12T03:38:27"/>
        <d v="2016-03-08T15:29:18"/>
        <d v="2015-05-20T05:33:24"/>
        <d v="2015-03-19T19:16:03"/>
        <d v="2012-05-12T04:01:23"/>
        <d v="2016-01-11T16:42:44"/>
        <d v="2016-05-13T08:29:03"/>
        <d v="2015-06-23T14:44:59"/>
        <d v="2014-11-03T05:34:20"/>
        <d v="2016-06-24T16:55:35"/>
        <d v="2016-01-13T20:14:20"/>
        <d v="2014-11-09T02:12:08"/>
        <d v="2016-11-02T17:13:22"/>
        <d v="2014-11-13T22:49:25"/>
        <d v="2014-06-09T17:24:25"/>
        <d v="2015-04-09T00:23:53"/>
        <d v="2015-10-01T15:57:33"/>
        <d v="2014-06-09T06:13:01"/>
        <d v="2016-08-29T06:15:56"/>
        <d v="2014-06-11T17:04:38"/>
        <d v="2014-10-09T18:29:26"/>
        <d v="2015-08-07T14:47:04"/>
        <d v="2016-08-09T07:38:46"/>
        <d v="2015-06-16T19:51:45"/>
        <d v="2014-10-28T15:48:27"/>
        <d v="2014-09-19T13:01:24"/>
        <d v="2015-09-03T16:27:25"/>
        <d v="2010-06-09T00:28:50"/>
        <d v="2012-08-03T11:30:48"/>
        <d v="2014-11-04T01:31:39"/>
        <d v="2016-06-27T04:37:55"/>
        <d v="2016-03-22T20:48:26"/>
        <d v="2015-02-12T01:20:16"/>
        <d v="2012-02-28T14:45:23"/>
        <d v="2014-11-25T22:32:09"/>
        <d v="2014-09-03T05:19:02"/>
        <d v="2016-06-17T23:14:22"/>
        <d v="2014-07-22T19:53:18"/>
        <d v="2015-06-19T18:44:23"/>
        <d v="2016-02-08T23:59:23"/>
        <d v="2015-05-30T17:26:05"/>
        <d v="2015-05-06T19:06:13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4-05-29T22:04:24"/>
        <d v="2016-06-03T07:38:56"/>
        <d v="2014-04-04T17:11:40"/>
        <d v="2014-10-11T18:48:21"/>
        <d v="2014-07-27T22:20:12"/>
        <d v="2016-02-16T21:08:40"/>
        <d v="2016-09-09T10:56:59"/>
        <d v="2015-10-16T19:25:16"/>
        <d v="2015-03-09T18:12:56"/>
        <d v="2014-08-16T02:00:03"/>
        <d v="2015-09-08T22:16:04"/>
        <d v="2015-08-22T17:26:21"/>
        <d v="2014-07-07T23:45:24"/>
        <d v="2014-12-02T22:20:04"/>
        <d v="2013-10-30T13:28:15"/>
        <d v="2010-05-06T04:48:03"/>
        <d v="2013-10-28T21:08:31"/>
        <d v="2013-09-09T08:18:07"/>
        <d v="2014-03-25T22:52:53"/>
        <d v="2014-09-15T15:51:36"/>
        <d v="2016-04-19T07:38:40"/>
        <d v="2015-08-03T06:47:27"/>
        <d v="2014-09-30T22:22:42"/>
        <d v="2015-07-21T18:19:02"/>
        <d v="2013-03-28T21:16:31"/>
        <d v="2015-01-22T16:29:56"/>
        <d v="2015-02-07T16:13:46"/>
        <d v="2014-10-20T20:55:40"/>
        <d v="2016-10-29T22:55:24"/>
        <d v="2015-07-14T15:34:26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08-25T17:15:16"/>
        <d v="2014-09-22T15:36:50"/>
        <d v="2013-10-15T16:07:02"/>
        <d v="2015-06-24T07:21:12"/>
        <d v="2014-07-25T23:14:09"/>
        <d v="2014-05-07T17:13:56"/>
        <d v="2016-08-15T14:49:05"/>
        <d v="2014-10-01T22:45:42"/>
        <d v="2015-01-30T15:21:16"/>
        <d v="2014-07-26T23:28:26"/>
        <d v="2014-10-04T14:20:36"/>
        <d v="2014-08-18T17:08:24"/>
        <d v="2014-07-10T05:37:12"/>
        <d v="2015-02-22T06:40:07"/>
        <d v="2014-12-10T18:04:06"/>
        <d v="2014-10-28T14:05:37"/>
        <d v="2016-03-28T22:22:07"/>
        <d v="2014-07-10T17:22:00"/>
        <d v="2014-12-16T15:56:45"/>
        <d v="2015-06-16T21:54:51"/>
        <d v="2016-12-17T01:49:22"/>
        <d v="2017-02-01T19:30:34"/>
        <d v="2015-06-27T05:37:37"/>
        <d v="2015-08-23T10:35:38"/>
        <d v="2015-08-20T03:50:17"/>
        <d v="2015-03-16T15:04:49"/>
        <d v="2009-09-14T21:38:02"/>
        <d v="2016-02-23T23:39:13"/>
        <d v="2013-11-27T04:01:29"/>
        <d v="2015-05-29T15:09:30"/>
        <d v="2013-03-07T07:16:22"/>
        <d v="2015-03-28T18:41:20"/>
        <d v="2017-01-18T16:17:25"/>
        <d v="2016-06-14T16:25:33"/>
        <d v="2016-03-21T14:08:22"/>
        <d v="2016-01-08T13:18:51"/>
        <d v="2016-01-19T12:33:09"/>
        <d v="2014-01-03T18:02:06"/>
        <d v="2015-08-11T04:09:21"/>
        <d v="2015-04-21T03:26:50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5-04-13T20:04:28"/>
        <d v="2014-03-20T12:34:08"/>
        <d v="2014-09-26T23:55:00"/>
        <d v="2015-07-07T11:05:21"/>
        <d v="2015-08-07T02:36:46"/>
        <d v="2016-08-19T20:26:25"/>
        <d v="2014-11-18T19:31:28"/>
        <d v="2013-10-03T22:09:05"/>
        <d v="2012-08-15T20:35:36"/>
        <d v="2012-10-16T14:40:52"/>
        <d v="2015-03-04T17:20:13"/>
        <d v="2014-06-01T01:22:32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4-07-04T15:48:04"/>
        <d v="2014-07-29T13:27:24"/>
        <d v="2014-09-23T22:57:51"/>
        <d v="2014-12-30T15:44:00"/>
        <d v="2014-08-29T01:38:33"/>
        <d v="2016-02-13T15:35:29"/>
        <d v="2016-03-01T13:36:20"/>
        <d v="2015-05-05T05:26:00"/>
        <d v="2016-11-11T16:20:08"/>
        <d v="2015-12-07T22:50:13"/>
        <d v="2012-09-04T23:07:13"/>
        <d v="2016-01-28T16:18:30"/>
        <d v="2016-03-01T17:56:25"/>
        <d v="2016-08-13T14:02:55"/>
        <d v="2016-01-14T21:35:13"/>
        <d v="2015-09-11T07:07:49"/>
        <d v="2015-01-23T20:09:13"/>
        <d v="2014-10-14T16:20:28"/>
        <d v="2015-10-17T15:04:58"/>
        <d v="2014-07-14T03:19:26"/>
        <d v="2016-08-03T17:03:22"/>
        <d v="2013-05-21T11:04:18"/>
        <d v="2012-12-04T01:31:33"/>
        <d v="2011-07-12T16:01:58"/>
        <d v="2011-11-16T00:19:14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6-07-15T22:45:43"/>
        <d v="2015-01-06T23:14:16"/>
        <d v="2014-08-07T18:16:58"/>
        <d v="2015-10-16T20:29:06"/>
        <d v="2015-08-20T06:37:31"/>
        <d v="2016-10-06T14:57:47"/>
        <d v="2016-02-09T05:48:07"/>
        <d v="2015-02-06T04:55:12"/>
        <d v="2014-08-07T05:09:04"/>
        <d v="2015-05-08T13:55:54"/>
        <d v="2014-12-02T16:13:36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5-07-14T20:57:42"/>
        <d v="2015-01-21T08:34:13"/>
        <d v="2011-11-08T18:21:44"/>
        <d v="2015-09-29T01:07:14"/>
        <d v="2016-08-17T23:10:04"/>
        <d v="2014-03-06T03:59:39"/>
        <d v="2015-08-16T03:36:14"/>
        <d v="2015-04-08T00:52:36"/>
        <d v="2016-01-21T00:03:49"/>
        <d v="2016-07-19T20:24:33"/>
        <d v="2014-11-02T00:54:25"/>
        <d v="2016-01-06T05:31:22"/>
        <d v="2015-07-07T16:13:11"/>
        <d v="2014-09-10T16:31:48"/>
        <d v="2013-07-16T10:43:28"/>
        <d v="2014-09-23T23:30:40"/>
        <d v="2015-11-19T16:07:09"/>
        <d v="2015-04-13T03:45:06"/>
        <d v="2015-04-06T17:22:11"/>
        <d v="2015-01-28T19:49:06"/>
        <d v="2015-01-17T18:48:03"/>
        <d v="2013-11-26T23:54:54"/>
        <d v="2016-02-11T19:52:44"/>
        <d v="2014-06-27T20:47:40"/>
        <d v="2016-01-15T02:39:31"/>
        <d v="2015-01-18T00:08:47"/>
        <d v="2014-11-02T03:12:15"/>
        <d v="2011-05-19T21:14:06"/>
        <d v="2014-08-18T12:49:51"/>
        <d v="2014-10-10T18:47:51"/>
        <d v="2015-11-17T16:24:41"/>
        <d v="2015-06-20T22:46:32"/>
        <d v="2014-10-22T20:13:28"/>
        <d v="2012-05-01T07:00:31"/>
        <d v="2012-10-12T13:53:48"/>
        <d v="2015-06-17T23:00:50"/>
        <d v="2013-02-06T03:02:08"/>
        <d v="2016-04-20T19:12:56"/>
        <d v="2014-05-01T21:49:01"/>
        <d v="2015-01-02T21:48:31"/>
        <d v="2016-11-09T03:37:55"/>
        <d v="2016-06-27T10:47:48"/>
        <d v="2016-03-10T16:51:20"/>
        <d v="2015-10-05T15:43:59"/>
        <d v="2014-07-13T22:50:11"/>
        <d v="2014-11-01T21:59:21"/>
        <d v="2014-09-19T16:26:12"/>
        <d v="2012-09-27T07:42:18"/>
        <d v="2015-04-06T17:39:45"/>
        <d v="2011-11-30T06:01:26"/>
        <d v="2016-06-17T18:07:49"/>
        <d v="2016-03-17T01:27:24"/>
        <d v="2011-06-16T17:32:54"/>
        <d v="2015-05-14T19:10:18"/>
        <d v="2015-09-12T13:01:38"/>
        <d v="2016-11-16T20:36:10"/>
        <d v="2015-01-21T15:18:38"/>
        <d v="2012-10-02T04:00:40"/>
        <d v="2012-10-12T02:37:27"/>
        <d v="2015-12-30T08:00:29"/>
        <d v="2013-10-04T19:09:17"/>
        <d v="2015-04-27T19:47:19"/>
        <d v="2015-06-04T11:20:30"/>
        <d v="2015-01-25T21:47:19"/>
        <d v="2016-01-02T08:32:15"/>
        <d v="2016-05-12T21:55:49"/>
        <d v="2015-02-23T08:01:00"/>
        <d v="2016-08-24T01:21:53"/>
        <d v="2017-01-09T09:59:05"/>
        <d v="2015-01-13T14:15:42"/>
        <d v="2016-03-21T21:11:16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4-02-12T05:40:31"/>
        <d v="2017-01-18T07:53:49"/>
        <d v="2010-09-13T20:28:54"/>
        <d v="2015-02-18T16:08:52"/>
        <d v="2014-04-18T21:17:22"/>
        <d v="2016-03-31T23:33:58"/>
        <d v="2015-05-27T21:44:14"/>
        <d v="2014-10-29T10:19:29"/>
        <d v="2014-12-10T02:39:50"/>
        <d v="2012-01-19T00:53:15"/>
        <d v="2013-05-16T16:53:45"/>
        <d v="2016-10-08T00:09:02"/>
        <d v="2013-01-02T11:55:27"/>
        <d v="2016-01-14T22:24:57"/>
        <d v="2012-01-26T09:01:39"/>
        <d v="2016-06-05T20:54:43"/>
        <d v="2015-08-12T15:07:02"/>
        <d v="2016-08-23T21:47:47"/>
        <d v="2013-07-01T23:32:57"/>
        <d v="2013-04-04T14:00:34"/>
        <d v="2013-10-22T16:46:19"/>
        <d v="2012-10-29T16:31:48"/>
        <d v="2013-01-14T22:37:49"/>
        <d v="2016-10-30T16:01:45"/>
        <d v="2014-01-22T09:08:42"/>
        <d v="2015-07-27T14:58:50"/>
        <d v="2014-07-01T09:46:21"/>
        <d v="2014-07-18T12:52:58"/>
        <d v="2015-01-09T01:25:00"/>
        <d v="2016-01-26T10:57:14"/>
        <d v="2014-06-06T12:45:39"/>
        <d v="2014-07-20T23:36:18"/>
        <d v="2015-01-27T21:13:54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6-11-28T18:29:51"/>
        <d v="2016-01-29T04:42:12"/>
        <d v="2014-05-01T02:38:02"/>
        <d v="2014-12-20T17:43:09"/>
        <d v="2016-01-13T03:08:24"/>
        <d v="2015-11-25T07:55:36"/>
        <d v="2016-01-19T14:08:17"/>
        <d v="2015-08-24T20:10:01"/>
        <d v="2014-07-30T18:45:11"/>
        <d v="2015-06-17T16:03:24"/>
        <d v="2015-06-10T00:54:07"/>
        <d v="2015-04-21T02:47:18"/>
        <d v="2015-05-04T14:46:35"/>
        <d v="2014-12-12T10:15:24"/>
        <d v="2014-07-30T20:43:05"/>
        <d v="2016-11-27T21:48:41"/>
        <d v="2015-03-14T03:06:20"/>
        <d v="2016-09-17T22:08:58"/>
        <d v="2014-10-30T20:19:50"/>
        <d v="2014-12-02T16:48:55"/>
        <d v="2014-09-17T15:02:59"/>
        <d v="2015-09-22T03:01:46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1-08-12T04:37:03"/>
        <d v="2013-09-03T13:27:54"/>
        <d v="2014-11-07T02:44:19"/>
        <d v="2016-06-13T15:09:20"/>
        <d v="2016-02-25T23:03:49"/>
        <d v="2016-08-19T20:30:46"/>
        <d v="2014-07-15T03:02:36"/>
        <d v="2013-04-01T21:42:37"/>
        <d v="2013-05-22T18:18:58"/>
        <d v="2015-10-06T13:16:15"/>
        <d v="2015-02-05T19:55:01"/>
        <d v="2016-01-22T22:36:37"/>
        <d v="2014-09-18T12:07:39"/>
        <d v="2016-01-06T23:55:31"/>
        <d v="2017-01-06T20:21:40"/>
        <d v="2014-11-30T20:21:04"/>
        <d v="2013-10-29T20:01:42"/>
        <d v="2014-04-24T18:11:35"/>
        <d v="2015-06-08T15:17:02"/>
        <d v="2015-12-02T20:20:12"/>
        <d v="2015-10-05T17:11:28"/>
        <d v="2014-11-05T00:03:01"/>
        <d v="2016-09-26T19:20:04"/>
        <d v="2013-11-16T04:58:10"/>
        <d v="2011-12-01T18:11:50"/>
        <d v="2010-06-11T19:14:15"/>
        <d v="2016-01-04T17:05:53"/>
        <d v="2015-12-09T04:53:10"/>
        <d v="2015-11-09T22:54:35"/>
        <d v="2016-10-13T20:40:23"/>
        <d v="2014-08-20T15:40:33"/>
        <d v="2014-10-24T00:29:53"/>
        <d v="2014-10-18T05:14:52"/>
        <d v="2014-05-13T19:08:05"/>
        <d v="2014-06-17T02:50:38"/>
        <d v="2012-05-01T17:16:27"/>
        <d v="2015-10-23T14:03:41"/>
        <d v="2015-06-17T14:43:27"/>
        <d v="2016-06-10T04:41:12"/>
        <d v="2014-12-29T19:37:11"/>
        <d v="2016-03-15T21:03:57"/>
        <d v="2015-02-23T19:01:10"/>
        <d v="2015-06-16T09:12:17"/>
        <d v="2015-06-09T07:11:36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3-05-17T20:47:55"/>
        <d v="2014-10-23T12:13:54"/>
        <d v="2015-02-06T13:57:05"/>
        <d v="2016-10-27T18:20:13"/>
        <d v="2012-11-17T18:33:17"/>
        <d v="2013-10-25T05:30:59"/>
        <d v="2014-06-03T17:02:44"/>
        <d v="2012-05-08T19:55:05"/>
        <d v="2014-03-24T19:01:04"/>
        <d v="2016-04-22T14:59:34"/>
        <d v="2013-09-17T13:38:05"/>
        <d v="2015-04-06T02:04:03"/>
        <d v="2014-11-28T20:47:52"/>
        <d v="2012-01-13T02:49:26"/>
        <d v="2013-11-19T18:56:00"/>
        <d v="2012-03-13T19:15:46"/>
        <d v="2015-03-02T21:32:43"/>
        <d v="2014-02-10T08:38:22"/>
        <d v="2014-03-13T04:03:29"/>
        <d v="2012-12-07T00:37:18"/>
        <d v="2016-06-14T07:51:34"/>
        <d v="2015-12-22T10:29:30"/>
        <d v="2012-05-24T04:49:23"/>
        <d v="2011-07-28T18:57:11"/>
        <d v="2016-06-06T00:10:33"/>
        <d v="2016-12-03T21:29:28"/>
        <d v="2015-01-17T03:21:13"/>
        <d v="2015-08-29T00:24:06"/>
        <d v="2016-10-30T13:51:39"/>
        <d v="2016-02-13T10:24:43"/>
        <d v="2015-06-12T21:26:26"/>
        <d v="2015-11-21T14:07:17"/>
        <d v="2016-02-09T00:35:00"/>
        <d v="2010-06-03T21:16:52"/>
        <d v="2010-06-26T00:35:56"/>
        <d v="2012-07-27T21:37:03"/>
        <d v="2016-09-26T10:36:23"/>
        <d v="2016-03-24T19:21:05"/>
        <d v="2015-08-17T08:41:44"/>
        <d v="2014-07-11T17:49:52"/>
        <d v="2015-08-29T05:37:27"/>
        <d v="2016-07-16T12:44:52"/>
        <d v="2016-01-13T04:33:11"/>
        <d v="2014-08-10T18:24:37"/>
        <d v="2014-07-13T02:09:15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4-07-31T16:49:20"/>
        <d v="2014-11-15T13:12:57"/>
        <d v="2014-04-26T11:26:29"/>
        <d v="2015-05-18T18:27:06"/>
        <d v="2014-07-21T13:31:54"/>
        <d v="2015-10-29T20:22:21"/>
        <d v="2017-02-04T06:58:27"/>
        <d v="2016-02-01T16:08:13"/>
        <d v="2016-07-04T16:46:11"/>
        <d v="2014-06-03T04:36:18"/>
        <d v="2014-12-17T12:09:11"/>
        <d v="2015-07-06T19:46:39"/>
        <d v="2014-07-05T18:59:22"/>
        <d v="2014-08-06T04:23:35"/>
        <d v="2012-03-19T20:02:14"/>
        <d v="2014-07-10T14:44:07"/>
        <d v="2009-09-12T01:21:59"/>
        <d v="2011-08-04T20:39:10"/>
        <d v="2012-07-26T18:19:07"/>
        <d v="2016-04-25T15:29:18"/>
        <d v="2014-07-18T11:24:19"/>
        <d v="2016-06-04T03:40:24"/>
        <d v="2015-03-06T02:30:22"/>
        <d v="2014-08-04T20:38:08"/>
        <d v="2015-01-19T03:26:31"/>
        <d v="2016-01-13T21:45:24"/>
        <d v="2016-05-20T08:11:57"/>
        <d v="2014-08-29T19:51:03"/>
        <d v="2016-07-22T15:45:32"/>
        <d v="2014-05-25T22:51:35"/>
        <d v="2014-10-28T23:13:51"/>
        <d v="2015-04-09T00:35:08"/>
        <d v="2015-03-26T21:38:16"/>
        <d v="2015-02-13T17:04:53"/>
        <d v="2014-06-23T22:31:45"/>
        <d v="2014-05-07T16:36:32"/>
        <d v="2015-03-27T21:48:59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1-12-06T00:34:49"/>
        <d v="2015-11-03T14:54:54"/>
        <d v="2014-07-10T20:36:01"/>
        <d v="2015-09-21T15:01:14"/>
        <d v="2015-02-26T23:07:06"/>
        <d v="2014-08-28T01:02:41"/>
        <d v="2015-01-18T15:52:36"/>
        <d v="2015-03-04T23:47:23"/>
        <d v="2014-07-17T23:38:22"/>
        <d v="2014-12-18T17:07:23"/>
        <d v="2014-05-20T15:35:01"/>
        <d v="2015-09-09T23:38:06"/>
        <d v="2014-06-30T18:03:16"/>
        <d v="2016-01-30T21:10:58"/>
        <d v="2016-05-02T17:42:30"/>
        <d v="2014-06-03T19:32:32"/>
        <d v="2015-04-17T21:41:54"/>
        <d v="2014-08-29T18:55:56"/>
        <d v="2017-02-09T23:08:28"/>
        <d v="2014-11-28T21:02:41"/>
        <d v="2015-01-29T13:45:08"/>
        <d v="2014-05-16T17:08:07"/>
        <d v="2010-10-13T00:40:35"/>
        <d v="2016-04-28T20:22:15"/>
        <d v="2016-02-03T01:55:55"/>
        <d v="2016-12-08T00:17:12"/>
        <d v="2014-09-29T22:26:06"/>
        <d v="2015-01-27T18:28:38"/>
        <d v="2015-05-12T00:50:59"/>
        <d v="2015-10-20T02:38:50"/>
        <d v="2013-08-27T02:34:27"/>
        <d v="2013-07-01T08:41:53"/>
        <d v="2011-12-17T21:46:01"/>
        <d v="2012-07-23T23:14:45"/>
        <d v="2015-02-14T17:11:56"/>
        <d v="2016-12-09T22:35:11"/>
        <d v="2012-04-27T23:00:55"/>
        <d v="2011-07-27T18:04:45"/>
        <d v="2012-04-06T21:41:56"/>
        <d v="2014-07-15T23:27:00"/>
        <d v="2015-11-25T14:21:53"/>
        <d v="2014-07-08T15:35:17"/>
        <d v="2016-07-07T23:44:54"/>
        <d v="2016-12-24T19:51:28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5-05-28T21:45:52"/>
        <d v="2016-07-08T19:32:25"/>
        <d v="2016-03-06T20:58:52"/>
        <d v="2015-02-02T18:57:27"/>
        <d v="2015-06-26T21:38:56"/>
        <d v="2011-03-17T02:19:59"/>
        <d v="2013-10-10T00:18:59"/>
        <d v="2014-07-11T21:13:07"/>
        <d v="2015-01-15T18:28:00"/>
        <d v="2016-06-03T08:47:46"/>
        <d v="2015-10-14T17:44:57"/>
        <d v="2015-04-17T17:11:59"/>
        <d v="2014-11-11T13:04:55"/>
        <d v="2016-02-15T09:33:10"/>
        <d v="2015-10-20T19:45:17"/>
        <d v="2014-11-14T20:00:34"/>
        <d v="2015-08-25T10:17:56"/>
        <d v="2016-05-19T08:59:20"/>
        <d v="2015-08-26T23:43:42"/>
        <d v="2015-04-10T18:45:30"/>
        <d v="2016-10-22T23:17:18"/>
        <d v="2015-07-18T16:15:59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0-05-14T21:58:26"/>
        <d v="2016-04-01T10:44:38"/>
        <d v="2016-05-01T18:45:06"/>
        <d v="2014-11-25T16:15:33"/>
        <d v="2015-05-08T19:26:20"/>
        <d v="2014-07-24T22:08:38"/>
        <d v="2015-05-27T16:00:58"/>
        <d v="2014-04-16T19:49:50"/>
        <d v="2015-02-21T03:10:44"/>
        <d v="2015-08-01T16:04:57"/>
        <d v="2015-04-13T16:53:35"/>
        <d v="2015-02-22T21:11:45"/>
        <d v="2011-04-13T02:22:42"/>
        <d v="2011-09-16T23:09:01"/>
        <d v="2016-04-12T10:47:14"/>
        <d v="2015-08-25T14:43:52"/>
        <d v="2015-06-30T09:32:39"/>
        <d v="2016-04-01T14:18:38"/>
        <d v="2014-12-09T21:42:19"/>
        <d v="2015-03-18T12:22:05"/>
        <d v="2014-07-14T03:14:56"/>
        <d v="2015-01-16T18:26:50"/>
        <d v="2015-10-09T21:10:20"/>
        <d v="2015-10-20T19:35:27"/>
        <d v="2015-10-20T16:35:03"/>
        <d v="2016-05-07T01:41:55"/>
        <d v="2014-09-23T19:05:49"/>
        <d v="2016-06-13T20:48:18"/>
        <d v="2014-10-17T04:11:13"/>
        <d v="2015-01-19T19:38:49"/>
        <d v="2011-06-07T04:42:01"/>
        <d v="2016-01-01T00:11:11"/>
        <d v="2014-07-06T14:52:09"/>
        <d v="2015-07-16T10:28:10"/>
        <d v="2015-02-22T04:34:59"/>
        <d v="2015-03-11T05:16:22"/>
        <d v="2016-12-26T21:41:22"/>
        <d v="2015-04-02T13:04:09"/>
        <d v="2013-05-13T20:19:27"/>
        <d v="2017-01-02T13:05:19"/>
        <d v="2014-07-09T21:53:24"/>
        <d v="2016-12-05T13:06:20"/>
        <d v="2016-04-14T20:45:21"/>
        <d v="2016-02-21T03:23:43"/>
        <d v="2015-01-01T05:59:59"/>
        <d v="2014-06-11T02:52:54"/>
        <d v="2016-06-04T15:46:00"/>
        <d v="2015-03-07T16:15:45"/>
        <d v="2014-01-24T18:43:38"/>
        <d v="2014-03-31T16:51:20"/>
        <d v="2016-08-21T20:53:33"/>
        <d v="2012-03-10T05:42:49"/>
        <d v="2013-11-21T20:32:11"/>
        <d v="2015-06-09T16:47:30"/>
        <d v="2016-12-04T06:04:27"/>
        <d v="2015-06-15T23:55:00"/>
        <d v="2015-10-04T03:15:59"/>
        <d v="2016-03-09T12:56:16"/>
        <d v="2014-08-13T01:10:22"/>
        <d v="2015-04-19T21:00:49"/>
        <d v="2010-01-20T10:11:47"/>
        <d v="2015-06-12T04:58:11"/>
        <d v="2015-02-09T17:23:56"/>
        <d v="2012-05-15T15:33:17"/>
        <d v="2015-03-09T18:58:47"/>
        <d v="2016-03-24T10:16:40"/>
        <d v="2014-06-21T13:19:52"/>
        <d v="2015-06-17T16:27:59"/>
        <d v="2014-11-03T22:29:09"/>
        <d v="2016-08-16T17:58:47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3-07T01:08:46"/>
        <d v="2014-10-07T18:16:58"/>
        <d v="2014-08-09T21:50:26"/>
        <d v="2013-10-03T19:03:16"/>
        <d v="2015-07-03T00:18:24"/>
        <d v="2012-03-05T17:46:15"/>
        <d v="2015-02-12T01:50:01"/>
        <d v="2014-05-06T22:11:30"/>
        <d v="2016-01-27T23:22:17"/>
        <d v="2015-01-23T19:59:14"/>
        <d v="2014-11-05T22:58:45"/>
        <d v="2016-05-22T15:02:31"/>
        <d v="2014-05-17T06:50:05"/>
        <d v="2014-10-15T02:59:50"/>
        <d v="2014-01-08T15:10:27"/>
        <d v="2015-09-10T14:10:48"/>
        <d v="2014-12-29T13:04:38"/>
        <d v="2016-12-28T18:54:02"/>
        <d v="2016-03-09T23:04:14"/>
        <d v="2016-03-11T19:41:12"/>
        <d v="2015-09-14T15:11:24"/>
        <d v="2015-05-20T09:58:22"/>
        <d v="2015-01-15T16:24:37"/>
        <d v="2015-04-28T16:38:09"/>
        <d v="2014-06-30T20:53:59"/>
        <d v="2015-10-30T04:32:33"/>
        <d v="2016-06-03T16:01:26"/>
        <d v="2015-10-18T18:04:53"/>
        <d v="2015-03-03T17:36:22"/>
        <d v="2014-07-11T16:45:02"/>
        <d v="2015-01-31T00:42:05"/>
        <d v="2015-02-11T01:44:45"/>
        <d v="2017-02-16T10:14:42"/>
        <d v="2014-07-09T21:31:03"/>
        <d v="2016-08-11T10:21:47"/>
        <d v="2014-08-12T18:10:23"/>
        <d v="2014-10-03T21:31:38"/>
        <d v="2014-09-26T15:36:30"/>
        <d v="2015-12-08T04:57:52"/>
        <d v="2015-06-13T13:25:35"/>
        <d v="2014-08-14T13:59:55"/>
        <d v="2016-11-15T13:58:35"/>
        <d v="2017-01-14T01:26:00"/>
        <d v="2015-07-30T15:53:44"/>
        <d v="2014-12-04T18:43:21"/>
        <d v="2014-11-25T06:17:44"/>
        <d v="2016-05-24T10:25:45"/>
        <d v="2011-01-25T23:20:30"/>
        <d v="2015-08-10T07:31:09"/>
        <d v="2015-07-13T18:37:08"/>
        <d v="2016-11-23T17:58:57"/>
        <d v="2016-01-15T07:21:51"/>
        <d v="2015-09-08T19:00:21"/>
        <d v="2014-08-24T01:51:40"/>
        <d v="2016-04-09T22:49:51"/>
        <d v="2015-11-19T19:20:09"/>
        <d v="2015-04-19T13:13:11"/>
        <d v="2015-10-12T16:12:15"/>
        <d v="2016-10-26T19:15:19"/>
        <d v="2016-07-18T12:05:54"/>
        <d v="2015-02-18T04:45:32"/>
        <d v="2016-04-14T15:18:28"/>
        <d v="2017-01-24T14:14:22"/>
        <d v="2015-09-29T14:59:43"/>
        <d v="2016-05-30T05:39:06"/>
        <d v="2014-07-17T19:55:03"/>
        <d v="2016-08-22T16:04:20"/>
        <d v="2015-11-14T00:16:40"/>
        <d v="2015-07-01T06:10:41"/>
        <d v="2015-05-16T22:06:20"/>
        <d v="2016-06-07T15:02:20"/>
        <d v="2017-02-01T16:31:28"/>
        <d v="2016-02-10T18:34:47"/>
        <d v="2015-03-27T03:53:02"/>
        <d v="2015-12-03T23:55:41"/>
        <d v="2016-06-09T23:49:58"/>
        <d v="2014-12-03T21:14:16"/>
        <d v="2016-07-10T19:54:22"/>
        <d v="2014-11-04T10:58:54"/>
        <d v="2015-07-28T00:18:50"/>
        <d v="2016-09-15T05:28:13"/>
        <d v="2017-01-27T23:05:18"/>
        <d v="2016-02-22T02:34:16"/>
        <d v="2015-04-20T06:04:15"/>
        <d v="2015-10-01T11:57:28"/>
        <d v="2016-12-01T16:34:06"/>
        <d v="2014-12-01T19:00:28"/>
        <d v="2014-11-12T20:43:48"/>
        <d v="2015-07-09T15:33:37"/>
        <d v="2015-09-13T12:41:29"/>
        <d v="2016-03-20T08:12:01"/>
        <d v="2017-02-08T19:00:35"/>
        <d v="2014-11-10T03:48:45"/>
        <d v="2015-02-20T14:25:26"/>
        <d v="2015-01-30T20:33:49"/>
        <d v="2016-06-30T21:13:14"/>
        <d v="2016-11-28T19:25:15"/>
        <d v="2015-03-11T22:27:28"/>
        <d v="2016-07-28T17:00:09"/>
        <d v="2014-12-13T02:36:34"/>
        <d v="2014-09-23T19:30:07"/>
        <d v="2015-11-20T13:27:17"/>
        <d v="2016-03-09T18:41:57"/>
        <d v="2015-04-28T00:13:17"/>
        <d v="2016-01-24T23:05:09"/>
        <d v="2016-08-30T15:25:34"/>
        <d v="2016-05-01T19:23:04"/>
        <d v="2016-09-03T01:11:47"/>
        <d v="2015-05-19T19:03:35"/>
        <d v="2015-12-22T22:22:18"/>
        <d v="2015-07-06T16:50:32"/>
        <d v="2015-08-31T11:55:20"/>
        <d v="2016-09-02T19:10:31"/>
        <d v="2016-11-21T14:59:03"/>
        <d v="2014-09-22T18:46:04"/>
        <d v="2015-08-23T13:46:33"/>
        <d v="2014-05-12T15:38:47"/>
        <d v="2016-01-28T06:45:36"/>
        <d v="2014-10-21T14:04:04"/>
        <d v="2016-04-29T18:32:09"/>
        <d v="2016-05-20T14:30:46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6-12-04T20:12:50"/>
        <d v="2016-02-25T23:16:56"/>
        <d v="2016-03-15T06:26:04"/>
        <d v="2014-08-21T19:16:13"/>
        <d v="2015-03-19T01:40:10"/>
        <d v="2015-04-29T16:17:15"/>
        <d v="2015-01-05T23:22:29"/>
        <d v="2015-03-24T21:05:38"/>
        <d v="2015-02-12T21:37:23"/>
        <d v="2017-01-12T04:40:05"/>
        <d v="2016-02-02T17:01:54"/>
        <d v="2014-12-12T01:02:52"/>
        <d v="2015-02-28T17:19:25"/>
        <d v="2014-07-02T00:58:19"/>
        <d v="2015-11-04T04:54:56"/>
        <d v="2014-12-16T20:29:19"/>
        <d v="2014-06-04T02:59:56"/>
        <d v="2015-04-21T15:45:25"/>
        <d v="2016-06-01T06:38:29"/>
        <d v="2014-11-11T17:21:00"/>
        <d v="2014-07-22T23:32:28"/>
        <d v="2016-12-13T02:54:47"/>
        <d v="2014-07-11T17:12:18"/>
        <d v="2016-11-02T14:00:23"/>
        <d v="2016-06-22T15:58:28"/>
        <d v="2015-07-03T19:17:13"/>
        <d v="2016-06-28T22:00:04"/>
        <d v="2013-04-25T16:18:34"/>
        <d v="2015-08-21T00:23:36"/>
        <d v="2014-11-11T20:07:04"/>
        <d v="2015-03-14T02:51:57"/>
        <d v="2016-06-30T22:17:33"/>
        <d v="2016-09-02T08:19:25"/>
        <d v="2016-01-04T23:36:10"/>
        <d v="2015-09-17T14:52:58"/>
        <d v="2015-05-11T14:08:57"/>
        <d v="2016-06-07T23:42:17"/>
        <d v="2017-02-24T21:29:37"/>
        <d v="2015-07-13T13:25:39"/>
        <d v="2015-03-13T02:12:42"/>
        <d v="2016-01-19T17:00:27"/>
        <d v="2015-12-01T20:00:56"/>
        <d v="2012-08-04T06:47:45"/>
        <d v="2015-11-05T22:28:22"/>
        <d v="2016-08-30T14:58:37"/>
        <d v="2017-03-01T16:42:27"/>
        <d v="2014-11-19T01:29:45"/>
        <d v="2015-09-21T12:45:33"/>
        <d v="2016-01-11T19:30:11"/>
        <d v="2014-11-18T04:32:21"/>
        <d v="2016-02-27T00:26:02"/>
        <d v="2016-11-08T16:15:52"/>
        <d v="2015-01-13T20:14:20"/>
        <d v="2014-08-31T22:29:43"/>
        <d v="2016-11-19T00:23:18"/>
        <d v="2015-10-26T15:49:25"/>
        <d v="2017-02-14T17:01:01"/>
        <d v="2014-11-03T21:33:15"/>
        <d v="2016-06-14T11:48:53"/>
        <d v="2016-07-05T16:00:50"/>
        <d v="2016-11-30T02:03:55"/>
        <d v="2015-03-01T19:04:04"/>
        <d v="2015-05-31T03:20:51"/>
        <d v="2014-10-09T20:13:23"/>
        <d v="2015-09-25T17:06:58"/>
        <d v="2016-09-15T16:33:59"/>
        <d v="2014-10-19T23:00:59"/>
        <d v="2015-03-31T02:25:39"/>
        <d v="2015-05-30T19:39:06"/>
        <d v="2015-06-24T15:40:52"/>
        <d v="2014-07-15T15:20:23"/>
        <d v="2016-08-16T01:16:29"/>
        <d v="2014-04-07T13:11:42"/>
        <d v="2016-03-22T16:45:46"/>
        <d v="2014-07-12T16:08:40"/>
        <d v="2015-09-01T19:02:22"/>
        <d v="2014-07-10T19:41:37"/>
        <d v="2016-01-12T20:47:27"/>
        <d v="2017-02-24T14:00:03"/>
        <d v="2015-01-27T00:16:12"/>
        <d v="2015-06-25T03:29:56"/>
        <d v="2014-12-26T20:39:56"/>
        <d v="2014-08-03T14:27:49"/>
        <d v="2014-06-28T16:52:43"/>
        <d v="2015-03-23T19:56:26"/>
        <d v="2015-02-12T17:23:12"/>
        <d v="2014-11-13T20:28:26"/>
        <d v="2015-05-20T18:28:03"/>
        <d v="2015-04-16T03:40:23"/>
        <d v="2016-01-13T10:20:45"/>
        <d v="2011-05-08T21:06:11"/>
        <d v="2016-02-08T17:09:20"/>
        <d v="2015-08-07T14:52:01"/>
        <d v="2015-09-10T21:11:08"/>
        <d v="2016-12-28T01:26:48"/>
        <d v="2014-11-25T04:07:50"/>
        <d v="2014-11-26T20:35:39"/>
        <d v="2016-08-03T00:45:46"/>
        <d v="2016-05-25T01:29:00"/>
        <d v="2016-05-17T07:11:02"/>
        <d v="2014-11-12T00:03:35"/>
        <d v="2014-07-24T20:59:10"/>
        <d v="2015-02-23T17:16:17"/>
        <d v="2016-11-04T20:54:43"/>
        <d v="2016-08-29T14:43:32"/>
        <d v="2013-10-08T01:00:03"/>
        <d v="2015-04-27T08:48:29"/>
        <d v="2015-01-13T22:15:29"/>
        <d v="2014-06-09T12:34:56"/>
        <d v="2012-05-25T20:20:48"/>
        <d v="2015-11-19T19:48:25"/>
        <d v="2015-05-06T18:48:24"/>
        <d v="2016-08-10T20:03:57"/>
        <d v="2015-01-23T01:21:47"/>
        <d v="2016-08-12T12:35:39"/>
        <d v="2016-03-11T15:36:29"/>
        <d v="2016-08-02T15:59:54"/>
        <d v="2016-04-27T19:49:05"/>
        <d v="2015-02-25T00:14:07"/>
        <d v="2016-05-08T00:12:05"/>
        <d v="2014-06-03T04:07:58"/>
        <d v="2015-03-02T18:59:52"/>
        <d v="2014-11-11T05:28:22"/>
        <d v="2015-11-17T16:25:14"/>
        <d v="2015-10-26T21:04:55"/>
        <d v="2017-02-20T00:00:02"/>
        <d v="2014-02-01T22:29:05"/>
        <d v="2015-04-16T07:50:03"/>
        <d v="2015-03-04T14:59:01"/>
        <d v="2013-05-15T00:57:37"/>
        <d v="2015-04-02T22:02:16"/>
        <d v="2014-07-09T14:12:29"/>
        <d v="2016-04-04T23:00:50"/>
        <d v="2013-11-05T03:14:59"/>
        <d v="2015-02-12T18:17:52"/>
        <d v="2015-06-04T15:35:24"/>
        <d v="2014-06-25T19:33:40"/>
        <d v="2014-11-26T18:25:40"/>
        <d v="2015-01-07T22:13:21"/>
        <d v="2017-01-09T21:40:35"/>
        <d v="2015-08-18T02:31:52"/>
        <d v="2016-06-11T18:35:38"/>
        <d v="2015-10-12T21:30:44"/>
        <d v="2014-01-13T17:49:11"/>
        <d v="2016-03-09T19:31:22"/>
        <d v="2015-08-22T00:32:59"/>
        <d v="2014-06-26T19:29:25"/>
        <d v="2016-07-08T01:32:22"/>
        <d v="2014-09-15T16:51:10"/>
        <d v="2015-03-25T01:39:31"/>
        <d v="2015-09-08T16:42:15"/>
        <d v="2015-08-05T21:50:18"/>
        <d v="2014-09-22T01:50:28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12-16T17:16:53"/>
        <d v="2016-12-10T10:34:12"/>
        <d v="2015-03-16T21:54:53"/>
        <d v="2011-07-30T17:30:08"/>
        <d v="2015-07-08T22:36:08"/>
        <d v="2013-08-20T20:21:10"/>
        <d v="2014-10-11T20:06:20"/>
        <d v="2016-12-04T16:02:45"/>
        <d v="2014-07-11T16:56:00"/>
        <d v="2015-05-16T21:06:08"/>
        <d v="2015-06-12T19:31:44"/>
        <d v="2016-01-08T16:58:00"/>
        <d v="2015-01-27T08:41:33"/>
        <d v="2015-09-15T20:22:38"/>
        <d v="2014-08-14T15:50:05"/>
        <d v="2015-03-19T16:52:02"/>
        <d v="2015-07-15T13:00:52"/>
        <d v="2016-04-23T19:08:15"/>
        <d v="2015-09-29T02:53:43"/>
        <d v="2015-04-20T22:17:22"/>
        <d v="2014-12-04T00:57:52"/>
        <d v="2016-03-03T06:38:28"/>
        <d v="2009-09-23T13:35:16"/>
        <d v="2011-05-09T17:31:01"/>
        <d v="2015-06-02T21:59:44"/>
        <d v="2016-01-03T14:58:48"/>
        <d v="2016-02-06T23:49:05"/>
        <d v="2013-07-26T23:54:51"/>
        <d v="2015-04-02T16:55:10"/>
        <d v="2014-05-29T09:09:57"/>
        <d v="2015-04-02T09:50:34"/>
        <d v="2014-10-26T21:26:18"/>
        <d v="2015-11-11T20:26:00"/>
        <d v="2013-08-23T21:44:38"/>
        <d v="2015-02-25T00:02:36"/>
        <d v="2015-11-10T22:12:46"/>
        <d v="2015-07-10T04:30:03"/>
        <d v="2016-01-27T21:52:52"/>
        <d v="2012-03-17T11:02:07"/>
        <d v="2015-08-15T19:07:57"/>
        <d v="2014-07-11T20:26:39"/>
        <d v="2012-07-20T16:19:24"/>
        <d v="2011-12-06T23:06:07"/>
        <d v="2014-06-16T02:33:45"/>
        <d v="2016-02-04T00:47:39"/>
        <d v="2016-10-26T20:53:03"/>
        <d v="2015-07-15T06:16:59"/>
        <d v="2015-03-24T08:14:03"/>
        <d v="2015-05-07T10:55:50"/>
        <d v="2014-10-06T19:38:35"/>
        <d v="2014-07-07T22:03:36"/>
        <d v="2015-04-07T15:12:32"/>
        <d v="2015-05-26T18:39:56"/>
        <d v="2015-03-16T20:35:29"/>
        <d v="2010-08-09T01:34:51"/>
        <d v="2016-04-03T20:48:00"/>
        <d v="2012-03-22T01:12:06"/>
        <d v="2014-07-16T14:17:33"/>
        <d v="2015-04-21T13:08:15"/>
        <d v="2014-07-29T00:50:56"/>
        <d v="2017-02-09T04:08:52"/>
        <d v="2014-12-05T22:20:36"/>
        <d v="2014-07-28T16:18:55"/>
        <d v="2017-01-28T18:44:10"/>
        <d v="2016-06-20T20:06:01"/>
        <d v="2015-05-17T17:47:29"/>
        <d v="2015-02-11T18:57:36"/>
        <d v="2016-08-01T00:44:22"/>
        <d v="2012-01-31T22:46:14"/>
        <d v="2011-07-07T14:38:56"/>
        <d v="2016-05-25T17:27:49"/>
        <d v="2016-07-26T14:34:36"/>
        <d v="2015-04-09T16:13:42"/>
        <d v="2015-12-08T17:40:25"/>
        <d v="2014-10-15T01:37:23"/>
        <d v="2011-08-27T03:58:22"/>
        <d v="2015-10-30T00:49:04"/>
        <d v="2014-07-31T16:42:28"/>
        <d v="2015-01-03T00:23:42"/>
        <d v="2014-05-19T21:58:12"/>
        <d v="2015-08-26T02:55:59"/>
        <d v="2016-12-05T23:51:20"/>
        <d v="2015-07-02T22:06:12"/>
        <d v="2014-07-30T00:20:25"/>
        <d v="2017-01-21T00:26:39"/>
        <d v="2014-11-11T16:31:10"/>
        <d v="2015-11-09T19:26:43"/>
        <d v="2015-10-23T19:48:56"/>
        <d v="2016-04-06T20:36:48"/>
        <d v="2016-07-05T19:22:21"/>
        <d v="2016-11-04T22:22:12"/>
        <d v="2015-09-01T22:25:56"/>
        <d v="2014-07-11T01:26:32"/>
      </sharedItems>
      <fieldGroup par="21" base="15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" numFmtId="49">
      <sharedItems containsSemiMixedTypes="0" containsString="0" containsNumber="1" containsInteger="1" minValue="2009" maxValue="2017" count="9">
        <n v="2013"/>
        <n v="2016"/>
        <n v="2014"/>
        <n v="2015"/>
        <n v="2017"/>
        <n v="2012"/>
        <n v="2011"/>
        <n v="2010"/>
        <n v="2009"/>
      </sharedItems>
    </cacheField>
    <cacheField name="parent category" numFmtId="49">
      <sharedItems count="9">
        <s v="technology"/>
        <s v="photography"/>
        <s v="film &amp; video"/>
        <s v="theater"/>
        <s v="music"/>
        <s v="publishing"/>
        <s v="games"/>
        <s v="food"/>
        <s v="journalism"/>
      </sharedItems>
    </cacheField>
    <cacheField name="sub category" numFmtId="0">
      <sharedItems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5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x v="0"/>
    <x v="0"/>
    <x v="0"/>
    <s v="hardware"/>
    <n v="272.36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x v="1"/>
    <x v="1"/>
    <x v="1"/>
    <s v="photobooks"/>
    <n v="849.6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x v="2"/>
    <x v="0"/>
    <x v="0"/>
    <s v="hardware"/>
    <n v="86.1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x v="3"/>
    <x v="2"/>
    <x v="0"/>
    <s v="hardware"/>
    <n v="64.569999999999993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x v="4"/>
    <x v="3"/>
    <x v="0"/>
    <s v="hardware"/>
    <n v="282.6600000000000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x v="5"/>
    <x v="1"/>
    <x v="0"/>
    <s v="hardware"/>
    <n v="247.9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x v="6"/>
    <x v="2"/>
    <x v="0"/>
    <s v="hardware"/>
    <n v="116.35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x v="7"/>
    <x v="1"/>
    <x v="0"/>
    <s v="hardware"/>
    <n v="173.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x v="8"/>
    <x v="4"/>
    <x v="2"/>
    <s v="documentary"/>
    <n v="147.16999999999999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x v="9"/>
    <x v="5"/>
    <x v="2"/>
    <s v="documentary"/>
    <n v="161.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x v="10"/>
    <x v="3"/>
    <x v="3"/>
    <s v="spaces"/>
    <n v="108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x v="11"/>
    <x v="2"/>
    <x v="2"/>
    <s v="documentary"/>
    <n v="56.3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x v="12"/>
    <x v="1"/>
    <x v="0"/>
    <s v="hardware"/>
    <n v="449.2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x v="13"/>
    <x v="1"/>
    <x v="0"/>
    <s v="hardware"/>
    <n v="259.25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x v="14"/>
    <x v="2"/>
    <x v="3"/>
    <s v="spaces"/>
    <n v="155.2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x v="15"/>
    <x v="4"/>
    <x v="2"/>
    <s v="documentary"/>
    <n v="92.25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x v="16"/>
    <x v="3"/>
    <x v="2"/>
    <s v="documentary"/>
    <n v="203.6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x v="17"/>
    <x v="3"/>
    <x v="0"/>
    <s v="hardware"/>
    <n v="511.79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x v="18"/>
    <x v="1"/>
    <x v="0"/>
    <s v="hardware"/>
    <n v="188.5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x v="19"/>
    <x v="2"/>
    <x v="0"/>
    <s v="hardware"/>
    <n v="136.63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x v="20"/>
    <x v="1"/>
    <x v="0"/>
    <s v="hardware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x v="21"/>
    <x v="3"/>
    <x v="0"/>
    <s v="hardware"/>
    <n v="457.3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x v="22"/>
    <x v="3"/>
    <x v="0"/>
    <s v="hardware"/>
    <n v="223.1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x v="23"/>
    <x v="1"/>
    <x v="0"/>
    <s v="hardware"/>
    <n v="566.3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x v="24"/>
    <x v="3"/>
    <x v="0"/>
    <s v="hardware"/>
    <n v="324.6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x v="25"/>
    <x v="1"/>
    <x v="0"/>
    <s v="space exploration"/>
    <n v="60.97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x v="26"/>
    <x v="1"/>
    <x v="0"/>
    <s v="hardware"/>
    <n v="261.7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x v="27"/>
    <x v="1"/>
    <x v="3"/>
    <s v="spaces"/>
    <n v="89.31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x v="28"/>
    <x v="2"/>
    <x v="3"/>
    <s v="plays"/>
    <n v="179.2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x v="29"/>
    <x v="3"/>
    <x v="3"/>
    <s v="plays"/>
    <n v="1008.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x v="30"/>
    <x v="3"/>
    <x v="0"/>
    <s v="hardware"/>
    <n v="227.85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x v="31"/>
    <x v="1"/>
    <x v="0"/>
    <s v="hardware"/>
    <n v="180.7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x v="32"/>
    <x v="6"/>
    <x v="2"/>
    <s v="documentary"/>
    <n v="589.9500000000000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x v="33"/>
    <x v="0"/>
    <x v="0"/>
    <s v="hardware"/>
    <n v="91.8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x v="34"/>
    <x v="3"/>
    <x v="0"/>
    <s v="hardware"/>
    <n v="220.74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x v="35"/>
    <x v="3"/>
    <x v="0"/>
    <s v="hardware"/>
    <n v="262.16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x v="36"/>
    <x v="3"/>
    <x v="0"/>
    <s v="hardware"/>
    <n v="593.9400000000000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x v="37"/>
    <x v="3"/>
    <x v="2"/>
    <s v="documentary"/>
    <n v="105.05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x v="38"/>
    <x v="2"/>
    <x v="2"/>
    <s v="documentary"/>
    <n v="54.75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x v="39"/>
    <x v="6"/>
    <x v="2"/>
    <s v="documentary"/>
    <n v="154.41999999999999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x v="40"/>
    <x v="3"/>
    <x v="2"/>
    <s v="documentary"/>
    <n v="156.0500000000000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x v="41"/>
    <x v="3"/>
    <x v="0"/>
    <s v="wearables"/>
    <n v="95.8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x v="42"/>
    <x v="1"/>
    <x v="0"/>
    <s v="hardware"/>
    <n v="226.21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x v="43"/>
    <x v="3"/>
    <x v="4"/>
    <s v="electronic music"/>
    <n v="71.849999999999994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x v="44"/>
    <x v="2"/>
    <x v="0"/>
    <s v="hardware"/>
    <n v="2500.9699999999998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x v="45"/>
    <x v="2"/>
    <x v="2"/>
    <s v="documentary"/>
    <n v="81.7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x v="46"/>
    <x v="3"/>
    <x v="2"/>
    <s v="documentary"/>
    <n v="75.44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x v="47"/>
    <x v="3"/>
    <x v="0"/>
    <s v="hardware"/>
    <n v="147.6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x v="48"/>
    <x v="3"/>
    <x v="0"/>
    <s v="space exploration"/>
    <n v="74.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x v="49"/>
    <x v="3"/>
    <x v="0"/>
    <s v="hardware"/>
    <n v="483.34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x v="50"/>
    <x v="2"/>
    <x v="3"/>
    <s v="spaces"/>
    <n v="84.8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x v="51"/>
    <x v="3"/>
    <x v="2"/>
    <s v="documentary"/>
    <n v="103.52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x v="52"/>
    <x v="1"/>
    <x v="2"/>
    <s v="documentary"/>
    <n v="169.85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x v="53"/>
    <x v="3"/>
    <x v="0"/>
    <s v="hardware"/>
    <n v="128.38999999999999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x v="54"/>
    <x v="3"/>
    <x v="1"/>
    <s v="photobooks"/>
    <n v="97.7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x v="55"/>
    <x v="5"/>
    <x v="2"/>
    <s v="documentary"/>
    <n v="115.4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x v="56"/>
    <x v="0"/>
    <x v="2"/>
    <s v="documentary"/>
    <n v="100.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x v="57"/>
    <x v="1"/>
    <x v="2"/>
    <s v="documentary"/>
    <n v="70.92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x v="58"/>
    <x v="1"/>
    <x v="2"/>
    <s v="documentary"/>
    <n v="193.05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x v="59"/>
    <x v="0"/>
    <x v="2"/>
    <s v="documentary"/>
    <n v="157.330000000000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x v="60"/>
    <x v="6"/>
    <x v="2"/>
    <s v="documentary"/>
    <n v="711.04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x v="61"/>
    <x v="0"/>
    <x v="5"/>
    <s v="radio &amp; podcasts"/>
    <n v="29.19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x v="62"/>
    <x v="0"/>
    <x v="5"/>
    <s v="radio &amp; podcasts"/>
    <n v="92.16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x v="63"/>
    <x v="3"/>
    <x v="1"/>
    <s v="photobooks"/>
    <n v="358.97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x v="64"/>
    <x v="2"/>
    <x v="0"/>
    <s v="hardware"/>
    <n v="56.2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x v="65"/>
    <x v="1"/>
    <x v="0"/>
    <s v="hardware"/>
    <n v="127.36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x v="66"/>
    <x v="1"/>
    <x v="0"/>
    <s v="hardware"/>
    <n v="842.11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x v="67"/>
    <x v="1"/>
    <x v="0"/>
    <s v="hardware"/>
    <n v="279.38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x v="68"/>
    <x v="3"/>
    <x v="0"/>
    <s v="hardware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x v="69"/>
    <x v="5"/>
    <x v="0"/>
    <s v="hardware"/>
    <n v="1323.25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x v="70"/>
    <x v="1"/>
    <x v="0"/>
    <s v="hardware"/>
    <n v="91.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x v="71"/>
    <x v="1"/>
    <x v="0"/>
    <s v="hardware"/>
    <n v="78.8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x v="72"/>
    <x v="2"/>
    <x v="0"/>
    <s v="hardware"/>
    <n v="331.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x v="73"/>
    <x v="2"/>
    <x v="0"/>
    <s v="hardware"/>
    <n v="408.9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x v="74"/>
    <x v="1"/>
    <x v="0"/>
    <s v="hardware"/>
    <n v="383.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x v="75"/>
    <x v="3"/>
    <x v="0"/>
    <s v="hardware"/>
    <n v="422.02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x v="76"/>
    <x v="2"/>
    <x v="0"/>
    <s v="hardware"/>
    <n v="118.45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x v="77"/>
    <x v="0"/>
    <x v="0"/>
    <s v="hardware"/>
    <n v="80.98999999999999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x v="78"/>
    <x v="1"/>
    <x v="0"/>
    <s v="hardware"/>
    <n v="326.2900000000000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x v="79"/>
    <x v="0"/>
    <x v="0"/>
    <s v="hardware"/>
    <n v="138.4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x v="80"/>
    <x v="3"/>
    <x v="0"/>
    <s v="hardware"/>
    <n v="244.12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x v="81"/>
    <x v="3"/>
    <x v="0"/>
    <s v="hardware"/>
    <n v="307.2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x v="82"/>
    <x v="2"/>
    <x v="4"/>
    <s v="indie rock"/>
    <n v="82.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x v="83"/>
    <x v="1"/>
    <x v="3"/>
    <s v="spaces"/>
    <n v="164.9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x v="84"/>
    <x v="3"/>
    <x v="0"/>
    <s v="hardware"/>
    <n v="451.8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x v="85"/>
    <x v="2"/>
    <x v="3"/>
    <s v="spaces"/>
    <n v="118.97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x v="86"/>
    <x v="6"/>
    <x v="0"/>
    <s v="hardware"/>
    <n v="51.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x v="87"/>
    <x v="5"/>
    <x v="4"/>
    <s v="indie rock"/>
    <n v="526.46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x v="88"/>
    <x v="2"/>
    <x v="5"/>
    <s v="nonfiction"/>
    <n v="234.81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x v="89"/>
    <x v="7"/>
    <x v="2"/>
    <s v="documentary"/>
    <n v="254.39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x v="90"/>
    <x v="1"/>
    <x v="1"/>
    <s v="photobooks"/>
    <n v="88.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x v="91"/>
    <x v="2"/>
    <x v="3"/>
    <s v="musical"/>
    <n v="231.6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x v="92"/>
    <x v="0"/>
    <x v="5"/>
    <s v="radio &amp; podcasts"/>
    <n v="149.46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x v="93"/>
    <x v="3"/>
    <x v="2"/>
    <s v="television"/>
    <n v="190.5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x v="94"/>
    <x v="2"/>
    <x v="1"/>
    <s v="photobooks"/>
    <n v="133.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x v="95"/>
    <x v="2"/>
    <x v="4"/>
    <s v="rock"/>
    <n v="346.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x v="96"/>
    <x v="5"/>
    <x v="0"/>
    <s v="hardware"/>
    <n v="577.28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x v="97"/>
    <x v="6"/>
    <x v="2"/>
    <s v="documentary"/>
    <n v="55.07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x v="98"/>
    <x v="1"/>
    <x v="2"/>
    <s v="documentary"/>
    <n v="97.36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x v="99"/>
    <x v="1"/>
    <x v="2"/>
    <s v="documentary"/>
    <n v="188.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x v="100"/>
    <x v="3"/>
    <x v="2"/>
    <s v="documentary"/>
    <n v="117.7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x v="101"/>
    <x v="3"/>
    <x v="0"/>
    <s v="wearables"/>
    <n v="151.32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x v="102"/>
    <x v="5"/>
    <x v="5"/>
    <s v="radio &amp; podcasts"/>
    <n v="76.7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x v="103"/>
    <x v="2"/>
    <x v="0"/>
    <s v="hardware"/>
    <n v="176.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x v="104"/>
    <x v="1"/>
    <x v="0"/>
    <s v="hardware"/>
    <n v="108.9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x v="105"/>
    <x v="0"/>
    <x v="0"/>
    <s v="hardware"/>
    <n v="51.21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x v="106"/>
    <x v="3"/>
    <x v="6"/>
    <s v="tabletop games"/>
    <n v="81.650000000000006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x v="107"/>
    <x v="1"/>
    <x v="7"/>
    <s v="small batch"/>
    <n v="104.9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x v="108"/>
    <x v="4"/>
    <x v="0"/>
    <s v="hardware"/>
    <n v="511.65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x v="109"/>
    <x v="2"/>
    <x v="3"/>
    <s v="spaces"/>
    <n v="162.9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x v="110"/>
    <x v="3"/>
    <x v="3"/>
    <s v="spaces"/>
    <n v="164.3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x v="111"/>
    <x v="2"/>
    <x v="3"/>
    <s v="plays"/>
    <n v="550.04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x v="112"/>
    <x v="3"/>
    <x v="3"/>
    <s v="plays"/>
    <n v="186.8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x v="113"/>
    <x v="5"/>
    <x v="2"/>
    <s v="documentary"/>
    <n v="287.3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x v="114"/>
    <x v="3"/>
    <x v="2"/>
    <s v="documentary"/>
    <n v="144.69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x v="115"/>
    <x v="1"/>
    <x v="1"/>
    <s v="photobooks"/>
    <n v="170.45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x v="116"/>
    <x v="2"/>
    <x v="2"/>
    <s v="documentary"/>
    <n v="109.04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x v="117"/>
    <x v="3"/>
    <x v="2"/>
    <s v="television"/>
    <n v="66.34999999999999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x v="118"/>
    <x v="1"/>
    <x v="2"/>
    <s v="documentary"/>
    <n v="66.7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x v="119"/>
    <x v="1"/>
    <x v="2"/>
    <s v="documentary"/>
    <n v="106.62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x v="120"/>
    <x v="0"/>
    <x v="2"/>
    <s v="documentary"/>
    <n v="104.82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x v="121"/>
    <x v="4"/>
    <x v="2"/>
    <s v="documentary"/>
    <n v="146.35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x v="122"/>
    <x v="2"/>
    <x v="2"/>
    <s v="documentary"/>
    <n v="246.6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x v="123"/>
    <x v="2"/>
    <x v="2"/>
    <s v="documentary"/>
    <n v="109.82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x v="124"/>
    <x v="2"/>
    <x v="2"/>
    <s v="documentary"/>
    <n v="133.13999999999999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x v="125"/>
    <x v="2"/>
    <x v="0"/>
    <s v="wearables"/>
    <n v="164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x v="126"/>
    <x v="3"/>
    <x v="1"/>
    <s v="photobooks"/>
    <n v="53.99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x v="127"/>
    <x v="0"/>
    <x v="0"/>
    <s v="hardware"/>
    <n v="101.8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x v="128"/>
    <x v="2"/>
    <x v="0"/>
    <s v="hardware"/>
    <n v="64.02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x v="129"/>
    <x v="2"/>
    <x v="7"/>
    <s v="small batch"/>
    <n v="54.8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x v="130"/>
    <x v="3"/>
    <x v="7"/>
    <s v="small batch"/>
    <n v="219.9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x v="131"/>
    <x v="4"/>
    <x v="7"/>
    <s v="small batch"/>
    <n v="271.5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x v="132"/>
    <x v="5"/>
    <x v="0"/>
    <s v="space exploration"/>
    <n v="157.29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x v="133"/>
    <x v="2"/>
    <x v="3"/>
    <s v="spaces"/>
    <n v="149.44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x v="134"/>
    <x v="3"/>
    <x v="3"/>
    <s v="spaces"/>
    <n v="153.5200000000000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x v="135"/>
    <x v="2"/>
    <x v="3"/>
    <s v="plays"/>
    <n v="60.3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x v="136"/>
    <x v="3"/>
    <x v="3"/>
    <s v="plays"/>
    <n v="262.11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x v="137"/>
    <x v="3"/>
    <x v="3"/>
    <s v="plays"/>
    <n v="131.13999999999999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x v="138"/>
    <x v="1"/>
    <x v="3"/>
    <s v="plays"/>
    <n v="119.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x v="139"/>
    <x v="1"/>
    <x v="2"/>
    <s v="documentary"/>
    <n v="44.9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x v="140"/>
    <x v="3"/>
    <x v="2"/>
    <s v="documentary"/>
    <n v="119.9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x v="141"/>
    <x v="5"/>
    <x v="0"/>
    <s v="hardware"/>
    <n v="118.6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x v="142"/>
    <x v="2"/>
    <x v="4"/>
    <s v="rock"/>
    <n v="83.97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x v="143"/>
    <x v="3"/>
    <x v="5"/>
    <s v="radio &amp; podcasts"/>
    <n v="96.8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x v="144"/>
    <x v="1"/>
    <x v="3"/>
    <s v="plays"/>
    <n v="134.26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x v="145"/>
    <x v="2"/>
    <x v="2"/>
    <s v="television"/>
    <n v="59.96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x v="146"/>
    <x v="2"/>
    <x v="2"/>
    <s v="television"/>
    <n v="93.26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x v="147"/>
    <x v="0"/>
    <x v="2"/>
    <s v="documentary"/>
    <n v="72.4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x v="148"/>
    <x v="6"/>
    <x v="2"/>
    <s v="documentary"/>
    <n v="83.35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x v="149"/>
    <x v="0"/>
    <x v="2"/>
    <s v="documentary"/>
    <n v="109.42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x v="150"/>
    <x v="0"/>
    <x v="2"/>
    <s v="documentary"/>
    <n v="95.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x v="151"/>
    <x v="2"/>
    <x v="2"/>
    <s v="documentary"/>
    <n v="58.41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x v="152"/>
    <x v="0"/>
    <x v="2"/>
    <s v="documentary"/>
    <n v="125.7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x v="153"/>
    <x v="2"/>
    <x v="4"/>
    <s v="rock"/>
    <n v="118.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x v="154"/>
    <x v="5"/>
    <x v="4"/>
    <s v="rock"/>
    <n v="98.0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x v="155"/>
    <x v="5"/>
    <x v="5"/>
    <s v="radio &amp; podcasts"/>
    <n v="52.6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x v="156"/>
    <x v="6"/>
    <x v="5"/>
    <s v="radio &amp; podcasts"/>
    <n v="90.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x v="157"/>
    <x v="5"/>
    <x v="0"/>
    <s v="hardware"/>
    <n v="76.14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x v="158"/>
    <x v="0"/>
    <x v="0"/>
    <s v="hardware"/>
    <n v="194.26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x v="159"/>
    <x v="1"/>
    <x v="0"/>
    <s v="hardware"/>
    <n v="55.2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x v="160"/>
    <x v="0"/>
    <x v="0"/>
    <s v="hardware"/>
    <n v="88.6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x v="161"/>
    <x v="2"/>
    <x v="0"/>
    <s v="hardware"/>
    <n v="46.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x v="162"/>
    <x v="3"/>
    <x v="0"/>
    <s v="hardware"/>
    <n v="114.77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x v="163"/>
    <x v="3"/>
    <x v="6"/>
    <s v="tabletop games"/>
    <n v="65.89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x v="164"/>
    <x v="2"/>
    <x v="4"/>
    <s v="rock"/>
    <n v="109.4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x v="165"/>
    <x v="1"/>
    <x v="7"/>
    <s v="small batch"/>
    <n v="108.7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x v="166"/>
    <x v="2"/>
    <x v="0"/>
    <s v="hardware"/>
    <n v="845.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x v="167"/>
    <x v="0"/>
    <x v="0"/>
    <s v="hardware"/>
    <n v="161.8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x v="168"/>
    <x v="2"/>
    <x v="3"/>
    <s v="spaces"/>
    <n v="94.55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x v="169"/>
    <x v="1"/>
    <x v="3"/>
    <s v="plays"/>
    <n v="141.71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x v="170"/>
    <x v="2"/>
    <x v="3"/>
    <s v="plays"/>
    <n v="297.0299999999999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x v="171"/>
    <x v="3"/>
    <x v="0"/>
    <s v="wearables"/>
    <n v="109.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x v="172"/>
    <x v="1"/>
    <x v="2"/>
    <s v="television"/>
    <n v="320.45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x v="173"/>
    <x v="4"/>
    <x v="6"/>
    <s v="tabletop games"/>
    <n v="148.08000000000001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x v="174"/>
    <x v="1"/>
    <x v="4"/>
    <s v="metal"/>
    <n v="65.86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x v="175"/>
    <x v="5"/>
    <x v="2"/>
    <s v="documentary"/>
    <n v="97.82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x v="176"/>
    <x v="0"/>
    <x v="0"/>
    <s v="hardware"/>
    <n v="67.4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x v="177"/>
    <x v="1"/>
    <x v="1"/>
    <s v="photobooks"/>
    <n v="148.57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x v="178"/>
    <x v="2"/>
    <x v="2"/>
    <s v="documentary"/>
    <n v="201.22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x v="179"/>
    <x v="2"/>
    <x v="2"/>
    <s v="television"/>
    <n v="150.9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x v="180"/>
    <x v="2"/>
    <x v="2"/>
    <s v="documentary"/>
    <n v="78.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x v="181"/>
    <x v="5"/>
    <x v="2"/>
    <s v="documentary"/>
    <n v="30.65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x v="182"/>
    <x v="5"/>
    <x v="2"/>
    <s v="documentary"/>
    <n v="230.09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x v="183"/>
    <x v="6"/>
    <x v="2"/>
    <s v="documentary"/>
    <n v="85.3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x v="184"/>
    <x v="5"/>
    <x v="2"/>
    <s v="documentary"/>
    <n v="200.89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x v="185"/>
    <x v="1"/>
    <x v="2"/>
    <s v="documentary"/>
    <n v="145.0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x v="186"/>
    <x v="3"/>
    <x v="2"/>
    <s v="documentary"/>
    <n v="59.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x v="187"/>
    <x v="1"/>
    <x v="2"/>
    <s v="documentary"/>
    <n v="129.8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x v="188"/>
    <x v="1"/>
    <x v="2"/>
    <s v="documentary"/>
    <n v="709.4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x v="189"/>
    <x v="5"/>
    <x v="2"/>
    <s v="documentary"/>
    <n v="104.31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x v="190"/>
    <x v="2"/>
    <x v="2"/>
    <s v="documentary"/>
    <n v="111.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x v="191"/>
    <x v="3"/>
    <x v="0"/>
    <s v="wearables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x v="192"/>
    <x v="2"/>
    <x v="0"/>
    <s v="wearables"/>
    <n v="73.48999999999999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x v="193"/>
    <x v="2"/>
    <x v="0"/>
    <s v="wearables"/>
    <n v="239.35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x v="194"/>
    <x v="5"/>
    <x v="5"/>
    <s v="nonfiction"/>
    <n v="215.7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x v="195"/>
    <x v="3"/>
    <x v="1"/>
    <s v="photobooks"/>
    <n v="183.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x v="196"/>
    <x v="5"/>
    <x v="4"/>
    <s v="rock"/>
    <n v="82.96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x v="197"/>
    <x v="0"/>
    <x v="5"/>
    <s v="radio &amp; podcasts"/>
    <n v="103.2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x v="198"/>
    <x v="3"/>
    <x v="1"/>
    <s v="photobooks"/>
    <n v="151.24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x v="199"/>
    <x v="5"/>
    <x v="4"/>
    <s v="pop"/>
    <n v="118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x v="200"/>
    <x v="5"/>
    <x v="0"/>
    <s v="hardware"/>
    <n v="73.42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x v="201"/>
    <x v="2"/>
    <x v="0"/>
    <s v="hardware"/>
    <n v="73.5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x v="202"/>
    <x v="1"/>
    <x v="0"/>
    <s v="hardware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x v="203"/>
    <x v="2"/>
    <x v="0"/>
    <s v="hardware"/>
    <n v="282.720000000000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x v="204"/>
    <x v="2"/>
    <x v="0"/>
    <s v="hardware"/>
    <n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x v="205"/>
    <x v="1"/>
    <x v="0"/>
    <s v="hardware"/>
    <n v="346.13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x v="206"/>
    <x v="1"/>
    <x v="4"/>
    <s v="rock"/>
    <n v="40.35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x v="207"/>
    <x v="0"/>
    <x v="6"/>
    <s v="tabletop games"/>
    <n v="75.13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x v="208"/>
    <x v="1"/>
    <x v="6"/>
    <s v="tabletop games"/>
    <n v="426.93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x v="209"/>
    <x v="1"/>
    <x v="6"/>
    <s v="tabletop games"/>
    <n v="107.82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x v="210"/>
    <x v="2"/>
    <x v="7"/>
    <s v="small batch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x v="211"/>
    <x v="3"/>
    <x v="7"/>
    <s v="small batch"/>
    <n v="75.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x v="212"/>
    <x v="2"/>
    <x v="7"/>
    <s v="small batch"/>
    <n v="115.69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x v="213"/>
    <x v="1"/>
    <x v="7"/>
    <s v="small batch"/>
    <n v="66.6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x v="214"/>
    <x v="3"/>
    <x v="0"/>
    <s v="space exploration"/>
    <n v="120.31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x v="215"/>
    <x v="1"/>
    <x v="3"/>
    <s v="spaces"/>
    <n v="95.37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x v="216"/>
    <x v="2"/>
    <x v="3"/>
    <s v="spaces"/>
    <n v="92.39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x v="217"/>
    <x v="1"/>
    <x v="3"/>
    <s v="spaces"/>
    <n v="170.7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x v="218"/>
    <x v="3"/>
    <x v="3"/>
    <s v="musical"/>
    <n v="175.5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x v="219"/>
    <x v="1"/>
    <x v="3"/>
    <s v="spaces"/>
    <n v="115.0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x v="220"/>
    <x v="1"/>
    <x v="3"/>
    <s v="spaces"/>
    <n v="104.15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x v="221"/>
    <x v="2"/>
    <x v="3"/>
    <s v="spaces"/>
    <n v="233.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x v="222"/>
    <x v="2"/>
    <x v="3"/>
    <s v="spaces"/>
    <n v="50.76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x v="223"/>
    <x v="0"/>
    <x v="3"/>
    <s v="spaces"/>
    <n v="88.5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x v="224"/>
    <x v="0"/>
    <x v="3"/>
    <s v="spaces"/>
    <n v="96.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x v="225"/>
    <x v="2"/>
    <x v="3"/>
    <s v="plays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x v="226"/>
    <x v="2"/>
    <x v="2"/>
    <s v="documentary"/>
    <n v="84.02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x v="227"/>
    <x v="3"/>
    <x v="2"/>
    <s v="documentary"/>
    <n v="89.39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x v="228"/>
    <x v="3"/>
    <x v="7"/>
    <s v="small batch"/>
    <n v="81.25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x v="229"/>
    <x v="3"/>
    <x v="1"/>
    <s v="photobooks"/>
    <n v="98.84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x v="230"/>
    <x v="1"/>
    <x v="7"/>
    <s v="small batch"/>
    <n v="189.7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x v="231"/>
    <x v="2"/>
    <x v="3"/>
    <s v="plays"/>
    <n v="85.5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x v="232"/>
    <x v="1"/>
    <x v="3"/>
    <s v="plays"/>
    <n v="251.74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x v="233"/>
    <x v="1"/>
    <x v="0"/>
    <s v="space exploration"/>
    <n v="55.76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x v="234"/>
    <x v="3"/>
    <x v="2"/>
    <s v="documentary"/>
    <n v="216.7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x v="235"/>
    <x v="3"/>
    <x v="2"/>
    <s v="television"/>
    <n v="159.51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x v="236"/>
    <x v="0"/>
    <x v="2"/>
    <s v="documentary"/>
    <n v="42.5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x v="237"/>
    <x v="4"/>
    <x v="1"/>
    <s v="photobooks"/>
    <n v="61.5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x v="238"/>
    <x v="0"/>
    <x v="4"/>
    <s v="rock"/>
    <n v="140.86000000000001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x v="239"/>
    <x v="1"/>
    <x v="1"/>
    <s v="photobooks"/>
    <n v="67.8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x v="240"/>
    <x v="2"/>
    <x v="3"/>
    <s v="spaces"/>
    <n v="146.4499999999999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x v="241"/>
    <x v="1"/>
    <x v="1"/>
    <s v="photobooks"/>
    <n v="79.9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x v="242"/>
    <x v="2"/>
    <x v="6"/>
    <s v="tabletop games"/>
    <n v="164.8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x v="243"/>
    <x v="3"/>
    <x v="3"/>
    <s v="plays"/>
    <n v="81.1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x v="244"/>
    <x v="2"/>
    <x v="2"/>
    <s v="television"/>
    <n v="148.97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x v="245"/>
    <x v="3"/>
    <x v="2"/>
    <s v="television"/>
    <n v="606.82000000000005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x v="246"/>
    <x v="5"/>
    <x v="2"/>
    <s v="documentary"/>
    <n v="97.64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x v="247"/>
    <x v="5"/>
    <x v="2"/>
    <s v="documentary"/>
    <n v="65.3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x v="248"/>
    <x v="3"/>
    <x v="2"/>
    <s v="documentary"/>
    <n v="141.75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x v="249"/>
    <x v="6"/>
    <x v="2"/>
    <s v="documentary"/>
    <n v="138.800000000000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x v="250"/>
    <x v="3"/>
    <x v="2"/>
    <s v="documentary"/>
    <n v="134.91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x v="251"/>
    <x v="2"/>
    <x v="2"/>
    <s v="documentary"/>
    <n v="58.54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x v="252"/>
    <x v="6"/>
    <x v="2"/>
    <s v="documentary"/>
    <n v="104.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x v="253"/>
    <x v="1"/>
    <x v="2"/>
    <s v="documentary"/>
    <n v="224.8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x v="254"/>
    <x v="3"/>
    <x v="0"/>
    <s v="wearables"/>
    <n v="134.36000000000001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x v="255"/>
    <x v="3"/>
    <x v="5"/>
    <s v="nonfiction"/>
    <n v="143.36000000000001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x v="256"/>
    <x v="6"/>
    <x v="5"/>
    <s v="nonfiction"/>
    <n v="99.77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x v="257"/>
    <x v="1"/>
    <x v="4"/>
    <s v="electronic music"/>
    <n v="388.98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x v="258"/>
    <x v="3"/>
    <x v="1"/>
    <s v="photobooks"/>
    <n v="493.8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x v="259"/>
    <x v="1"/>
    <x v="3"/>
    <s v="plays"/>
    <n v="92.04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x v="260"/>
    <x v="1"/>
    <x v="5"/>
    <s v="nonfiction"/>
    <n v="168.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x v="261"/>
    <x v="1"/>
    <x v="1"/>
    <s v="photobooks"/>
    <n v="95.7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x v="262"/>
    <x v="2"/>
    <x v="4"/>
    <s v="rock"/>
    <n v="417.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x v="263"/>
    <x v="2"/>
    <x v="0"/>
    <s v="hardware"/>
    <n v="182.7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x v="264"/>
    <x v="1"/>
    <x v="0"/>
    <s v="hardware"/>
    <n v="61.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x v="265"/>
    <x v="0"/>
    <x v="0"/>
    <s v="hardware"/>
    <n v="186.8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x v="266"/>
    <x v="1"/>
    <x v="0"/>
    <s v="hardware"/>
    <n v="201.96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x v="267"/>
    <x v="1"/>
    <x v="0"/>
    <s v="hardware"/>
    <n v="546.69000000000005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x v="268"/>
    <x v="1"/>
    <x v="6"/>
    <s v="tabletop games"/>
    <n v="55.96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x v="269"/>
    <x v="3"/>
    <x v="6"/>
    <s v="tabletop games"/>
    <n v="56.97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x v="270"/>
    <x v="2"/>
    <x v="6"/>
    <s v="tabletop games"/>
    <n v="188.38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x v="271"/>
    <x v="1"/>
    <x v="6"/>
    <s v="tabletop games"/>
    <n v="42.6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x v="272"/>
    <x v="2"/>
    <x v="7"/>
    <s v="small batch"/>
    <n v="48.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x v="273"/>
    <x v="2"/>
    <x v="7"/>
    <s v="small batch"/>
    <n v="130.22999999999999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x v="274"/>
    <x v="0"/>
    <x v="4"/>
    <s v="indie rock"/>
    <n v="99.38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x v="275"/>
    <x v="2"/>
    <x v="4"/>
    <s v="classical music"/>
    <n v="266.08999999999997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x v="276"/>
    <x v="5"/>
    <x v="0"/>
    <s v="space exploration"/>
    <n v="64.930000000000007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x v="277"/>
    <x v="3"/>
    <x v="0"/>
    <s v="space exploration"/>
    <n v="80.19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x v="278"/>
    <x v="3"/>
    <x v="0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x v="279"/>
    <x v="3"/>
    <x v="0"/>
    <s v="makerspaces"/>
    <n v="373.56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x v="280"/>
    <x v="1"/>
    <x v="3"/>
    <s v="spaces"/>
    <n v="44.46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x v="281"/>
    <x v="3"/>
    <x v="3"/>
    <s v="spaces"/>
    <n v="9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x v="282"/>
    <x v="0"/>
    <x v="3"/>
    <s v="spaces"/>
    <n v="92.1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x v="283"/>
    <x v="2"/>
    <x v="3"/>
    <s v="plays"/>
    <n v="110.35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x v="284"/>
    <x v="3"/>
    <x v="3"/>
    <s v="plays"/>
    <n v="168.25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x v="285"/>
    <x v="2"/>
    <x v="3"/>
    <s v="plays"/>
    <n v="106.8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x v="286"/>
    <x v="1"/>
    <x v="3"/>
    <s v="plays"/>
    <n v="182.91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x v="287"/>
    <x v="1"/>
    <x v="3"/>
    <s v="plays"/>
    <n v="177.09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x v="288"/>
    <x v="1"/>
    <x v="1"/>
    <s v="photobooks"/>
    <n v="116.21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x v="289"/>
    <x v="3"/>
    <x v="6"/>
    <s v="tabletop games"/>
    <n v="206.3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x v="290"/>
    <x v="3"/>
    <x v="1"/>
    <s v="photobooks"/>
    <n v="135.6699999999999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x v="291"/>
    <x v="2"/>
    <x v="0"/>
    <s v="hardware"/>
    <n v="117.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x v="292"/>
    <x v="1"/>
    <x v="6"/>
    <s v="tabletop games"/>
    <n v="65.31999999999999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x v="293"/>
    <x v="1"/>
    <x v="4"/>
    <s v="rock"/>
    <n v="99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x v="294"/>
    <x v="2"/>
    <x v="2"/>
    <s v="television"/>
    <n v="199.9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x v="295"/>
    <x v="6"/>
    <x v="2"/>
    <s v="documentary"/>
    <n v="90.62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x v="296"/>
    <x v="0"/>
    <x v="2"/>
    <s v="documentary"/>
    <n v="91.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x v="297"/>
    <x v="2"/>
    <x v="1"/>
    <s v="photobooks"/>
    <n v="97.11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x v="298"/>
    <x v="2"/>
    <x v="1"/>
    <s v="photobooks"/>
    <n v="95.83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x v="299"/>
    <x v="3"/>
    <x v="6"/>
    <s v="tabletop games"/>
    <n v="50.8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x v="300"/>
    <x v="0"/>
    <x v="4"/>
    <s v="indie rock"/>
    <n v="64.819999999999993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x v="301"/>
    <x v="6"/>
    <x v="2"/>
    <s v="documentary"/>
    <n v="101.83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x v="302"/>
    <x v="5"/>
    <x v="2"/>
    <s v="documentary"/>
    <n v="89.96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x v="303"/>
    <x v="2"/>
    <x v="1"/>
    <s v="photobooks"/>
    <n v="111.5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x v="304"/>
    <x v="6"/>
    <x v="4"/>
    <s v="indie rock"/>
    <n v="88.1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x v="305"/>
    <x v="4"/>
    <x v="4"/>
    <s v="rock"/>
    <n v="64.37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x v="306"/>
    <x v="1"/>
    <x v="6"/>
    <s v="tabletop games"/>
    <n v="60.8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x v="307"/>
    <x v="2"/>
    <x v="6"/>
    <s v="tabletop games"/>
    <n v="64.6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x v="308"/>
    <x v="2"/>
    <x v="4"/>
    <s v="indie rock"/>
    <n v="109.11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x v="309"/>
    <x v="0"/>
    <x v="4"/>
    <s v="classical music"/>
    <n v="109.96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x v="310"/>
    <x v="1"/>
    <x v="3"/>
    <s v="spaces"/>
    <n v="125.98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x v="311"/>
    <x v="4"/>
    <x v="1"/>
    <s v="photobooks"/>
    <n v="110.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x v="312"/>
    <x v="3"/>
    <x v="0"/>
    <s v="makerspaces"/>
    <n v="174.0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x v="313"/>
    <x v="3"/>
    <x v="4"/>
    <s v="rock"/>
    <n v="224.13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x v="314"/>
    <x v="4"/>
    <x v="2"/>
    <s v="documentary"/>
    <n v="87.69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x v="315"/>
    <x v="7"/>
    <x v="2"/>
    <s v="documentary"/>
    <n v="80.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x v="316"/>
    <x v="1"/>
    <x v="1"/>
    <s v="photobooks"/>
    <n v="159.24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x v="317"/>
    <x v="1"/>
    <x v="1"/>
    <s v="photobooks"/>
    <n v="123.38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x v="318"/>
    <x v="1"/>
    <x v="1"/>
    <s v="photobooks"/>
    <n v="102.8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x v="319"/>
    <x v="3"/>
    <x v="1"/>
    <s v="photobooks"/>
    <n v="165.3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x v="320"/>
    <x v="3"/>
    <x v="5"/>
    <s v="radio &amp; podcasts"/>
    <n v="69.59999999999999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x v="321"/>
    <x v="1"/>
    <x v="1"/>
    <s v="photobooks"/>
    <n v="48.04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x v="322"/>
    <x v="2"/>
    <x v="1"/>
    <s v="photobooks"/>
    <n v="39.92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x v="323"/>
    <x v="0"/>
    <x v="0"/>
    <s v="hardware"/>
    <n v="131.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x v="324"/>
    <x v="5"/>
    <x v="4"/>
    <s v="indie rock"/>
    <n v="89.9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x v="325"/>
    <x v="1"/>
    <x v="3"/>
    <s v="plays"/>
    <n v="54.9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x v="326"/>
    <x v="3"/>
    <x v="2"/>
    <s v="television"/>
    <n v="221.5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x v="327"/>
    <x v="0"/>
    <x v="2"/>
    <s v="documentary"/>
    <n v="117.85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x v="328"/>
    <x v="0"/>
    <x v="2"/>
    <s v="documentary"/>
    <n v="121.28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x v="329"/>
    <x v="5"/>
    <x v="2"/>
    <s v="documentary"/>
    <n v="91.19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x v="330"/>
    <x v="0"/>
    <x v="2"/>
    <s v="documentary"/>
    <n v="67.77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x v="331"/>
    <x v="2"/>
    <x v="2"/>
    <s v="documentary"/>
    <n v="108.0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x v="332"/>
    <x v="1"/>
    <x v="2"/>
    <s v="documentary"/>
    <n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x v="333"/>
    <x v="3"/>
    <x v="2"/>
    <s v="documentary"/>
    <n v="86.14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x v="334"/>
    <x v="2"/>
    <x v="2"/>
    <s v="documentary"/>
    <n v="239.94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x v="335"/>
    <x v="5"/>
    <x v="2"/>
    <s v="documentary"/>
    <n v="116.86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x v="336"/>
    <x v="5"/>
    <x v="2"/>
    <s v="documentary"/>
    <n v="81.6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x v="337"/>
    <x v="3"/>
    <x v="3"/>
    <s v="plays"/>
    <n v="327.0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x v="338"/>
    <x v="3"/>
    <x v="0"/>
    <s v="wearables"/>
    <n v="190.4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x v="339"/>
    <x v="6"/>
    <x v="4"/>
    <s v="rock"/>
    <n v="97.9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x v="340"/>
    <x v="1"/>
    <x v="1"/>
    <s v="photobooks"/>
    <n v="121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x v="341"/>
    <x v="3"/>
    <x v="1"/>
    <s v="photobooks"/>
    <n v="111.18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x v="342"/>
    <x v="0"/>
    <x v="4"/>
    <s v="rock"/>
    <n v="62.52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x v="343"/>
    <x v="5"/>
    <x v="4"/>
    <s v="rock"/>
    <n v="38.54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x v="344"/>
    <x v="7"/>
    <x v="4"/>
    <s v="rock"/>
    <n v="127.9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x v="345"/>
    <x v="0"/>
    <x v="4"/>
    <s v="rock"/>
    <n v="67.67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x v="346"/>
    <x v="3"/>
    <x v="3"/>
    <s v="plays"/>
    <n v="127.79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x v="347"/>
    <x v="2"/>
    <x v="5"/>
    <s v="radio &amp; podcasts"/>
    <n v="44.67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x v="348"/>
    <x v="2"/>
    <x v="5"/>
    <s v="radio &amp; podcasts"/>
    <n v="64.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x v="349"/>
    <x v="2"/>
    <x v="1"/>
    <s v="photobooks"/>
    <n v="39.51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x v="350"/>
    <x v="2"/>
    <x v="1"/>
    <s v="photobooks"/>
    <n v="130.5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x v="351"/>
    <x v="2"/>
    <x v="1"/>
    <s v="photobooks"/>
    <n v="180.4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x v="352"/>
    <x v="1"/>
    <x v="1"/>
    <s v="photobooks"/>
    <n v="207.6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x v="353"/>
    <x v="1"/>
    <x v="1"/>
    <s v="photobooks"/>
    <n v="462.86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x v="354"/>
    <x v="2"/>
    <x v="4"/>
    <s v="rock"/>
    <n v="67.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x v="355"/>
    <x v="5"/>
    <x v="4"/>
    <s v="rock"/>
    <n v="98.99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x v="356"/>
    <x v="3"/>
    <x v="4"/>
    <s v="rock"/>
    <n v="133.9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x v="357"/>
    <x v="0"/>
    <x v="4"/>
    <s v="rock"/>
    <n v="88.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x v="358"/>
    <x v="0"/>
    <x v="4"/>
    <s v="indie rock"/>
    <n v="152.5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x v="359"/>
    <x v="5"/>
    <x v="0"/>
    <s v="hardware"/>
    <n v="230.56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x v="360"/>
    <x v="3"/>
    <x v="0"/>
    <s v="hardware"/>
    <n v="90.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x v="361"/>
    <x v="1"/>
    <x v="0"/>
    <s v="hardware"/>
    <n v="45.5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x v="362"/>
    <x v="1"/>
    <x v="6"/>
    <s v="tabletop games"/>
    <n v="75.65000000000000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x v="363"/>
    <x v="8"/>
    <x v="4"/>
    <s v="indie rock"/>
    <n v="78.0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x v="364"/>
    <x v="2"/>
    <x v="7"/>
    <s v="small batch"/>
    <n v="123.3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x v="365"/>
    <x v="2"/>
    <x v="7"/>
    <s v="small batch"/>
    <n v="149.31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x v="366"/>
    <x v="3"/>
    <x v="0"/>
    <s v="space exploration"/>
    <n v="205.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x v="367"/>
    <x v="3"/>
    <x v="0"/>
    <s v="space exploration"/>
    <n v="47.06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x v="368"/>
    <x v="3"/>
    <x v="0"/>
    <s v="hardware"/>
    <n v="77.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x v="369"/>
    <x v="1"/>
    <x v="3"/>
    <s v="spaces"/>
    <n v="63.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x v="370"/>
    <x v="2"/>
    <x v="3"/>
    <s v="spaces"/>
    <n v="80.459999999999994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x v="371"/>
    <x v="3"/>
    <x v="3"/>
    <s v="spaces"/>
    <n v="128.9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x v="372"/>
    <x v="2"/>
    <x v="3"/>
    <s v="plays"/>
    <n v="71.489999999999995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x v="373"/>
    <x v="4"/>
    <x v="3"/>
    <s v="plays"/>
    <n v="256.3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x v="374"/>
    <x v="1"/>
    <x v="3"/>
    <s v="plays"/>
    <n v="85.5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x v="375"/>
    <x v="3"/>
    <x v="3"/>
    <s v="plays"/>
    <n v="53.18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x v="376"/>
    <x v="1"/>
    <x v="3"/>
    <s v="plays"/>
    <n v="125.12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x v="377"/>
    <x v="1"/>
    <x v="3"/>
    <s v="plays"/>
    <n v="89.59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x v="378"/>
    <x v="4"/>
    <x v="3"/>
    <s v="plays"/>
    <n v="136.85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x v="379"/>
    <x v="3"/>
    <x v="3"/>
    <s v="plays"/>
    <n v="99.7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x v="380"/>
    <x v="3"/>
    <x v="3"/>
    <s v="plays"/>
    <n v="199.17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x v="381"/>
    <x v="1"/>
    <x v="3"/>
    <s v="musical"/>
    <n v="135.63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x v="382"/>
    <x v="3"/>
    <x v="2"/>
    <s v="documentary"/>
    <n v="99.86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x v="383"/>
    <x v="3"/>
    <x v="1"/>
    <s v="photobooks"/>
    <n v="76.4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x v="384"/>
    <x v="2"/>
    <x v="2"/>
    <s v="television"/>
    <n v="117.5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x v="385"/>
    <x v="0"/>
    <x v="2"/>
    <s v="documentary"/>
    <n v="56.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x v="386"/>
    <x v="5"/>
    <x v="4"/>
    <s v="rock"/>
    <n v="85.05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x v="387"/>
    <x v="3"/>
    <x v="1"/>
    <s v="photobooks"/>
    <n v="91.8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x v="388"/>
    <x v="3"/>
    <x v="1"/>
    <s v="photobooks"/>
    <n v="75.98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x v="389"/>
    <x v="1"/>
    <x v="6"/>
    <s v="tabletop games"/>
    <n v="68.11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x v="390"/>
    <x v="6"/>
    <x v="2"/>
    <s v="documentary"/>
    <n v="73.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x v="391"/>
    <x v="0"/>
    <x v="2"/>
    <s v="documentary"/>
    <n v="65.760000000000005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x v="392"/>
    <x v="0"/>
    <x v="2"/>
    <s v="documentary"/>
    <n v="61.5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x v="393"/>
    <x v="0"/>
    <x v="5"/>
    <s v="nonfiction"/>
    <n v="141.419999999999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x v="394"/>
    <x v="3"/>
    <x v="1"/>
    <s v="photobooks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x v="395"/>
    <x v="3"/>
    <x v="1"/>
    <s v="photobooks"/>
    <n v="211.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x v="396"/>
    <x v="0"/>
    <x v="6"/>
    <s v="tabletop games"/>
    <n v="67.97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x v="397"/>
    <x v="3"/>
    <x v="6"/>
    <s v="tabletop games"/>
    <n v="135.5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x v="398"/>
    <x v="2"/>
    <x v="3"/>
    <s v="plays"/>
    <n v="200.6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x v="399"/>
    <x v="3"/>
    <x v="3"/>
    <s v="plays"/>
    <n v="70.77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x v="400"/>
    <x v="5"/>
    <x v="2"/>
    <s v="documentary"/>
    <n v="78.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x v="401"/>
    <x v="2"/>
    <x v="4"/>
    <s v="rock"/>
    <n v="73.36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x v="402"/>
    <x v="3"/>
    <x v="2"/>
    <s v="documentary"/>
    <n v="81.849999999999994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x v="403"/>
    <x v="5"/>
    <x v="4"/>
    <s v="rock"/>
    <n v="126.8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x v="404"/>
    <x v="3"/>
    <x v="1"/>
    <s v="photobooks"/>
    <n v="118.7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x v="405"/>
    <x v="3"/>
    <x v="1"/>
    <s v="photobooks"/>
    <n v="56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x v="406"/>
    <x v="3"/>
    <x v="4"/>
    <s v="classical music"/>
    <n v="103.6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x v="407"/>
    <x v="7"/>
    <x v="2"/>
    <s v="documentary"/>
    <n v="56.46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x v="408"/>
    <x v="2"/>
    <x v="3"/>
    <s v="plays"/>
    <n v="93.81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x v="409"/>
    <x v="2"/>
    <x v="2"/>
    <s v="television"/>
    <n v="171.84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x v="410"/>
    <x v="3"/>
    <x v="2"/>
    <s v="television"/>
    <n v="169.61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x v="411"/>
    <x v="3"/>
    <x v="2"/>
    <s v="television"/>
    <n v="137.9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x v="412"/>
    <x v="0"/>
    <x v="2"/>
    <s v="shorts"/>
    <n v="273.8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x v="413"/>
    <x v="6"/>
    <x v="2"/>
    <s v="documentary"/>
    <n v="62.71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x v="414"/>
    <x v="3"/>
    <x v="2"/>
    <s v="documentary"/>
    <n v="139.83000000000001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x v="415"/>
    <x v="3"/>
    <x v="2"/>
    <s v="documentary"/>
    <n v="103.2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x v="416"/>
    <x v="2"/>
    <x v="3"/>
    <s v="plays"/>
    <n v="10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x v="417"/>
    <x v="3"/>
    <x v="0"/>
    <s v="wearables"/>
    <n v="31.6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x v="418"/>
    <x v="0"/>
    <x v="4"/>
    <s v="rock"/>
    <n v="38.18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x v="419"/>
    <x v="0"/>
    <x v="4"/>
    <s v="rock"/>
    <n v="76.9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x v="420"/>
    <x v="3"/>
    <x v="1"/>
    <s v="photobooks"/>
    <n v="66.02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x v="421"/>
    <x v="1"/>
    <x v="1"/>
    <s v="photobooks"/>
    <n v="96.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x v="422"/>
    <x v="1"/>
    <x v="1"/>
    <s v="photobooks"/>
    <n v="103.6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x v="423"/>
    <x v="5"/>
    <x v="4"/>
    <s v="indie rock"/>
    <n v="70.5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x v="424"/>
    <x v="1"/>
    <x v="6"/>
    <s v="tabletop games"/>
    <n v="40.07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x v="425"/>
    <x v="2"/>
    <x v="7"/>
    <s v="small batch"/>
    <n v="74.180000000000007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x v="426"/>
    <x v="2"/>
    <x v="0"/>
    <s v="space exploration"/>
    <n v="80.0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x v="427"/>
    <x v="1"/>
    <x v="3"/>
    <s v="spaces"/>
    <n v="57.6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x v="428"/>
    <x v="2"/>
    <x v="0"/>
    <s v="hardware"/>
    <n v="95.4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x v="429"/>
    <x v="0"/>
    <x v="0"/>
    <s v="hardware"/>
    <n v="97.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x v="430"/>
    <x v="1"/>
    <x v="3"/>
    <s v="spaces"/>
    <n v="84.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x v="431"/>
    <x v="3"/>
    <x v="3"/>
    <s v="plays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x v="432"/>
    <x v="2"/>
    <x v="3"/>
    <s v="plays"/>
    <n v="66.59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x v="433"/>
    <x v="3"/>
    <x v="3"/>
    <s v="plays"/>
    <n v="60.48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x v="434"/>
    <x v="2"/>
    <x v="3"/>
    <s v="plays"/>
    <n v="62.05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x v="435"/>
    <x v="2"/>
    <x v="3"/>
    <s v="plays"/>
    <n v="93.9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x v="436"/>
    <x v="3"/>
    <x v="0"/>
    <s v="space exploration"/>
    <n v="136.9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x v="437"/>
    <x v="4"/>
    <x v="2"/>
    <s v="documentary"/>
    <n v="71.900000000000006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x v="438"/>
    <x v="3"/>
    <x v="2"/>
    <s v="television"/>
    <n v="118.34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x v="439"/>
    <x v="2"/>
    <x v="0"/>
    <s v="space exploration"/>
    <n v="31.4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x v="440"/>
    <x v="1"/>
    <x v="0"/>
    <s v="space exploration"/>
    <n v="83.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x v="441"/>
    <x v="2"/>
    <x v="3"/>
    <s v="spaces"/>
    <n v="108.2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x v="442"/>
    <x v="0"/>
    <x v="2"/>
    <s v="documentary"/>
    <n v="202.4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x v="443"/>
    <x v="2"/>
    <x v="0"/>
    <s v="space exploration"/>
    <n v="107.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x v="444"/>
    <x v="3"/>
    <x v="3"/>
    <s v="plays"/>
    <n v="56.07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x v="445"/>
    <x v="4"/>
    <x v="2"/>
    <s v="television"/>
    <n v="185.48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x v="446"/>
    <x v="4"/>
    <x v="1"/>
    <s v="photobooks"/>
    <n v="94.74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x v="447"/>
    <x v="2"/>
    <x v="2"/>
    <s v="television"/>
    <n v="69.2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x v="448"/>
    <x v="2"/>
    <x v="2"/>
    <s v="television"/>
    <n v="117.36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x v="449"/>
    <x v="2"/>
    <x v="2"/>
    <s v="television"/>
    <n v="223.48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x v="450"/>
    <x v="3"/>
    <x v="2"/>
    <s v="television"/>
    <n v="194.23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x v="451"/>
    <x v="2"/>
    <x v="2"/>
    <s v="television"/>
    <n v="137.2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x v="452"/>
    <x v="6"/>
    <x v="2"/>
    <s v="shorts"/>
    <n v="62.3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x v="453"/>
    <x v="7"/>
    <x v="2"/>
    <s v="documentary"/>
    <n v="48.05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x v="454"/>
    <x v="7"/>
    <x v="2"/>
    <s v="documentary"/>
    <n v="120.9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x v="455"/>
    <x v="7"/>
    <x v="2"/>
    <s v="documentary"/>
    <n v="73.3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x v="456"/>
    <x v="5"/>
    <x v="2"/>
    <s v="documentary"/>
    <n v="93.02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x v="457"/>
    <x v="3"/>
    <x v="2"/>
    <s v="documentary"/>
    <n v="63.17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x v="458"/>
    <x v="3"/>
    <x v="2"/>
    <s v="documentary"/>
    <n v="146.65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x v="459"/>
    <x v="3"/>
    <x v="2"/>
    <s v="documentary"/>
    <n v="90.5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x v="460"/>
    <x v="3"/>
    <x v="2"/>
    <s v="documentary"/>
    <n v="86.55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x v="461"/>
    <x v="2"/>
    <x v="2"/>
    <s v="documentary"/>
    <n v="40.7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x v="462"/>
    <x v="0"/>
    <x v="2"/>
    <s v="documentary"/>
    <n v="86.85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x v="463"/>
    <x v="5"/>
    <x v="2"/>
    <s v="documentary"/>
    <n v="58.7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x v="464"/>
    <x v="2"/>
    <x v="2"/>
    <s v="documentary"/>
    <n v="181.13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x v="465"/>
    <x v="4"/>
    <x v="3"/>
    <s v="plays"/>
    <n v="63.83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x v="466"/>
    <x v="1"/>
    <x v="3"/>
    <s v="plays"/>
    <n v="71.239999999999995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x v="467"/>
    <x v="1"/>
    <x v="5"/>
    <s v="nonfiction"/>
    <n v="95.9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x v="468"/>
    <x v="3"/>
    <x v="5"/>
    <s v="nonfiction"/>
    <n v="492.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x v="469"/>
    <x v="0"/>
    <x v="4"/>
    <s v="rock"/>
    <n v="92.5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x v="470"/>
    <x v="0"/>
    <x v="4"/>
    <s v="rock"/>
    <n v="112.6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x v="471"/>
    <x v="1"/>
    <x v="4"/>
    <s v="metal"/>
    <n v="63.3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x v="472"/>
    <x v="4"/>
    <x v="4"/>
    <s v="electronic music"/>
    <n v="45.99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x v="473"/>
    <x v="3"/>
    <x v="4"/>
    <s v="electronic music"/>
    <n v="79.26000000000000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x v="474"/>
    <x v="3"/>
    <x v="4"/>
    <s v="electronic music"/>
    <n v="108.48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x v="475"/>
    <x v="3"/>
    <x v="1"/>
    <s v="photobooks"/>
    <n v="79.41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x v="476"/>
    <x v="1"/>
    <x v="1"/>
    <s v="photobooks"/>
    <n v="207.07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x v="477"/>
    <x v="5"/>
    <x v="4"/>
    <s v="rock"/>
    <n v="67.88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x v="478"/>
    <x v="3"/>
    <x v="5"/>
    <s v="nonfiction"/>
    <n v="59.97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x v="479"/>
    <x v="1"/>
    <x v="4"/>
    <s v="rock"/>
    <n v="201.94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x v="480"/>
    <x v="3"/>
    <x v="4"/>
    <s v="rock"/>
    <n v="73.91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x v="481"/>
    <x v="1"/>
    <x v="4"/>
    <s v="rock"/>
    <n v="196.8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x v="482"/>
    <x v="1"/>
    <x v="4"/>
    <s v="rock"/>
    <n v="72.06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x v="483"/>
    <x v="5"/>
    <x v="4"/>
    <s v="rock"/>
    <n v="70.79000000000000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x v="484"/>
    <x v="5"/>
    <x v="4"/>
    <s v="rock"/>
    <n v="66.3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x v="485"/>
    <x v="5"/>
    <x v="4"/>
    <s v="rock"/>
    <n v="117.23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x v="486"/>
    <x v="6"/>
    <x v="4"/>
    <s v="rock"/>
    <n v="172.41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x v="487"/>
    <x v="5"/>
    <x v="4"/>
    <s v="pop"/>
    <n v="85.55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x v="488"/>
    <x v="3"/>
    <x v="1"/>
    <s v="photobooks"/>
    <n v="168.69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x v="489"/>
    <x v="2"/>
    <x v="4"/>
    <s v="rock"/>
    <n v="131.169999999999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x v="490"/>
    <x v="6"/>
    <x v="4"/>
    <s v="rock"/>
    <n v="92.5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x v="491"/>
    <x v="7"/>
    <x v="4"/>
    <s v="indie rock"/>
    <n v="87.9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x v="492"/>
    <x v="0"/>
    <x v="4"/>
    <s v="indie rock"/>
    <n v="115.31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x v="493"/>
    <x v="1"/>
    <x v="0"/>
    <s v="hardware"/>
    <n v="68.819999999999993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x v="494"/>
    <x v="2"/>
    <x v="0"/>
    <s v="hardware"/>
    <n v="36.97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x v="495"/>
    <x v="5"/>
    <x v="0"/>
    <s v="hardware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x v="496"/>
    <x v="2"/>
    <x v="0"/>
    <s v="hardware"/>
    <n v="63.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x v="497"/>
    <x v="7"/>
    <x v="0"/>
    <s v="hardware"/>
    <n v="84.4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x v="498"/>
    <x v="0"/>
    <x v="0"/>
    <s v="hardware"/>
    <n v="192.3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x v="499"/>
    <x v="0"/>
    <x v="0"/>
    <s v="hardware"/>
    <n v="70.040000000000006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x v="500"/>
    <x v="3"/>
    <x v="0"/>
    <s v="hardware"/>
    <n v="8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x v="501"/>
    <x v="0"/>
    <x v="0"/>
    <s v="hardware"/>
    <n v="55.8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x v="502"/>
    <x v="3"/>
    <x v="0"/>
    <s v="hardware"/>
    <n v="278.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x v="503"/>
    <x v="3"/>
    <x v="0"/>
    <s v="hardware"/>
    <n v="47.47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x v="504"/>
    <x v="1"/>
    <x v="6"/>
    <s v="tabletop games"/>
    <n v="107.05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x v="505"/>
    <x v="1"/>
    <x v="6"/>
    <s v="tabletop games"/>
    <n v="61.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x v="506"/>
    <x v="1"/>
    <x v="6"/>
    <s v="tabletop games"/>
    <n v="82.15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x v="507"/>
    <x v="0"/>
    <x v="6"/>
    <s v="tabletop games"/>
    <n v="53.8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x v="508"/>
    <x v="3"/>
    <x v="7"/>
    <s v="small batch"/>
    <n v="47.3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x v="509"/>
    <x v="2"/>
    <x v="7"/>
    <s v="small batch"/>
    <n v="9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x v="510"/>
    <x v="4"/>
    <x v="7"/>
    <s v="small batch"/>
    <n v="62.07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x v="511"/>
    <x v="2"/>
    <x v="4"/>
    <s v="classical music"/>
    <n v="169.9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x v="512"/>
    <x v="2"/>
    <x v="0"/>
    <s v="space exploration"/>
    <n v="58.4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x v="513"/>
    <x v="3"/>
    <x v="0"/>
    <s v="makerspaces"/>
    <n v="77.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x v="514"/>
    <x v="3"/>
    <x v="3"/>
    <s v="spaces"/>
    <n v="64.16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x v="515"/>
    <x v="3"/>
    <x v="0"/>
    <s v="hardware"/>
    <n v="69.76000000000000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x v="516"/>
    <x v="3"/>
    <x v="3"/>
    <s v="plays"/>
    <n v="151.4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x v="517"/>
    <x v="3"/>
    <x v="3"/>
    <s v="plays"/>
    <n v="90.74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x v="518"/>
    <x v="3"/>
    <x v="3"/>
    <s v="plays"/>
    <n v="92.84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x v="519"/>
    <x v="3"/>
    <x v="3"/>
    <s v="plays"/>
    <n v="103.95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x v="520"/>
    <x v="3"/>
    <x v="3"/>
    <s v="musical"/>
    <n v="162.77000000000001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x v="521"/>
    <x v="3"/>
    <x v="3"/>
    <s v="plays"/>
    <n v="109.0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x v="522"/>
    <x v="3"/>
    <x v="3"/>
    <s v="plays"/>
    <n v="88.77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x v="523"/>
    <x v="1"/>
    <x v="3"/>
    <s v="spaces"/>
    <n v="109.59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x v="524"/>
    <x v="3"/>
    <x v="3"/>
    <s v="spaces"/>
    <n v="370.37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x v="525"/>
    <x v="4"/>
    <x v="3"/>
    <s v="spaces"/>
    <n v="90.2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x v="526"/>
    <x v="3"/>
    <x v="3"/>
    <s v="spaces"/>
    <n v="146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x v="527"/>
    <x v="1"/>
    <x v="3"/>
    <s v="spaces"/>
    <n v="162.7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x v="528"/>
    <x v="2"/>
    <x v="3"/>
    <s v="plays"/>
    <n v="139.19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x v="529"/>
    <x v="2"/>
    <x v="3"/>
    <s v="plays"/>
    <n v="69.569999999999993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x v="530"/>
    <x v="3"/>
    <x v="3"/>
    <s v="plays"/>
    <n v="57.6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x v="531"/>
    <x v="3"/>
    <x v="3"/>
    <s v="plays"/>
    <n v="72.76000000000000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x v="532"/>
    <x v="3"/>
    <x v="3"/>
    <s v="plays"/>
    <n v="106.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x v="533"/>
    <x v="1"/>
    <x v="3"/>
    <s v="plays"/>
    <n v="48.4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x v="534"/>
    <x v="3"/>
    <x v="3"/>
    <s v="plays"/>
    <n v="141.29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x v="535"/>
    <x v="2"/>
    <x v="3"/>
    <s v="plays"/>
    <n v="63.57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x v="536"/>
    <x v="1"/>
    <x v="3"/>
    <s v="plays"/>
    <n v="184.68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x v="537"/>
    <x v="2"/>
    <x v="3"/>
    <s v="plays"/>
    <n v="118.13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x v="538"/>
    <x v="2"/>
    <x v="3"/>
    <s v="plays"/>
    <n v="110.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x v="539"/>
    <x v="3"/>
    <x v="3"/>
    <s v="plays"/>
    <n v="103.21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x v="540"/>
    <x v="2"/>
    <x v="3"/>
    <s v="plays"/>
    <n v="62.8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x v="541"/>
    <x v="1"/>
    <x v="3"/>
    <s v="plays"/>
    <n v="145.8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x v="542"/>
    <x v="1"/>
    <x v="3"/>
    <s v="plays"/>
    <n v="90.68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x v="543"/>
    <x v="1"/>
    <x v="3"/>
    <s v="plays"/>
    <n v="716.35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x v="544"/>
    <x v="2"/>
    <x v="3"/>
    <s v="plays"/>
    <n v="125.05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x v="545"/>
    <x v="1"/>
    <x v="3"/>
    <s v="plays"/>
    <n v="145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x v="546"/>
    <x v="2"/>
    <x v="3"/>
    <s v="plays"/>
    <n v="137.24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x v="547"/>
    <x v="1"/>
    <x v="3"/>
    <s v="plays"/>
    <n v="99.34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x v="548"/>
    <x v="3"/>
    <x v="3"/>
    <s v="plays"/>
    <n v="105.5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x v="549"/>
    <x v="2"/>
    <x v="3"/>
    <s v="musical"/>
    <n v="106.93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x v="550"/>
    <x v="0"/>
    <x v="0"/>
    <s v="hardware"/>
    <n v="20.4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x v="551"/>
    <x v="2"/>
    <x v="2"/>
    <s v="documentary"/>
    <n v="78.58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x v="552"/>
    <x v="3"/>
    <x v="6"/>
    <s v="tabletop games"/>
    <n v="82.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x v="553"/>
    <x v="2"/>
    <x v="2"/>
    <s v="documentary"/>
    <n v="139.53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x v="554"/>
    <x v="0"/>
    <x v="4"/>
    <s v="rock"/>
    <n v="190.9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x v="555"/>
    <x v="6"/>
    <x v="5"/>
    <s v="radio &amp; podcasts"/>
    <n v="33.1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x v="556"/>
    <x v="1"/>
    <x v="0"/>
    <s v="hardware"/>
    <n v="143.97999999999999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x v="557"/>
    <x v="3"/>
    <x v="3"/>
    <s v="plays"/>
    <n v="98.3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x v="558"/>
    <x v="2"/>
    <x v="3"/>
    <s v="plays"/>
    <n v="50.16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x v="559"/>
    <x v="2"/>
    <x v="3"/>
    <s v="plays"/>
    <n v="134.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x v="560"/>
    <x v="3"/>
    <x v="4"/>
    <s v="indie rock"/>
    <n v="196.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x v="561"/>
    <x v="1"/>
    <x v="2"/>
    <s v="television"/>
    <n v="159.8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x v="562"/>
    <x v="1"/>
    <x v="1"/>
    <s v="photobooks"/>
    <n v="112.79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x v="563"/>
    <x v="3"/>
    <x v="1"/>
    <s v="photobooks"/>
    <n v="174.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x v="564"/>
    <x v="2"/>
    <x v="4"/>
    <s v="rock"/>
    <n v="61.7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x v="565"/>
    <x v="2"/>
    <x v="1"/>
    <s v="photobooks"/>
    <n v="64.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x v="566"/>
    <x v="3"/>
    <x v="1"/>
    <s v="photobooks"/>
    <n v="59.41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x v="567"/>
    <x v="2"/>
    <x v="4"/>
    <s v="rock"/>
    <n v="51.04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x v="568"/>
    <x v="3"/>
    <x v="6"/>
    <s v="tabletop games"/>
    <n v="52.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x v="569"/>
    <x v="1"/>
    <x v="6"/>
    <s v="tabletop games"/>
    <n v="98.41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x v="570"/>
    <x v="2"/>
    <x v="4"/>
    <s v="indie rock"/>
    <n v="90.1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x v="571"/>
    <x v="1"/>
    <x v="3"/>
    <s v="plays"/>
    <n v="126.7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x v="572"/>
    <x v="7"/>
    <x v="2"/>
    <s v="documentary"/>
    <n v="347.85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x v="573"/>
    <x v="3"/>
    <x v="1"/>
    <s v="photobooks"/>
    <n v="130.16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x v="574"/>
    <x v="0"/>
    <x v="4"/>
    <s v="rock"/>
    <n v="70.58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x v="575"/>
    <x v="1"/>
    <x v="2"/>
    <s v="television"/>
    <n v="128.9499999999999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x v="576"/>
    <x v="3"/>
    <x v="2"/>
    <s v="television"/>
    <n v="63.9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x v="577"/>
    <x v="3"/>
    <x v="2"/>
    <s v="documentary"/>
    <n v="105.3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x v="578"/>
    <x v="3"/>
    <x v="2"/>
    <s v="documentary"/>
    <n v="109.19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x v="579"/>
    <x v="3"/>
    <x v="5"/>
    <s v="nonfiction"/>
    <n v="187.19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x v="580"/>
    <x v="3"/>
    <x v="1"/>
    <s v="photobooks"/>
    <n v="104.39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x v="581"/>
    <x v="2"/>
    <x v="6"/>
    <s v="tabletop games"/>
    <n v="21.5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x v="582"/>
    <x v="2"/>
    <x v="6"/>
    <s v="tabletop games"/>
    <n v="23.81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x v="583"/>
    <x v="5"/>
    <x v="6"/>
    <s v="tabletop games"/>
    <n v="57.9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x v="584"/>
    <x v="1"/>
    <x v="7"/>
    <s v="small batch"/>
    <n v="125.99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x v="585"/>
    <x v="4"/>
    <x v="3"/>
    <s v="spaces"/>
    <n v="94.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x v="586"/>
    <x v="2"/>
    <x v="3"/>
    <s v="spaces"/>
    <n v="242.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x v="587"/>
    <x v="2"/>
    <x v="3"/>
    <s v="plays"/>
    <n v="58.69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x v="588"/>
    <x v="3"/>
    <x v="2"/>
    <s v="television"/>
    <n v="194.44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x v="589"/>
    <x v="1"/>
    <x v="3"/>
    <s v="plays"/>
    <n v="173.7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x v="590"/>
    <x v="3"/>
    <x v="3"/>
    <s v="spaces"/>
    <n v="96.5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x v="591"/>
    <x v="2"/>
    <x v="5"/>
    <s v="nonfiction"/>
    <n v="84.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x v="592"/>
    <x v="0"/>
    <x v="6"/>
    <s v="tabletop games"/>
    <n v="25.43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x v="593"/>
    <x v="2"/>
    <x v="2"/>
    <s v="television"/>
    <n v="146.88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x v="594"/>
    <x v="3"/>
    <x v="2"/>
    <s v="television"/>
    <n v="49.32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x v="595"/>
    <x v="6"/>
    <x v="2"/>
    <s v="documentary"/>
    <n v="45.4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x v="596"/>
    <x v="0"/>
    <x v="2"/>
    <s v="documentary"/>
    <n v="61.3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x v="597"/>
    <x v="0"/>
    <x v="2"/>
    <s v="documentary"/>
    <n v="110.07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x v="598"/>
    <x v="3"/>
    <x v="0"/>
    <s v="wearables"/>
    <n v="42.89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x v="599"/>
    <x v="6"/>
    <x v="4"/>
    <s v="rock"/>
    <n v="158.96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x v="600"/>
    <x v="6"/>
    <x v="4"/>
    <s v="rock"/>
    <n v="117.68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x v="601"/>
    <x v="0"/>
    <x v="4"/>
    <s v="rock"/>
    <n v="56.41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x v="602"/>
    <x v="1"/>
    <x v="4"/>
    <s v="rock"/>
    <n v="65.9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x v="603"/>
    <x v="2"/>
    <x v="1"/>
    <s v="photobooks"/>
    <n v="55.8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x v="604"/>
    <x v="7"/>
    <x v="4"/>
    <s v="rock"/>
    <n v="87.8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x v="605"/>
    <x v="6"/>
    <x v="4"/>
    <s v="rock"/>
    <n v="67.1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x v="606"/>
    <x v="0"/>
    <x v="4"/>
    <s v="rock"/>
    <n v="74.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x v="607"/>
    <x v="6"/>
    <x v="4"/>
    <s v="pop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x v="608"/>
    <x v="6"/>
    <x v="4"/>
    <s v="pop"/>
    <n v="70.7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x v="609"/>
    <x v="6"/>
    <x v="4"/>
    <s v="rock"/>
    <n v="83.89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x v="610"/>
    <x v="0"/>
    <x v="0"/>
    <s v="hardware"/>
    <n v="164.91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x v="611"/>
    <x v="0"/>
    <x v="0"/>
    <s v="hardware"/>
    <n v="43.1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x v="612"/>
    <x v="0"/>
    <x v="4"/>
    <s v="indie rock"/>
    <n v="57.52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x v="613"/>
    <x v="0"/>
    <x v="4"/>
    <s v="indie rock"/>
    <n v="116.9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x v="614"/>
    <x v="3"/>
    <x v="6"/>
    <s v="tabletop games"/>
    <n v="107.32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x v="615"/>
    <x v="2"/>
    <x v="7"/>
    <s v="small batch"/>
    <n v="40.79999999999999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x v="616"/>
    <x v="5"/>
    <x v="4"/>
    <s v="indie rock"/>
    <n v="129.11000000000001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x v="617"/>
    <x v="5"/>
    <x v="4"/>
    <s v="classical music"/>
    <n v="100.3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x v="618"/>
    <x v="3"/>
    <x v="0"/>
    <s v="space exploration"/>
    <n v="81.95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x v="619"/>
    <x v="4"/>
    <x v="0"/>
    <s v="space exploration"/>
    <n v="58.9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x v="620"/>
    <x v="5"/>
    <x v="0"/>
    <s v="space exploration"/>
    <n v="31.82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x v="621"/>
    <x v="0"/>
    <x v="3"/>
    <s v="spaces"/>
    <n v="71.23999999999999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x v="622"/>
    <x v="2"/>
    <x v="0"/>
    <s v="hardware"/>
    <n v="169.5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x v="623"/>
    <x v="2"/>
    <x v="3"/>
    <s v="plays"/>
    <n v="87.3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x v="624"/>
    <x v="2"/>
    <x v="3"/>
    <s v="musical"/>
    <n v="255.1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x v="625"/>
    <x v="2"/>
    <x v="3"/>
    <s v="musical"/>
    <n v="329.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x v="626"/>
    <x v="2"/>
    <x v="3"/>
    <s v="plays"/>
    <n v="70.88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x v="627"/>
    <x v="2"/>
    <x v="3"/>
    <s v="spaces"/>
    <n v="88.87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x v="628"/>
    <x v="0"/>
    <x v="3"/>
    <s v="plays"/>
    <n v="100.5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x v="629"/>
    <x v="3"/>
    <x v="3"/>
    <s v="plays"/>
    <n v="115.87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x v="630"/>
    <x v="3"/>
    <x v="3"/>
    <s v="plays"/>
    <n v="11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x v="631"/>
    <x v="3"/>
    <x v="3"/>
    <s v="plays"/>
    <n v="142.28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x v="632"/>
    <x v="1"/>
    <x v="3"/>
    <s v="plays"/>
    <n v="177.62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x v="633"/>
    <x v="3"/>
    <x v="3"/>
    <s v="plays"/>
    <n v="421.11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x v="634"/>
    <x v="3"/>
    <x v="3"/>
    <s v="plays"/>
    <n v="104.9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x v="635"/>
    <x v="3"/>
    <x v="3"/>
    <s v="plays"/>
    <n v="202.8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x v="636"/>
    <x v="2"/>
    <x v="3"/>
    <s v="musical"/>
    <n v="90.8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x v="637"/>
    <x v="3"/>
    <x v="4"/>
    <s v="pop"/>
    <n v="80.18000000000000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x v="638"/>
    <x v="2"/>
    <x v="3"/>
    <s v="spaces"/>
    <n v="259.95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x v="639"/>
    <x v="5"/>
    <x v="4"/>
    <s v="indie rock"/>
    <n v="98.8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x v="640"/>
    <x v="2"/>
    <x v="3"/>
    <s v="plays"/>
    <n v="302.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x v="641"/>
    <x v="2"/>
    <x v="4"/>
    <s v="electronic music"/>
    <n v="69.6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x v="642"/>
    <x v="6"/>
    <x v="2"/>
    <s v="shorts"/>
    <n v="111.38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x v="643"/>
    <x v="5"/>
    <x v="2"/>
    <s v="documentary"/>
    <n v="51.72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x v="644"/>
    <x v="1"/>
    <x v="2"/>
    <s v="documentary"/>
    <n v="79.400000000000006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x v="645"/>
    <x v="5"/>
    <x v="2"/>
    <s v="documentary"/>
    <n v="89.89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x v="646"/>
    <x v="3"/>
    <x v="2"/>
    <s v="documentary"/>
    <n v="140.1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x v="647"/>
    <x v="6"/>
    <x v="5"/>
    <s v="nonfiction"/>
    <n v="60.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x v="648"/>
    <x v="0"/>
    <x v="4"/>
    <s v="rock"/>
    <n v="60.8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x v="649"/>
    <x v="3"/>
    <x v="1"/>
    <s v="photobooks"/>
    <n v="65.0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x v="650"/>
    <x v="0"/>
    <x v="4"/>
    <s v="rock"/>
    <n v="246.2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x v="651"/>
    <x v="3"/>
    <x v="4"/>
    <s v="rock"/>
    <n v="81.739999999999995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x v="652"/>
    <x v="2"/>
    <x v="4"/>
    <s v="rock"/>
    <n v="64.540000000000006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x v="653"/>
    <x v="3"/>
    <x v="1"/>
    <s v="photobooks"/>
    <n v="84.9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x v="654"/>
    <x v="5"/>
    <x v="4"/>
    <s v="rock"/>
    <n v="112.02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x v="655"/>
    <x v="5"/>
    <x v="4"/>
    <s v="pop"/>
    <n v="156.77000000000001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x v="656"/>
    <x v="6"/>
    <x v="4"/>
    <s v="indie rock"/>
    <n v="60.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x v="657"/>
    <x v="2"/>
    <x v="0"/>
    <s v="hardware"/>
    <n v="160.4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x v="658"/>
    <x v="1"/>
    <x v="6"/>
    <s v="tabletop games"/>
    <n v="37.20000000000000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x v="659"/>
    <x v="3"/>
    <x v="6"/>
    <s v="tabletop games"/>
    <n v="144.4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x v="660"/>
    <x v="3"/>
    <x v="7"/>
    <s v="small batch"/>
    <n v="74.2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x v="661"/>
    <x v="6"/>
    <x v="4"/>
    <s v="indie rock"/>
    <n v="90.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x v="662"/>
    <x v="7"/>
    <x v="4"/>
    <s v="indie rock"/>
    <n v="97.9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x v="663"/>
    <x v="2"/>
    <x v="4"/>
    <s v="classical music"/>
    <n v="177.21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x v="664"/>
    <x v="0"/>
    <x v="4"/>
    <s v="classical music"/>
    <n v="61.0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x v="665"/>
    <x v="5"/>
    <x v="0"/>
    <s v="space exploration"/>
    <n v="270.57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x v="666"/>
    <x v="3"/>
    <x v="0"/>
    <s v="hardware"/>
    <n v="340.57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x v="667"/>
    <x v="1"/>
    <x v="3"/>
    <s v="plays"/>
    <n v="151.97999999999999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x v="668"/>
    <x v="3"/>
    <x v="3"/>
    <s v="plays"/>
    <n v="110.87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x v="669"/>
    <x v="1"/>
    <x v="3"/>
    <s v="spaces"/>
    <n v="131.38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x v="670"/>
    <x v="6"/>
    <x v="0"/>
    <s v="hardware"/>
    <n v="50.22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x v="671"/>
    <x v="2"/>
    <x v="2"/>
    <s v="shorts"/>
    <n v="132.0500000000000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x v="672"/>
    <x v="2"/>
    <x v="2"/>
    <s v="documentary"/>
    <n v="68.23999999999999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x v="673"/>
    <x v="6"/>
    <x v="5"/>
    <s v="nonfiction"/>
    <n v="51.63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x v="674"/>
    <x v="2"/>
    <x v="5"/>
    <s v="nonfiction"/>
    <n v="127.3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x v="675"/>
    <x v="0"/>
    <x v="4"/>
    <s v="rock"/>
    <n v="39.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x v="676"/>
    <x v="1"/>
    <x v="4"/>
    <s v="electronic music"/>
    <n v="57.38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x v="677"/>
    <x v="0"/>
    <x v="4"/>
    <s v="rock"/>
    <n v="104.7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x v="678"/>
    <x v="2"/>
    <x v="1"/>
    <s v="photobooks"/>
    <n v="156.16999999999999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x v="679"/>
    <x v="0"/>
    <x v="4"/>
    <s v="rock"/>
    <n v="64.6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x v="680"/>
    <x v="1"/>
    <x v="1"/>
    <s v="photobooks"/>
    <n v="89.67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x v="681"/>
    <x v="0"/>
    <x v="0"/>
    <s v="hardware"/>
    <n v="74.11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x v="682"/>
    <x v="2"/>
    <x v="4"/>
    <s v="indie rock"/>
    <n v="68.59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x v="683"/>
    <x v="1"/>
    <x v="6"/>
    <s v="tabletop games"/>
    <n v="58.63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x v="684"/>
    <x v="5"/>
    <x v="4"/>
    <s v="rock"/>
    <n v="71.97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x v="685"/>
    <x v="5"/>
    <x v="3"/>
    <s v="spaces"/>
    <n v="73.0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x v="686"/>
    <x v="3"/>
    <x v="3"/>
    <s v="spaces"/>
    <n v="234.6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x v="687"/>
    <x v="5"/>
    <x v="3"/>
    <s v="plays"/>
    <n v="64.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x v="688"/>
    <x v="1"/>
    <x v="3"/>
    <s v="plays"/>
    <n v="65.099999999999994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x v="689"/>
    <x v="6"/>
    <x v="3"/>
    <s v="plays"/>
    <n v="46.77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x v="690"/>
    <x v="3"/>
    <x v="3"/>
    <s v="plays"/>
    <n v="193.62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x v="691"/>
    <x v="2"/>
    <x v="3"/>
    <s v="plays"/>
    <n v="98.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x v="692"/>
    <x v="2"/>
    <x v="3"/>
    <s v="musical"/>
    <n v="74.22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x v="693"/>
    <x v="3"/>
    <x v="4"/>
    <s v="rock"/>
    <n v="107.07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x v="694"/>
    <x v="2"/>
    <x v="4"/>
    <s v="rock"/>
    <n v="107.98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x v="695"/>
    <x v="7"/>
    <x v="4"/>
    <s v="rock"/>
    <n v="94.49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x v="696"/>
    <x v="6"/>
    <x v="2"/>
    <s v="documentary"/>
    <n v="42.8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x v="697"/>
    <x v="1"/>
    <x v="1"/>
    <s v="photobooks"/>
    <n v="61.5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x v="698"/>
    <x v="2"/>
    <x v="4"/>
    <s v="rock"/>
    <n v="77.6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x v="699"/>
    <x v="2"/>
    <x v="4"/>
    <s v="rock"/>
    <n v="53.01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x v="700"/>
    <x v="2"/>
    <x v="1"/>
    <s v="photobooks"/>
    <n v="67.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x v="701"/>
    <x v="3"/>
    <x v="4"/>
    <s v="classical music"/>
    <n v="135.4199999999999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x v="702"/>
    <x v="3"/>
    <x v="4"/>
    <s v="classical music"/>
    <n v="43.7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x v="703"/>
    <x v="3"/>
    <x v="3"/>
    <s v="plays"/>
    <n v="209.8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x v="704"/>
    <x v="6"/>
    <x v="4"/>
    <s v="indie rock"/>
    <n v="68.48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x v="705"/>
    <x v="2"/>
    <x v="4"/>
    <s v="indie rock"/>
    <n v="35.549999999999997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x v="706"/>
    <x v="2"/>
    <x v="2"/>
    <s v="television"/>
    <n v="147.71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x v="707"/>
    <x v="3"/>
    <x v="2"/>
    <s v="television"/>
    <n v="193.84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x v="708"/>
    <x v="3"/>
    <x v="2"/>
    <s v="shorts"/>
    <n v="375.76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x v="709"/>
    <x v="0"/>
    <x v="2"/>
    <s v="shorts"/>
    <n v="123.29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x v="710"/>
    <x v="7"/>
    <x v="2"/>
    <s v="shorts"/>
    <n v="117.9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x v="711"/>
    <x v="3"/>
    <x v="2"/>
    <s v="documentary"/>
    <n v="72.8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x v="712"/>
    <x v="6"/>
    <x v="2"/>
    <s v="documentary"/>
    <n v="45.05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x v="713"/>
    <x v="0"/>
    <x v="2"/>
    <s v="documentary"/>
    <n v="160.1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x v="714"/>
    <x v="2"/>
    <x v="5"/>
    <s v="nonfiction"/>
    <n v="68.34999999999999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x v="715"/>
    <x v="5"/>
    <x v="4"/>
    <s v="rock"/>
    <n v="81.069999999999993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x v="716"/>
    <x v="2"/>
    <x v="4"/>
    <s v="rock"/>
    <n v="148.78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x v="717"/>
    <x v="1"/>
    <x v="1"/>
    <s v="photobooks"/>
    <n v="55.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x v="718"/>
    <x v="4"/>
    <x v="1"/>
    <s v="photobooks"/>
    <n v="138.26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x v="719"/>
    <x v="6"/>
    <x v="4"/>
    <s v="rock"/>
    <n v="82.54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x v="720"/>
    <x v="2"/>
    <x v="5"/>
    <s v="nonfiction"/>
    <n v="28.6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x v="721"/>
    <x v="3"/>
    <x v="4"/>
    <s v="rock"/>
    <n v="88.19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x v="722"/>
    <x v="6"/>
    <x v="5"/>
    <s v="radio &amp; podcasts"/>
    <n v="43.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x v="723"/>
    <x v="6"/>
    <x v="4"/>
    <s v="rock"/>
    <n v="137.31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x v="724"/>
    <x v="2"/>
    <x v="4"/>
    <s v="rock"/>
    <n v="75.849999999999994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x v="725"/>
    <x v="5"/>
    <x v="4"/>
    <s v="pop"/>
    <n v="74.150000000000006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x v="726"/>
    <x v="1"/>
    <x v="4"/>
    <s v="pop"/>
    <n v="159.52000000000001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x v="727"/>
    <x v="1"/>
    <x v="1"/>
    <s v="photobooks"/>
    <n v="89.9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x v="728"/>
    <x v="2"/>
    <x v="4"/>
    <s v="indie rock"/>
    <n v="94.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x v="729"/>
    <x v="6"/>
    <x v="0"/>
    <s v="hardware"/>
    <n v="87.44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x v="730"/>
    <x v="2"/>
    <x v="0"/>
    <s v="hardware"/>
    <n v="99.4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x v="731"/>
    <x v="5"/>
    <x v="4"/>
    <s v="indie rock"/>
    <n v="89.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x v="732"/>
    <x v="6"/>
    <x v="4"/>
    <s v="indie rock"/>
    <n v="110.49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x v="733"/>
    <x v="5"/>
    <x v="4"/>
    <s v="indie rock"/>
    <n v="188.1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x v="734"/>
    <x v="0"/>
    <x v="4"/>
    <s v="electronic music"/>
    <n v="55.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x v="735"/>
    <x v="1"/>
    <x v="6"/>
    <s v="tabletop games"/>
    <n v="24.27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x v="736"/>
    <x v="6"/>
    <x v="4"/>
    <s v="rock"/>
    <n v="108.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x v="737"/>
    <x v="7"/>
    <x v="4"/>
    <s v="indie rock"/>
    <n v="53.47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x v="738"/>
    <x v="0"/>
    <x v="4"/>
    <s v="indie rock"/>
    <n v="59.82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x v="739"/>
    <x v="0"/>
    <x v="4"/>
    <s v="indie rock"/>
    <n v="6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x v="740"/>
    <x v="5"/>
    <x v="4"/>
    <s v="classical music"/>
    <n v="82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x v="741"/>
    <x v="1"/>
    <x v="4"/>
    <s v="classical music"/>
    <n v="165.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x v="742"/>
    <x v="1"/>
    <x v="3"/>
    <s v="spaces"/>
    <n v="94.6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x v="743"/>
    <x v="2"/>
    <x v="3"/>
    <s v="plays"/>
    <n v="66.11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x v="744"/>
    <x v="3"/>
    <x v="3"/>
    <s v="plays"/>
    <n v="63.8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x v="745"/>
    <x v="2"/>
    <x v="3"/>
    <s v="plays"/>
    <n v="69.89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x v="746"/>
    <x v="3"/>
    <x v="3"/>
    <s v="plays"/>
    <n v="127.81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x v="747"/>
    <x v="3"/>
    <x v="3"/>
    <s v="plays"/>
    <n v="48.33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x v="748"/>
    <x v="2"/>
    <x v="3"/>
    <s v="plays"/>
    <n v="72.290000000000006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x v="749"/>
    <x v="3"/>
    <x v="3"/>
    <s v="plays"/>
    <n v="78.209999999999994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x v="750"/>
    <x v="3"/>
    <x v="3"/>
    <s v="plays"/>
    <n v="93.7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x v="751"/>
    <x v="3"/>
    <x v="3"/>
    <s v="plays"/>
    <n v="81.7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x v="752"/>
    <x v="3"/>
    <x v="3"/>
    <s v="plays"/>
    <n v="81.56999999999999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x v="753"/>
    <x v="3"/>
    <x v="3"/>
    <s v="musical"/>
    <n v="215.25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x v="754"/>
    <x v="1"/>
    <x v="3"/>
    <s v="musical"/>
    <n v="93.7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x v="755"/>
    <x v="2"/>
    <x v="5"/>
    <s v="nonfiction"/>
    <n v="230.1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x v="756"/>
    <x v="3"/>
    <x v="3"/>
    <s v="plays"/>
    <n v="59.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x v="757"/>
    <x v="1"/>
    <x v="3"/>
    <s v="plays"/>
    <n v="105.21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x v="758"/>
    <x v="2"/>
    <x v="3"/>
    <s v="plays"/>
    <n v="136.7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x v="759"/>
    <x v="6"/>
    <x v="4"/>
    <s v="rock"/>
    <n v="40.54999999999999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x v="760"/>
    <x v="8"/>
    <x v="2"/>
    <s v="documentary"/>
    <n v="83.95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x v="761"/>
    <x v="6"/>
    <x v="4"/>
    <s v="rock"/>
    <n v="305.56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x v="762"/>
    <x v="5"/>
    <x v="4"/>
    <s v="rock"/>
    <n v="113.88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x v="763"/>
    <x v="0"/>
    <x v="4"/>
    <s v="rock"/>
    <n v="96.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x v="764"/>
    <x v="6"/>
    <x v="4"/>
    <s v="rock"/>
    <n v="92.1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x v="765"/>
    <x v="3"/>
    <x v="1"/>
    <s v="photobooks"/>
    <n v="93.07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x v="766"/>
    <x v="1"/>
    <x v="1"/>
    <s v="photobooks"/>
    <n v="47.13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x v="767"/>
    <x v="1"/>
    <x v="4"/>
    <s v="rock"/>
    <n v="68.01000000000000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x v="768"/>
    <x v="5"/>
    <x v="4"/>
    <s v="classical music"/>
    <n v="49.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x v="769"/>
    <x v="0"/>
    <x v="3"/>
    <s v="spaces"/>
    <n v="50.53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x v="770"/>
    <x v="5"/>
    <x v="3"/>
    <s v="plays"/>
    <n v="62.9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x v="771"/>
    <x v="3"/>
    <x v="3"/>
    <s v="plays"/>
    <n v="65.58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x v="772"/>
    <x v="3"/>
    <x v="3"/>
    <s v="plays"/>
    <n v="125.09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x v="773"/>
    <x v="1"/>
    <x v="3"/>
    <s v="plays"/>
    <n v="69.819999999999993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x v="774"/>
    <x v="2"/>
    <x v="3"/>
    <s v="plays"/>
    <n v="66.15000000000000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x v="775"/>
    <x v="3"/>
    <x v="3"/>
    <s v="plays"/>
    <n v="56.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x v="776"/>
    <x v="1"/>
    <x v="6"/>
    <s v="tabletop games"/>
    <n v="44.06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x v="777"/>
    <x v="1"/>
    <x v="2"/>
    <s v="documentary"/>
    <n v="114.59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x v="778"/>
    <x v="1"/>
    <x v="4"/>
    <s v="electronic music"/>
    <n v="61.03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x v="779"/>
    <x v="3"/>
    <x v="2"/>
    <s v="television"/>
    <n v="83.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x v="780"/>
    <x v="5"/>
    <x v="4"/>
    <s v="indie rock"/>
    <n v="70.209999999999994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x v="781"/>
    <x v="1"/>
    <x v="2"/>
    <s v="television"/>
    <n v="80.3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x v="782"/>
    <x v="1"/>
    <x v="2"/>
    <s v="television"/>
    <n v="98.36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x v="783"/>
    <x v="2"/>
    <x v="2"/>
    <s v="television"/>
    <n v="76.87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x v="784"/>
    <x v="0"/>
    <x v="2"/>
    <s v="shorts"/>
    <n v="322.39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x v="785"/>
    <x v="1"/>
    <x v="2"/>
    <s v="shorts"/>
    <n v="122.33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x v="786"/>
    <x v="5"/>
    <x v="2"/>
    <s v="shorts"/>
    <n v="192.31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x v="787"/>
    <x v="5"/>
    <x v="2"/>
    <s v="shorts"/>
    <n v="186.1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x v="788"/>
    <x v="2"/>
    <x v="2"/>
    <s v="shorts"/>
    <n v="64.2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x v="789"/>
    <x v="6"/>
    <x v="2"/>
    <s v="shorts"/>
    <n v="90.38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x v="790"/>
    <x v="6"/>
    <x v="2"/>
    <s v="shorts"/>
    <n v="144.9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x v="791"/>
    <x v="5"/>
    <x v="2"/>
    <s v="documentary"/>
    <n v="54.02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x v="792"/>
    <x v="7"/>
    <x v="2"/>
    <s v="documentary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x v="793"/>
    <x v="7"/>
    <x v="2"/>
    <s v="documentary"/>
    <n v="108.1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x v="794"/>
    <x v="7"/>
    <x v="2"/>
    <s v="documentary"/>
    <n v="85.4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x v="795"/>
    <x v="5"/>
    <x v="2"/>
    <s v="documentary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x v="796"/>
    <x v="7"/>
    <x v="2"/>
    <s v="documentary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x v="797"/>
    <x v="6"/>
    <x v="2"/>
    <s v="documentary"/>
    <n v="50.1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x v="798"/>
    <x v="6"/>
    <x v="2"/>
    <s v="documentary"/>
    <n v="45.6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x v="799"/>
    <x v="0"/>
    <x v="2"/>
    <s v="documentary"/>
    <n v="46.8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x v="800"/>
    <x v="7"/>
    <x v="2"/>
    <s v="documentary"/>
    <n v="100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x v="801"/>
    <x v="0"/>
    <x v="2"/>
    <s v="documentary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x v="802"/>
    <x v="8"/>
    <x v="2"/>
    <s v="documentary"/>
    <n v="110.47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x v="803"/>
    <x v="1"/>
    <x v="2"/>
    <s v="documentary"/>
    <n v="88.85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x v="804"/>
    <x v="6"/>
    <x v="2"/>
    <s v="documentary"/>
    <n v="75.19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x v="805"/>
    <x v="3"/>
    <x v="3"/>
    <s v="plays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x v="806"/>
    <x v="1"/>
    <x v="3"/>
    <s v="plays"/>
    <n v="93.4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x v="807"/>
    <x v="3"/>
    <x v="3"/>
    <s v="plays"/>
    <n v="71.79000000000000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x v="808"/>
    <x v="1"/>
    <x v="3"/>
    <s v="plays"/>
    <n v="252.0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x v="809"/>
    <x v="1"/>
    <x v="0"/>
    <s v="wearables"/>
    <n v="122.74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x v="810"/>
    <x v="3"/>
    <x v="5"/>
    <s v="nonfiction"/>
    <n v="54.6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x v="811"/>
    <x v="6"/>
    <x v="5"/>
    <s v="nonfiction"/>
    <n v="88.73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x v="812"/>
    <x v="2"/>
    <x v="5"/>
    <s v="nonfiction"/>
    <n v="56.67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x v="813"/>
    <x v="5"/>
    <x v="5"/>
    <s v="nonfiction"/>
    <n v="82.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x v="814"/>
    <x v="1"/>
    <x v="5"/>
    <s v="nonfiction"/>
    <n v="53.19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x v="815"/>
    <x v="2"/>
    <x v="5"/>
    <s v="nonfiction"/>
    <n v="51.47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x v="816"/>
    <x v="5"/>
    <x v="4"/>
    <s v="rock"/>
    <n v="162.2700000000000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x v="817"/>
    <x v="5"/>
    <x v="4"/>
    <s v="rock"/>
    <n v="178.61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x v="818"/>
    <x v="0"/>
    <x v="4"/>
    <s v="rock"/>
    <n v="109.7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x v="819"/>
    <x v="5"/>
    <x v="4"/>
    <s v="rock"/>
    <n v="60.7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x v="820"/>
    <x v="2"/>
    <x v="4"/>
    <s v="metal"/>
    <n v="53.89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x v="821"/>
    <x v="1"/>
    <x v="4"/>
    <s v="metal"/>
    <n v="34.0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x v="822"/>
    <x v="1"/>
    <x v="4"/>
    <s v="electronic music"/>
    <n v="39.159999999999997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x v="823"/>
    <x v="2"/>
    <x v="1"/>
    <s v="photobooks"/>
    <n v="71.59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x v="824"/>
    <x v="5"/>
    <x v="4"/>
    <s v="rock"/>
    <n v="64.47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x v="825"/>
    <x v="7"/>
    <x v="4"/>
    <s v="rock"/>
    <n v="189.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x v="826"/>
    <x v="3"/>
    <x v="5"/>
    <s v="nonfiction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x v="827"/>
    <x v="3"/>
    <x v="5"/>
    <s v="nonfiction"/>
    <n v="66.7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x v="828"/>
    <x v="3"/>
    <x v="4"/>
    <s v="rock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x v="829"/>
    <x v="3"/>
    <x v="4"/>
    <s v="rock"/>
    <n v="63.6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x v="830"/>
    <x v="1"/>
    <x v="4"/>
    <s v="rock"/>
    <n v="73.3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x v="831"/>
    <x v="1"/>
    <x v="4"/>
    <s v="rock"/>
    <n v="60.18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x v="832"/>
    <x v="0"/>
    <x v="5"/>
    <s v="radio &amp; podcasts"/>
    <n v="34.869999999999997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x v="833"/>
    <x v="1"/>
    <x v="1"/>
    <s v="photobooks"/>
    <n v="82.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x v="834"/>
    <x v="2"/>
    <x v="4"/>
    <s v="rock"/>
    <n v="66.69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x v="835"/>
    <x v="5"/>
    <x v="4"/>
    <s v="rock"/>
    <n v="163.78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x v="836"/>
    <x v="5"/>
    <x v="4"/>
    <s v="pop"/>
    <n v="168.5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x v="837"/>
    <x v="0"/>
    <x v="4"/>
    <s v="pop"/>
    <n v="554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x v="838"/>
    <x v="5"/>
    <x v="4"/>
    <s v="pop"/>
    <n v="113.8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x v="839"/>
    <x v="6"/>
    <x v="4"/>
    <s v="pop"/>
    <n v="51.85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x v="840"/>
    <x v="1"/>
    <x v="4"/>
    <s v="pop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x v="841"/>
    <x v="1"/>
    <x v="1"/>
    <s v="photobooks"/>
    <n v="80.650000000000006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x v="842"/>
    <x v="1"/>
    <x v="1"/>
    <s v="photobooks"/>
    <n v="414.29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x v="843"/>
    <x v="3"/>
    <x v="1"/>
    <s v="photobooks"/>
    <n v="108.78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x v="844"/>
    <x v="1"/>
    <x v="1"/>
    <s v="photobooks"/>
    <n v="81.099999999999994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x v="845"/>
    <x v="0"/>
    <x v="4"/>
    <s v="rock"/>
    <n v="182.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x v="846"/>
    <x v="6"/>
    <x v="4"/>
    <s v="indie rock"/>
    <n v="80.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x v="847"/>
    <x v="6"/>
    <x v="0"/>
    <s v="hardware"/>
    <n v="127.3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x v="848"/>
    <x v="0"/>
    <x v="0"/>
    <s v="hardware"/>
    <n v="80.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x v="849"/>
    <x v="3"/>
    <x v="0"/>
    <s v="hardware"/>
    <n v="64.18000000000000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x v="850"/>
    <x v="2"/>
    <x v="0"/>
    <s v="hardware"/>
    <n v="147.9499999999999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x v="851"/>
    <x v="3"/>
    <x v="0"/>
    <s v="hardware"/>
    <n v="41.7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x v="852"/>
    <x v="1"/>
    <x v="0"/>
    <s v="hardware"/>
    <n v="154.1699999999999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x v="853"/>
    <x v="7"/>
    <x v="4"/>
    <s v="indie rock"/>
    <n v="35.61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x v="854"/>
    <x v="3"/>
    <x v="4"/>
    <s v="rock"/>
    <n v="88.75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x v="855"/>
    <x v="3"/>
    <x v="4"/>
    <s v="rock"/>
    <n v="68.70999999999999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x v="856"/>
    <x v="0"/>
    <x v="6"/>
    <s v="tabletop games"/>
    <n v="149.03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x v="857"/>
    <x v="2"/>
    <x v="6"/>
    <s v="tabletop games"/>
    <n v="25.09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x v="858"/>
    <x v="1"/>
    <x v="6"/>
    <s v="tabletop games"/>
    <n v="140.97999999999999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x v="859"/>
    <x v="1"/>
    <x v="6"/>
    <s v="tabletop games"/>
    <n v="6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x v="860"/>
    <x v="5"/>
    <x v="4"/>
    <s v="rock"/>
    <n v="65.209999999999994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x v="861"/>
    <x v="0"/>
    <x v="4"/>
    <s v="indie rock"/>
    <n v="31.66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x v="862"/>
    <x v="5"/>
    <x v="4"/>
    <s v="indie rock"/>
    <n v="5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x v="863"/>
    <x v="8"/>
    <x v="4"/>
    <s v="indie rock"/>
    <n v="37.130000000000003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x v="864"/>
    <x v="2"/>
    <x v="4"/>
    <s v="indie rock"/>
    <n v="61.0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x v="865"/>
    <x v="3"/>
    <x v="7"/>
    <s v="small batch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x v="866"/>
    <x v="1"/>
    <x v="7"/>
    <s v="small batch"/>
    <n v="75.67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x v="867"/>
    <x v="1"/>
    <x v="7"/>
    <s v="small batch"/>
    <n v="68.8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x v="868"/>
    <x v="7"/>
    <x v="4"/>
    <s v="indie rock"/>
    <n v="131.58000000000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x v="869"/>
    <x v="1"/>
    <x v="4"/>
    <s v="classical music"/>
    <n v="185.19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x v="870"/>
    <x v="5"/>
    <x v="4"/>
    <s v="classical music"/>
    <n v="88.44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x v="871"/>
    <x v="3"/>
    <x v="0"/>
    <s v="space exploration"/>
    <n v="63.87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x v="872"/>
    <x v="2"/>
    <x v="0"/>
    <s v="space exploration"/>
    <n v="89.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x v="873"/>
    <x v="0"/>
    <x v="0"/>
    <s v="makerspaces"/>
    <n v="85.7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x v="874"/>
    <x v="1"/>
    <x v="0"/>
    <s v="hardware"/>
    <n v="68.2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x v="875"/>
    <x v="1"/>
    <x v="0"/>
    <s v="hardware"/>
    <n v="493.1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x v="876"/>
    <x v="1"/>
    <x v="3"/>
    <s v="plays"/>
    <n v="36.8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x v="877"/>
    <x v="3"/>
    <x v="3"/>
    <s v="plays"/>
    <n v="36.47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x v="878"/>
    <x v="1"/>
    <x v="3"/>
    <s v="plays"/>
    <n v="44.86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x v="879"/>
    <x v="3"/>
    <x v="3"/>
    <s v="plays"/>
    <n v="67.739999999999995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x v="880"/>
    <x v="3"/>
    <x v="3"/>
    <s v="plays"/>
    <n v="68.25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x v="881"/>
    <x v="3"/>
    <x v="3"/>
    <s v="plays"/>
    <n v="50.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x v="882"/>
    <x v="3"/>
    <x v="3"/>
    <s v="plays"/>
    <n v="50.7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x v="883"/>
    <x v="2"/>
    <x v="3"/>
    <s v="plays"/>
    <n v="25.69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x v="884"/>
    <x v="3"/>
    <x v="3"/>
    <s v="plays"/>
    <n v="80.23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x v="885"/>
    <x v="3"/>
    <x v="3"/>
    <s v="plays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x v="886"/>
    <x v="2"/>
    <x v="3"/>
    <s v="plays"/>
    <n v="58.62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x v="887"/>
    <x v="2"/>
    <x v="3"/>
    <s v="plays"/>
    <n v="110.22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x v="888"/>
    <x v="1"/>
    <x v="3"/>
    <s v="spaces"/>
    <n v="86.4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x v="889"/>
    <x v="5"/>
    <x v="3"/>
    <s v="spaces"/>
    <n v="67.7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x v="890"/>
    <x v="1"/>
    <x v="3"/>
    <s v="spaces"/>
    <n v="84.86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x v="891"/>
    <x v="2"/>
    <x v="3"/>
    <s v="spaces"/>
    <n v="177.02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x v="892"/>
    <x v="5"/>
    <x v="3"/>
    <s v="plays"/>
    <n v="31.21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x v="893"/>
    <x v="0"/>
    <x v="3"/>
    <s v="plays"/>
    <n v="82.61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x v="894"/>
    <x v="7"/>
    <x v="3"/>
    <s v="plays"/>
    <n v="91.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x v="895"/>
    <x v="2"/>
    <x v="3"/>
    <s v="plays"/>
    <n v="63.11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x v="896"/>
    <x v="4"/>
    <x v="3"/>
    <s v="plays"/>
    <n v="97.38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x v="897"/>
    <x v="3"/>
    <x v="3"/>
    <s v="plays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x v="898"/>
    <x v="2"/>
    <x v="3"/>
    <s v="plays"/>
    <n v="54.3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x v="899"/>
    <x v="3"/>
    <x v="3"/>
    <s v="plays"/>
    <n v="129.3600000000000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x v="900"/>
    <x v="3"/>
    <x v="3"/>
    <s v="plays"/>
    <n v="80.40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x v="901"/>
    <x v="2"/>
    <x v="3"/>
    <s v="plays"/>
    <n v="79.62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x v="902"/>
    <x v="2"/>
    <x v="3"/>
    <s v="plays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x v="903"/>
    <x v="1"/>
    <x v="3"/>
    <s v="plays"/>
    <n v="76.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x v="904"/>
    <x v="2"/>
    <x v="3"/>
    <s v="plays"/>
    <n v="83.43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x v="905"/>
    <x v="1"/>
    <x v="3"/>
    <s v="plays"/>
    <n v="96.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x v="906"/>
    <x v="2"/>
    <x v="3"/>
    <s v="plays"/>
    <n v="143.11000000000001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x v="907"/>
    <x v="2"/>
    <x v="3"/>
    <s v="plays"/>
    <n v="64.1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x v="908"/>
    <x v="1"/>
    <x v="3"/>
    <s v="plays"/>
    <n v="55.0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x v="909"/>
    <x v="2"/>
    <x v="3"/>
    <s v="plays"/>
    <n v="78.260000000000005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x v="910"/>
    <x v="2"/>
    <x v="3"/>
    <s v="plays"/>
    <n v="74.209999999999994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x v="911"/>
    <x v="3"/>
    <x v="3"/>
    <s v="plays"/>
    <n v="38.28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x v="912"/>
    <x v="3"/>
    <x v="3"/>
    <s v="plays"/>
    <n v="10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x v="913"/>
    <x v="2"/>
    <x v="3"/>
    <s v="plays"/>
    <n v="122.54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x v="914"/>
    <x v="2"/>
    <x v="3"/>
    <s v="plays"/>
    <n v="68.53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x v="915"/>
    <x v="2"/>
    <x v="3"/>
    <s v="plays"/>
    <n v="126.67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x v="916"/>
    <x v="3"/>
    <x v="3"/>
    <s v="plays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x v="917"/>
    <x v="4"/>
    <x v="3"/>
    <s v="plays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x v="918"/>
    <x v="2"/>
    <x v="3"/>
    <s v="plays"/>
    <n v="41.9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x v="919"/>
    <x v="2"/>
    <x v="3"/>
    <s v="plays"/>
    <n v="200.49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x v="920"/>
    <x v="1"/>
    <x v="3"/>
    <s v="plays"/>
    <n v="40.63000000000000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x v="921"/>
    <x v="2"/>
    <x v="3"/>
    <s v="plays"/>
    <n v="114.55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x v="922"/>
    <x v="1"/>
    <x v="3"/>
    <s v="musical"/>
    <n v="99.54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x v="923"/>
    <x v="3"/>
    <x v="3"/>
    <s v="musical"/>
    <n v="172.2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x v="924"/>
    <x v="2"/>
    <x v="3"/>
    <s v="musical"/>
    <n v="55.5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x v="925"/>
    <x v="3"/>
    <x v="3"/>
    <s v="musical"/>
    <n v="64.94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x v="926"/>
    <x v="1"/>
    <x v="3"/>
    <s v="musical"/>
    <n v="166.97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x v="927"/>
    <x v="1"/>
    <x v="3"/>
    <s v="musical"/>
    <n v="94.91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x v="928"/>
    <x v="3"/>
    <x v="3"/>
    <s v="plays"/>
    <n v="72.3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x v="929"/>
    <x v="3"/>
    <x v="3"/>
    <s v="plays"/>
    <n v="107.57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x v="930"/>
    <x v="2"/>
    <x v="3"/>
    <s v="plays"/>
    <n v="178.57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x v="931"/>
    <x v="4"/>
    <x v="3"/>
    <s v="plays"/>
    <n v="69.1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x v="932"/>
    <x v="0"/>
    <x v="5"/>
    <s v="nonfiction"/>
    <n v="48.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x v="933"/>
    <x v="5"/>
    <x v="0"/>
    <s v="hardware"/>
    <n v="152.62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x v="934"/>
    <x v="3"/>
    <x v="3"/>
    <s v="plays"/>
    <n v="148.47999999999999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x v="935"/>
    <x v="3"/>
    <x v="1"/>
    <s v="photobooks"/>
    <n v="58.5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x v="936"/>
    <x v="1"/>
    <x v="2"/>
    <s v="documentary"/>
    <n v="105.1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x v="937"/>
    <x v="3"/>
    <x v="4"/>
    <s v="electronic music"/>
    <n v="65.16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x v="938"/>
    <x v="3"/>
    <x v="6"/>
    <s v="tabletop games"/>
    <n v="48.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x v="939"/>
    <x v="0"/>
    <x v="6"/>
    <s v="tabletop games"/>
    <n v="64.7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x v="940"/>
    <x v="5"/>
    <x v="4"/>
    <s v="indie rock"/>
    <n v="50.69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x v="941"/>
    <x v="2"/>
    <x v="2"/>
    <s v="shorts"/>
    <n v="43.0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x v="942"/>
    <x v="7"/>
    <x v="2"/>
    <s v="shorts"/>
    <n v="167.49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x v="943"/>
    <x v="7"/>
    <x v="2"/>
    <s v="documentary"/>
    <n v="28.5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x v="944"/>
    <x v="2"/>
    <x v="4"/>
    <s v="rock"/>
    <n v="104.65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x v="945"/>
    <x v="5"/>
    <x v="4"/>
    <s v="electronic music"/>
    <n v="23.96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x v="946"/>
    <x v="6"/>
    <x v="4"/>
    <s v="rock"/>
    <n v="53.5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x v="947"/>
    <x v="0"/>
    <x v="4"/>
    <s v="pop"/>
    <n v="64.709999999999994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x v="948"/>
    <x v="2"/>
    <x v="4"/>
    <s v="rock"/>
    <n v="87.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x v="949"/>
    <x v="2"/>
    <x v="4"/>
    <s v="rock"/>
    <n v="50.93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x v="950"/>
    <x v="3"/>
    <x v="4"/>
    <s v="classical music"/>
    <n v="74.06999999999999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x v="951"/>
    <x v="3"/>
    <x v="3"/>
    <s v="plays"/>
    <n v="65.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x v="952"/>
    <x v="1"/>
    <x v="3"/>
    <s v="spaces"/>
    <n v="50.69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x v="953"/>
    <x v="2"/>
    <x v="3"/>
    <s v="plays"/>
    <n v="80.16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x v="954"/>
    <x v="1"/>
    <x v="3"/>
    <s v="plays"/>
    <n v="50.2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x v="955"/>
    <x v="1"/>
    <x v="3"/>
    <s v="plays"/>
    <n v="52.5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x v="956"/>
    <x v="4"/>
    <x v="3"/>
    <s v="plays"/>
    <n v="84.29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x v="957"/>
    <x v="2"/>
    <x v="3"/>
    <s v="plays"/>
    <n v="114.1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x v="958"/>
    <x v="1"/>
    <x v="3"/>
    <s v="plays"/>
    <n v="145.16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x v="959"/>
    <x v="2"/>
    <x v="3"/>
    <s v="plays"/>
    <n v="72.8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x v="960"/>
    <x v="2"/>
    <x v="3"/>
    <s v="musical"/>
    <n v="267.64999999999998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x v="961"/>
    <x v="2"/>
    <x v="3"/>
    <s v="musical"/>
    <n v="94.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x v="962"/>
    <x v="0"/>
    <x v="5"/>
    <s v="nonfiction"/>
    <n v="77.2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x v="963"/>
    <x v="1"/>
    <x v="4"/>
    <s v="rock"/>
    <n v="74.25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x v="964"/>
    <x v="2"/>
    <x v="3"/>
    <s v="plays"/>
    <n v="100.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x v="965"/>
    <x v="1"/>
    <x v="3"/>
    <s v="plays"/>
    <n v="49.5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x v="966"/>
    <x v="0"/>
    <x v="4"/>
    <s v="rock"/>
    <n v="59.2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x v="967"/>
    <x v="3"/>
    <x v="3"/>
    <s v="spaces"/>
    <n v="103.17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x v="968"/>
    <x v="0"/>
    <x v="3"/>
    <s v="plays"/>
    <n v="77.34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x v="969"/>
    <x v="2"/>
    <x v="2"/>
    <s v="television"/>
    <n v="76.4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x v="970"/>
    <x v="6"/>
    <x v="2"/>
    <s v="shorts"/>
    <n v="40.01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x v="971"/>
    <x v="5"/>
    <x v="2"/>
    <s v="documentary"/>
    <n v="55.22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x v="972"/>
    <x v="5"/>
    <x v="2"/>
    <s v="documentary"/>
    <n v="95.23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x v="973"/>
    <x v="3"/>
    <x v="2"/>
    <s v="documentary"/>
    <n v="160.47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x v="974"/>
    <x v="3"/>
    <x v="2"/>
    <s v="documentary"/>
    <n v="115.5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x v="975"/>
    <x v="1"/>
    <x v="3"/>
    <s v="plays"/>
    <n v="129.03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x v="976"/>
    <x v="5"/>
    <x v="5"/>
    <s v="nonfiction"/>
    <n v="43.55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x v="977"/>
    <x v="4"/>
    <x v="4"/>
    <s v="rock"/>
    <n v="73.77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x v="978"/>
    <x v="0"/>
    <x v="4"/>
    <s v="rock"/>
    <n v="79.83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x v="979"/>
    <x v="2"/>
    <x v="4"/>
    <s v="rock"/>
    <n v="99.5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x v="980"/>
    <x v="3"/>
    <x v="4"/>
    <s v="metal"/>
    <n v="41.7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x v="981"/>
    <x v="1"/>
    <x v="4"/>
    <s v="metal"/>
    <n v="46.67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x v="982"/>
    <x v="3"/>
    <x v="4"/>
    <s v="metal"/>
    <n v="42.7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x v="983"/>
    <x v="1"/>
    <x v="1"/>
    <s v="photobooks"/>
    <n v="81.2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x v="984"/>
    <x v="2"/>
    <x v="4"/>
    <s v="rock"/>
    <n v="76.6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x v="985"/>
    <x v="1"/>
    <x v="3"/>
    <s v="plays"/>
    <n v="65.8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x v="986"/>
    <x v="1"/>
    <x v="4"/>
    <s v="rock"/>
    <n v="62.87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x v="987"/>
    <x v="3"/>
    <x v="4"/>
    <s v="rock"/>
    <n v="70.06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x v="988"/>
    <x v="0"/>
    <x v="4"/>
    <s v="rock"/>
    <n v="62.17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x v="989"/>
    <x v="0"/>
    <x v="5"/>
    <s v="radio &amp; podcasts"/>
    <n v="28.9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x v="990"/>
    <x v="1"/>
    <x v="1"/>
    <s v="photobooks"/>
    <n v="48.1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x v="991"/>
    <x v="2"/>
    <x v="4"/>
    <s v="rock"/>
    <n v="45.88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x v="992"/>
    <x v="5"/>
    <x v="4"/>
    <s v="rock"/>
    <n v="84.2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x v="993"/>
    <x v="6"/>
    <x v="4"/>
    <s v="rock"/>
    <n v="86.49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x v="994"/>
    <x v="0"/>
    <x v="0"/>
    <s v="hardware"/>
    <n v="29.3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x v="995"/>
    <x v="5"/>
    <x v="0"/>
    <s v="hardware"/>
    <n v="222.99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x v="996"/>
    <x v="1"/>
    <x v="0"/>
    <s v="hardware"/>
    <n v="120.86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x v="997"/>
    <x v="6"/>
    <x v="4"/>
    <s v="indie rock"/>
    <n v="115.09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x v="998"/>
    <x v="3"/>
    <x v="4"/>
    <s v="indie rock"/>
    <n v="106.53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x v="999"/>
    <x v="3"/>
    <x v="4"/>
    <s v="rock"/>
    <n v="90.28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x v="1000"/>
    <x v="1"/>
    <x v="4"/>
    <s v="rock"/>
    <n v="65.38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x v="1001"/>
    <x v="5"/>
    <x v="4"/>
    <s v="electronic music"/>
    <n v="39.07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x v="1002"/>
    <x v="5"/>
    <x v="4"/>
    <s v="electronic music"/>
    <n v="61.9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x v="1003"/>
    <x v="4"/>
    <x v="6"/>
    <s v="tabletop games"/>
    <n v="69.569999999999993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x v="1004"/>
    <x v="2"/>
    <x v="6"/>
    <s v="tabletop games"/>
    <n v="53.48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x v="1005"/>
    <x v="2"/>
    <x v="7"/>
    <s v="small batch"/>
    <n v="60.8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x v="1006"/>
    <x v="5"/>
    <x v="4"/>
    <s v="indie rock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x v="1007"/>
    <x v="6"/>
    <x v="4"/>
    <s v="indie rock"/>
    <n v="80.55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x v="1008"/>
    <x v="5"/>
    <x v="4"/>
    <s v="indie rock"/>
    <n v="47.68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x v="1009"/>
    <x v="2"/>
    <x v="4"/>
    <s v="classical music"/>
    <n v="136.91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x v="1010"/>
    <x v="0"/>
    <x v="4"/>
    <s v="classical music"/>
    <n v="57.5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x v="1011"/>
    <x v="3"/>
    <x v="4"/>
    <s v="classical music"/>
    <n v="52.9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x v="1012"/>
    <x v="5"/>
    <x v="4"/>
    <s v="classical music"/>
    <n v="84.08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x v="1013"/>
    <x v="2"/>
    <x v="3"/>
    <s v="musical"/>
    <n v="126.72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x v="1014"/>
    <x v="3"/>
    <x v="3"/>
    <s v="spaces"/>
    <n v="53.16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x v="1015"/>
    <x v="3"/>
    <x v="3"/>
    <s v="spaces"/>
    <n v="85.1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x v="1016"/>
    <x v="2"/>
    <x v="3"/>
    <s v="spaces"/>
    <n v="82.94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x v="1017"/>
    <x v="2"/>
    <x v="3"/>
    <s v="plays"/>
    <n v="98.54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x v="1018"/>
    <x v="2"/>
    <x v="3"/>
    <s v="plays"/>
    <n v="80.7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x v="1019"/>
    <x v="2"/>
    <x v="3"/>
    <s v="plays"/>
    <n v="53.7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x v="1020"/>
    <x v="3"/>
    <x v="3"/>
    <s v="plays"/>
    <n v="36.6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x v="1021"/>
    <x v="1"/>
    <x v="3"/>
    <s v="plays"/>
    <n v="34.92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x v="1022"/>
    <x v="1"/>
    <x v="3"/>
    <s v="plays"/>
    <n v="204.57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x v="1023"/>
    <x v="3"/>
    <x v="3"/>
    <s v="plays"/>
    <n v="204.0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x v="1024"/>
    <x v="1"/>
    <x v="3"/>
    <s v="plays"/>
    <n v="49.44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x v="1025"/>
    <x v="4"/>
    <x v="3"/>
    <s v="plays"/>
    <n v="184.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x v="1026"/>
    <x v="3"/>
    <x v="3"/>
    <s v="plays"/>
    <n v="85.21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x v="1027"/>
    <x v="2"/>
    <x v="3"/>
    <s v="plays"/>
    <n v="68.34999999999999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x v="1028"/>
    <x v="3"/>
    <x v="3"/>
    <s v="plays"/>
    <n v="159.4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x v="1029"/>
    <x v="2"/>
    <x v="3"/>
    <s v="plays"/>
    <n v="72.0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x v="1030"/>
    <x v="1"/>
    <x v="3"/>
    <s v="plays"/>
    <n v="13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x v="1031"/>
    <x v="2"/>
    <x v="3"/>
    <s v="plays"/>
    <n v="307.69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x v="1032"/>
    <x v="1"/>
    <x v="3"/>
    <s v="plays"/>
    <n v="56.8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x v="1033"/>
    <x v="3"/>
    <x v="3"/>
    <s v="plays"/>
    <n v="82.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x v="1034"/>
    <x v="1"/>
    <x v="3"/>
    <s v="plays"/>
    <n v="81.6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x v="1035"/>
    <x v="2"/>
    <x v="3"/>
    <s v="plays"/>
    <n v="84.85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x v="1036"/>
    <x v="2"/>
    <x v="3"/>
    <s v="plays"/>
    <n v="39.869999999999997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x v="1037"/>
    <x v="2"/>
    <x v="3"/>
    <s v="plays"/>
    <n v="121.3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x v="1038"/>
    <x v="3"/>
    <x v="3"/>
    <s v="plays"/>
    <n v="31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x v="1039"/>
    <x v="3"/>
    <x v="3"/>
    <s v="musical"/>
    <n v="50.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x v="1040"/>
    <x v="2"/>
    <x v="3"/>
    <s v="musical"/>
    <n v="74.23999999999999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x v="1041"/>
    <x v="1"/>
    <x v="2"/>
    <s v="television"/>
    <n v="93.4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x v="1042"/>
    <x v="1"/>
    <x v="6"/>
    <s v="tabletop games"/>
    <n v="41.7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x v="1043"/>
    <x v="2"/>
    <x v="3"/>
    <s v="spaces"/>
    <n v="53.95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x v="1044"/>
    <x v="3"/>
    <x v="3"/>
    <s v="plays"/>
    <n v="116.65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x v="1045"/>
    <x v="2"/>
    <x v="4"/>
    <s v="pop"/>
    <n v="47.1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x v="1046"/>
    <x v="3"/>
    <x v="3"/>
    <s v="plays"/>
    <n v="114.2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x v="1047"/>
    <x v="1"/>
    <x v="1"/>
    <s v="photobooks"/>
    <n v="56.9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x v="1048"/>
    <x v="3"/>
    <x v="3"/>
    <s v="spaces"/>
    <n v="74.06999999999999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x v="1049"/>
    <x v="2"/>
    <x v="3"/>
    <s v="plays"/>
    <n v="46.61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x v="1050"/>
    <x v="1"/>
    <x v="4"/>
    <s v="rock"/>
    <n v="55.6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x v="1051"/>
    <x v="5"/>
    <x v="4"/>
    <s v="classical music"/>
    <n v="67.42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x v="1052"/>
    <x v="0"/>
    <x v="5"/>
    <s v="nonfiction"/>
    <n v="105.05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x v="1053"/>
    <x v="1"/>
    <x v="2"/>
    <s v="television"/>
    <n v="291.79000000000002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x v="1054"/>
    <x v="1"/>
    <x v="2"/>
    <s v="television"/>
    <n v="109.78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x v="1055"/>
    <x v="0"/>
    <x v="2"/>
    <s v="shorts"/>
    <n v="85.96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x v="1056"/>
    <x v="2"/>
    <x v="2"/>
    <s v="shorts"/>
    <n v="6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x v="1057"/>
    <x v="5"/>
    <x v="2"/>
    <s v="shorts"/>
    <n v="1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x v="1058"/>
    <x v="3"/>
    <x v="2"/>
    <s v="shorts"/>
    <n v="102.08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x v="1059"/>
    <x v="6"/>
    <x v="2"/>
    <s v="shorts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x v="1060"/>
    <x v="7"/>
    <x v="2"/>
    <s v="documentary"/>
    <n v="47.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x v="1061"/>
    <x v="5"/>
    <x v="2"/>
    <s v="documentary"/>
    <n v="57.08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x v="1062"/>
    <x v="2"/>
    <x v="2"/>
    <s v="documentary"/>
    <n v="67.9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x v="1063"/>
    <x v="1"/>
    <x v="2"/>
    <s v="documentary"/>
    <n v="125.45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x v="1064"/>
    <x v="1"/>
    <x v="3"/>
    <s v="plays"/>
    <n v="29.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x v="1065"/>
    <x v="5"/>
    <x v="5"/>
    <s v="nonfiction"/>
    <n v="36.53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x v="1066"/>
    <x v="2"/>
    <x v="4"/>
    <s v="rock"/>
    <n v="46.2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x v="1067"/>
    <x v="1"/>
    <x v="4"/>
    <s v="metal"/>
    <n v="59.2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x v="1068"/>
    <x v="3"/>
    <x v="1"/>
    <s v="photobooks"/>
    <n v="54.62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x v="1069"/>
    <x v="0"/>
    <x v="4"/>
    <s v="rock"/>
    <n v="85.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x v="1070"/>
    <x v="0"/>
    <x v="4"/>
    <s v="rock"/>
    <n v="34.1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x v="1071"/>
    <x v="7"/>
    <x v="4"/>
    <s v="rock"/>
    <n v="63.18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x v="1072"/>
    <x v="3"/>
    <x v="3"/>
    <s v="plays"/>
    <n v="44.19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x v="1073"/>
    <x v="3"/>
    <x v="3"/>
    <s v="plays"/>
    <n v="135.63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x v="1074"/>
    <x v="1"/>
    <x v="3"/>
    <s v="plays"/>
    <n v="42.2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x v="1075"/>
    <x v="3"/>
    <x v="4"/>
    <s v="rock"/>
    <n v="68.94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x v="1076"/>
    <x v="1"/>
    <x v="4"/>
    <s v="rock"/>
    <n v="47.7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x v="1077"/>
    <x v="4"/>
    <x v="1"/>
    <s v="photobooks"/>
    <n v="58.38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x v="1078"/>
    <x v="4"/>
    <x v="1"/>
    <s v="photobooks"/>
    <n v="55.22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x v="1079"/>
    <x v="6"/>
    <x v="4"/>
    <s v="pop"/>
    <n v="44.96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x v="1080"/>
    <x v="5"/>
    <x v="4"/>
    <s v="indie rock"/>
    <n v="72.9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x v="1081"/>
    <x v="5"/>
    <x v="4"/>
    <s v="indie rock"/>
    <n v="58.6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x v="1082"/>
    <x v="0"/>
    <x v="4"/>
    <s v="electronic music"/>
    <n v="51.3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x v="1083"/>
    <x v="0"/>
    <x v="6"/>
    <s v="tabletop games"/>
    <n v="32.82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x v="1084"/>
    <x v="5"/>
    <x v="4"/>
    <s v="indie rock"/>
    <n v="51.1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x v="1085"/>
    <x v="6"/>
    <x v="4"/>
    <s v="indie rock"/>
    <n v="46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x v="1086"/>
    <x v="0"/>
    <x v="4"/>
    <s v="indie rock"/>
    <n v="62.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x v="1087"/>
    <x v="0"/>
    <x v="4"/>
    <s v="classical music"/>
    <n v="59.46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x v="1088"/>
    <x v="0"/>
    <x v="4"/>
    <s v="classical music"/>
    <n v="60.15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x v="1089"/>
    <x v="3"/>
    <x v="0"/>
    <s v="makerspaces"/>
    <n v="93.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x v="1090"/>
    <x v="2"/>
    <x v="3"/>
    <s v="plays"/>
    <n v="125.81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x v="1091"/>
    <x v="1"/>
    <x v="3"/>
    <s v="musical"/>
    <n v="90.54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x v="1092"/>
    <x v="1"/>
    <x v="3"/>
    <s v="plays"/>
    <n v="78.9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x v="1093"/>
    <x v="7"/>
    <x v="3"/>
    <s v="plays"/>
    <n v="33.99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x v="1094"/>
    <x v="2"/>
    <x v="3"/>
    <s v="plays"/>
    <n v="103.35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x v="1095"/>
    <x v="1"/>
    <x v="3"/>
    <s v="plays"/>
    <n v="75.0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x v="1096"/>
    <x v="3"/>
    <x v="3"/>
    <s v="plays"/>
    <n v="32.97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x v="1097"/>
    <x v="3"/>
    <x v="3"/>
    <s v="plays"/>
    <n v="71.67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x v="1098"/>
    <x v="3"/>
    <x v="3"/>
    <s v="plays"/>
    <n v="71.7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x v="1099"/>
    <x v="1"/>
    <x v="3"/>
    <s v="plays"/>
    <n v="76.650000000000006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x v="1100"/>
    <x v="1"/>
    <x v="3"/>
    <s v="plays"/>
    <n v="72.95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x v="1101"/>
    <x v="2"/>
    <x v="3"/>
    <s v="plays"/>
    <n v="88.25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x v="1102"/>
    <x v="1"/>
    <x v="3"/>
    <s v="plays"/>
    <n v="58.79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x v="1103"/>
    <x v="1"/>
    <x v="3"/>
    <s v="plays"/>
    <n v="62.67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x v="1104"/>
    <x v="3"/>
    <x v="3"/>
    <s v="plays"/>
    <n v="132.9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x v="1105"/>
    <x v="2"/>
    <x v="3"/>
    <s v="musical"/>
    <n v="75.95999999999999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x v="1106"/>
    <x v="3"/>
    <x v="3"/>
    <s v="plays"/>
    <n v="79.540000000000006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x v="1107"/>
    <x v="3"/>
    <x v="3"/>
    <s v="plays"/>
    <n v="126.5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x v="1108"/>
    <x v="5"/>
    <x v="2"/>
    <s v="documentary"/>
    <n v="106.4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x v="1109"/>
    <x v="0"/>
    <x v="5"/>
    <s v="nonfiction"/>
    <n v="71.4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x v="1110"/>
    <x v="2"/>
    <x v="4"/>
    <s v="pop"/>
    <n v="52.6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x v="1111"/>
    <x v="2"/>
    <x v="3"/>
    <s v="spaces"/>
    <n v="87.7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x v="1112"/>
    <x v="2"/>
    <x v="3"/>
    <s v="plays"/>
    <n v="176.0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x v="1113"/>
    <x v="5"/>
    <x v="4"/>
    <s v="indie rock"/>
    <n v="41.73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x v="1114"/>
    <x v="1"/>
    <x v="3"/>
    <s v="plays"/>
    <n v="119.64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x v="1115"/>
    <x v="2"/>
    <x v="3"/>
    <s v="plays"/>
    <n v="40.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x v="1116"/>
    <x v="3"/>
    <x v="3"/>
    <s v="plays"/>
    <n v="100.0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x v="1117"/>
    <x v="2"/>
    <x v="4"/>
    <s v="rock"/>
    <n v="50.69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x v="1118"/>
    <x v="2"/>
    <x v="6"/>
    <s v="tabletop games"/>
    <n v="28.1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x v="1119"/>
    <x v="3"/>
    <x v="3"/>
    <s v="plays"/>
    <n v="67.65000000000000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x v="1120"/>
    <x v="1"/>
    <x v="3"/>
    <s v="plays"/>
    <n v="145.65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x v="1121"/>
    <x v="1"/>
    <x v="3"/>
    <s v="plays"/>
    <n v="99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x v="1122"/>
    <x v="3"/>
    <x v="3"/>
    <s v="plays"/>
    <n v="86.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x v="1123"/>
    <x v="6"/>
    <x v="2"/>
    <s v="shorts"/>
    <n v="91.84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x v="1124"/>
    <x v="5"/>
    <x v="2"/>
    <s v="shorts"/>
    <n v="56.67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x v="1125"/>
    <x v="6"/>
    <x v="4"/>
    <s v="indie rock"/>
    <n v="42.8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x v="1126"/>
    <x v="2"/>
    <x v="4"/>
    <s v="indie rock"/>
    <n v="61.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x v="1127"/>
    <x v="2"/>
    <x v="3"/>
    <s v="plays"/>
    <n v="74.5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x v="1128"/>
    <x v="2"/>
    <x v="3"/>
    <s v="plays"/>
    <n v="46.71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x v="1129"/>
    <x v="3"/>
    <x v="3"/>
    <s v="plays"/>
    <n v="46.89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x v="1130"/>
    <x v="3"/>
    <x v="3"/>
    <s v="musical"/>
    <n v="85.74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x v="1131"/>
    <x v="3"/>
    <x v="3"/>
    <s v="plays"/>
    <n v="45.8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x v="1132"/>
    <x v="2"/>
    <x v="2"/>
    <s v="television"/>
    <n v="158.68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x v="1133"/>
    <x v="2"/>
    <x v="2"/>
    <s v="television"/>
    <n v="31.62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x v="1134"/>
    <x v="2"/>
    <x v="2"/>
    <s v="television"/>
    <n v="28.1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x v="1135"/>
    <x v="0"/>
    <x v="2"/>
    <s v="shorts"/>
    <n v="96.7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x v="1136"/>
    <x v="6"/>
    <x v="2"/>
    <s v="shorts"/>
    <n v="78.260000000000005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x v="1137"/>
    <x v="6"/>
    <x v="2"/>
    <s v="shorts"/>
    <n v="88.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x v="1138"/>
    <x v="7"/>
    <x v="2"/>
    <s v="documentary"/>
    <n v="81.89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x v="1139"/>
    <x v="5"/>
    <x v="2"/>
    <s v="documentary"/>
    <n v="50.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x v="1140"/>
    <x v="3"/>
    <x v="2"/>
    <s v="documentary"/>
    <n v="97.9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x v="1141"/>
    <x v="1"/>
    <x v="2"/>
    <s v="documentary"/>
    <n v="40.4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x v="1142"/>
    <x v="1"/>
    <x v="3"/>
    <s v="plays"/>
    <n v="110.97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x v="1143"/>
    <x v="1"/>
    <x v="0"/>
    <s v="wearables"/>
    <n v="107.64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x v="1144"/>
    <x v="3"/>
    <x v="0"/>
    <s v="wearables"/>
    <n v="143.6699999999999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x v="1145"/>
    <x v="3"/>
    <x v="5"/>
    <s v="nonfiction"/>
    <n v="169.58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x v="1146"/>
    <x v="6"/>
    <x v="5"/>
    <s v="nonfiction"/>
    <n v="57.3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x v="1147"/>
    <x v="5"/>
    <x v="4"/>
    <s v="rock"/>
    <n v="45.4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x v="1148"/>
    <x v="6"/>
    <x v="4"/>
    <s v="rock"/>
    <n v="58.33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x v="1149"/>
    <x v="5"/>
    <x v="4"/>
    <s v="rock"/>
    <n v="51.81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x v="1150"/>
    <x v="1"/>
    <x v="4"/>
    <s v="metal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x v="1151"/>
    <x v="2"/>
    <x v="4"/>
    <s v="metal"/>
    <n v="36.630000000000003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x v="1152"/>
    <x v="3"/>
    <x v="4"/>
    <s v="electronic music"/>
    <n v="22.0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x v="1153"/>
    <x v="0"/>
    <x v="4"/>
    <s v="rock"/>
    <n v="55.7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x v="1154"/>
    <x v="8"/>
    <x v="4"/>
    <s v="rock"/>
    <n v="46.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x v="1155"/>
    <x v="3"/>
    <x v="3"/>
    <s v="plays"/>
    <n v="104.07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x v="1156"/>
    <x v="1"/>
    <x v="3"/>
    <s v="plays"/>
    <n v="168.75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x v="1157"/>
    <x v="6"/>
    <x v="5"/>
    <s v="nonfiction"/>
    <n v="68.37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x v="1158"/>
    <x v="0"/>
    <x v="5"/>
    <s v="radio &amp; podcasts"/>
    <n v="44.32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x v="1159"/>
    <x v="4"/>
    <x v="1"/>
    <s v="photobooks"/>
    <n v="221.79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x v="1160"/>
    <x v="4"/>
    <x v="1"/>
    <s v="photobooks"/>
    <n v="52.79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x v="1161"/>
    <x v="5"/>
    <x v="4"/>
    <s v="pop"/>
    <n v="82.38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x v="1162"/>
    <x v="0"/>
    <x v="4"/>
    <s v="rock"/>
    <n v="75.0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x v="1163"/>
    <x v="6"/>
    <x v="4"/>
    <s v="rock"/>
    <n v="134.2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x v="1164"/>
    <x v="2"/>
    <x v="4"/>
    <s v="rock"/>
    <n v="136.36000000000001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x v="1165"/>
    <x v="6"/>
    <x v="4"/>
    <s v="rock"/>
    <n v="70.6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x v="1166"/>
    <x v="3"/>
    <x v="4"/>
    <s v="indie rock"/>
    <n v="416.88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x v="1167"/>
    <x v="0"/>
    <x v="4"/>
    <s v="indie rock"/>
    <n v="104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x v="1168"/>
    <x v="7"/>
    <x v="0"/>
    <s v="hardware"/>
    <n v="47.91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x v="1169"/>
    <x v="0"/>
    <x v="0"/>
    <s v="hardware"/>
    <n v="27.47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x v="1170"/>
    <x v="2"/>
    <x v="4"/>
    <s v="indie rock"/>
    <n v="70.65000000000000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x v="1171"/>
    <x v="7"/>
    <x v="4"/>
    <s v="indie rock"/>
    <n v="46.2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x v="1172"/>
    <x v="6"/>
    <x v="4"/>
    <s v="indie rock"/>
    <n v="78.9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x v="1173"/>
    <x v="3"/>
    <x v="4"/>
    <s v="indie rock"/>
    <n v="63.0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x v="1174"/>
    <x v="2"/>
    <x v="6"/>
    <s v="tabletop games"/>
    <n v="44.1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x v="1175"/>
    <x v="5"/>
    <x v="4"/>
    <s v="rock"/>
    <n v="63.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x v="1176"/>
    <x v="5"/>
    <x v="4"/>
    <s v="rock"/>
    <n v="46.0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x v="1177"/>
    <x v="2"/>
    <x v="4"/>
    <s v="indie rock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x v="1178"/>
    <x v="0"/>
    <x v="4"/>
    <s v="indie rock"/>
    <n v="41.96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x v="1179"/>
    <x v="1"/>
    <x v="7"/>
    <s v="small batch"/>
    <n v="53.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x v="1180"/>
    <x v="4"/>
    <x v="7"/>
    <s v="small batch"/>
    <n v="69.2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x v="1181"/>
    <x v="5"/>
    <x v="4"/>
    <s v="indie rock"/>
    <n v="28.8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x v="1182"/>
    <x v="6"/>
    <x v="4"/>
    <s v="indie rock"/>
    <n v="49.2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x v="1183"/>
    <x v="4"/>
    <x v="4"/>
    <s v="classical music"/>
    <n v="177.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x v="1184"/>
    <x v="3"/>
    <x v="4"/>
    <s v="classical music"/>
    <n v="54.99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x v="1185"/>
    <x v="3"/>
    <x v="4"/>
    <s v="classical music"/>
    <n v="143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x v="1186"/>
    <x v="3"/>
    <x v="0"/>
    <s v="space exploration"/>
    <n v="45.94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x v="1187"/>
    <x v="3"/>
    <x v="3"/>
    <s v="plays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x v="1188"/>
    <x v="3"/>
    <x v="3"/>
    <s v="plays"/>
    <n v="47.8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x v="1189"/>
    <x v="3"/>
    <x v="3"/>
    <s v="plays"/>
    <n v="33.94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x v="1190"/>
    <x v="3"/>
    <x v="3"/>
    <s v="plays"/>
    <n v="44.2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x v="1191"/>
    <x v="3"/>
    <x v="3"/>
    <s v="plays"/>
    <n v="25.13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x v="1192"/>
    <x v="3"/>
    <x v="3"/>
    <s v="plays"/>
    <n v="60.78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x v="1193"/>
    <x v="2"/>
    <x v="3"/>
    <s v="plays"/>
    <n v="272.7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x v="1194"/>
    <x v="3"/>
    <x v="3"/>
    <s v="plays"/>
    <n v="63.85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x v="1195"/>
    <x v="3"/>
    <x v="3"/>
    <s v="musical"/>
    <n v="7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x v="1196"/>
    <x v="3"/>
    <x v="3"/>
    <s v="plays"/>
    <n v="113.57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x v="1197"/>
    <x v="3"/>
    <x v="3"/>
    <s v="plays"/>
    <n v="136.46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x v="1198"/>
    <x v="1"/>
    <x v="3"/>
    <s v="spaces"/>
    <n v="48.9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x v="1199"/>
    <x v="1"/>
    <x v="3"/>
    <s v="spaces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x v="1200"/>
    <x v="3"/>
    <x v="3"/>
    <s v="spaces"/>
    <n v="116.73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x v="1201"/>
    <x v="1"/>
    <x v="3"/>
    <s v="spaces"/>
    <n v="191.13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x v="1202"/>
    <x v="3"/>
    <x v="3"/>
    <s v="spaces"/>
    <n v="76.790000000000006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x v="1203"/>
    <x v="6"/>
    <x v="3"/>
    <s v="plays"/>
    <n v="41.77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x v="1204"/>
    <x v="2"/>
    <x v="3"/>
    <s v="plays"/>
    <n v="63.3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x v="1205"/>
    <x v="2"/>
    <x v="3"/>
    <s v="plays"/>
    <n v="131.9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x v="1206"/>
    <x v="5"/>
    <x v="3"/>
    <s v="plays"/>
    <n v="62.8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x v="1207"/>
    <x v="4"/>
    <x v="3"/>
    <s v="plays"/>
    <n v="88.74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x v="1208"/>
    <x v="1"/>
    <x v="3"/>
    <s v="plays"/>
    <n v="203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x v="1209"/>
    <x v="3"/>
    <x v="3"/>
    <s v="plays"/>
    <n v="55.33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x v="1210"/>
    <x v="3"/>
    <x v="3"/>
    <s v="plays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x v="1211"/>
    <x v="1"/>
    <x v="3"/>
    <s v="plays"/>
    <n v="57.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x v="1212"/>
    <x v="1"/>
    <x v="3"/>
    <s v="plays"/>
    <n v="109.08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x v="1213"/>
    <x v="3"/>
    <x v="3"/>
    <s v="plays"/>
    <n v="55.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x v="1214"/>
    <x v="1"/>
    <x v="3"/>
    <s v="plays"/>
    <n v="44.14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x v="1215"/>
    <x v="2"/>
    <x v="3"/>
    <s v="plays"/>
    <n v="176.47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x v="1216"/>
    <x v="2"/>
    <x v="3"/>
    <s v="plays"/>
    <n v="111.8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x v="1217"/>
    <x v="2"/>
    <x v="3"/>
    <s v="plays"/>
    <n v="100.17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x v="1218"/>
    <x v="1"/>
    <x v="3"/>
    <s v="plays"/>
    <n v="81.38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x v="1219"/>
    <x v="2"/>
    <x v="3"/>
    <s v="plays"/>
    <n v="115.38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x v="1220"/>
    <x v="1"/>
    <x v="3"/>
    <s v="plays"/>
    <n v="70.56999999999999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x v="1221"/>
    <x v="3"/>
    <x v="3"/>
    <s v="plays"/>
    <n v="71.15000000000000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x v="1222"/>
    <x v="3"/>
    <x v="3"/>
    <s v="plays"/>
    <n v="84.1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x v="1223"/>
    <x v="2"/>
    <x v="3"/>
    <s v="plays"/>
    <n v="358.69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x v="1224"/>
    <x v="3"/>
    <x v="3"/>
    <s v="plays"/>
    <n v="64.47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x v="1225"/>
    <x v="2"/>
    <x v="3"/>
    <s v="plays"/>
    <n v="51.8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x v="1226"/>
    <x v="3"/>
    <x v="3"/>
    <s v="plays"/>
    <n v="83.14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x v="1227"/>
    <x v="3"/>
    <x v="3"/>
    <s v="plays"/>
    <n v="125.38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x v="1228"/>
    <x v="1"/>
    <x v="3"/>
    <s v="plays"/>
    <n v="47.8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x v="1229"/>
    <x v="2"/>
    <x v="3"/>
    <s v="plays"/>
    <n v="10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x v="1230"/>
    <x v="2"/>
    <x v="3"/>
    <s v="plays"/>
    <n v="96.67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x v="1231"/>
    <x v="3"/>
    <x v="3"/>
    <s v="plays"/>
    <n v="66.959999999999994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x v="1232"/>
    <x v="2"/>
    <x v="3"/>
    <s v="plays"/>
    <n v="39.54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x v="1233"/>
    <x v="1"/>
    <x v="3"/>
    <s v="plays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x v="1234"/>
    <x v="3"/>
    <x v="3"/>
    <s v="plays"/>
    <n v="30.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x v="1235"/>
    <x v="2"/>
    <x v="3"/>
    <s v="plays"/>
    <n v="77.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x v="1236"/>
    <x v="1"/>
    <x v="3"/>
    <s v="plays"/>
    <n v="49.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x v="1237"/>
    <x v="1"/>
    <x v="3"/>
    <s v="plays"/>
    <n v="61.06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x v="1238"/>
    <x v="1"/>
    <x v="3"/>
    <s v="plays"/>
    <n v="47.0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x v="1239"/>
    <x v="1"/>
    <x v="3"/>
    <s v="plays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x v="1240"/>
    <x v="3"/>
    <x v="3"/>
    <s v="plays"/>
    <n v="39.49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x v="1241"/>
    <x v="3"/>
    <x v="3"/>
    <s v="plays"/>
    <n v="235.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x v="1242"/>
    <x v="1"/>
    <x v="3"/>
    <s v="plays"/>
    <n v="92.5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x v="1243"/>
    <x v="3"/>
    <x v="3"/>
    <s v="plays"/>
    <n v="53.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x v="1244"/>
    <x v="2"/>
    <x v="3"/>
    <s v="plays"/>
    <n v="53.44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x v="1245"/>
    <x v="1"/>
    <x v="3"/>
    <s v="plays"/>
    <n v="99.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x v="1246"/>
    <x v="2"/>
    <x v="3"/>
    <s v="plays"/>
    <n v="62.3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x v="1247"/>
    <x v="2"/>
    <x v="3"/>
    <s v="plays"/>
    <n v="83.97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x v="1248"/>
    <x v="3"/>
    <x v="3"/>
    <s v="plays"/>
    <n v="57.2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x v="1249"/>
    <x v="1"/>
    <x v="3"/>
    <s v="plays"/>
    <n v="155.94999999999999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x v="1250"/>
    <x v="3"/>
    <x v="3"/>
    <s v="plays"/>
    <n v="70.4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x v="1251"/>
    <x v="3"/>
    <x v="3"/>
    <s v="plays"/>
    <n v="57.39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x v="1252"/>
    <x v="5"/>
    <x v="5"/>
    <s v="nonfiction"/>
    <n v="34.2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x v="1253"/>
    <x v="3"/>
    <x v="3"/>
    <s v="plays"/>
    <n v="44.7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x v="1254"/>
    <x v="2"/>
    <x v="3"/>
    <s v="plays"/>
    <n v="83.57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x v="1255"/>
    <x v="2"/>
    <x v="2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x v="1256"/>
    <x v="6"/>
    <x v="2"/>
    <s v="documentary"/>
    <n v="86.16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x v="1257"/>
    <x v="3"/>
    <x v="4"/>
    <s v="rock"/>
    <n v="160.7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x v="1258"/>
    <x v="5"/>
    <x v="4"/>
    <s v="rock"/>
    <n v="48.84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x v="1259"/>
    <x v="1"/>
    <x v="6"/>
    <s v="tabletop games"/>
    <n v="22.12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x v="1260"/>
    <x v="1"/>
    <x v="3"/>
    <s v="plays"/>
    <n v="37.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x v="1261"/>
    <x v="3"/>
    <x v="3"/>
    <s v="plays"/>
    <n v="39.81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x v="1262"/>
    <x v="1"/>
    <x v="3"/>
    <s v="plays"/>
    <n v="50.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x v="1263"/>
    <x v="2"/>
    <x v="3"/>
    <s v="plays"/>
    <n v="75.3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x v="1264"/>
    <x v="0"/>
    <x v="4"/>
    <s v="rock"/>
    <n v="88.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x v="1265"/>
    <x v="1"/>
    <x v="3"/>
    <s v="plays"/>
    <n v="63.7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x v="1266"/>
    <x v="1"/>
    <x v="3"/>
    <s v="plays"/>
    <n v="12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x v="1267"/>
    <x v="1"/>
    <x v="1"/>
    <s v="photobooks"/>
    <n v="89.24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x v="1268"/>
    <x v="3"/>
    <x v="3"/>
    <s v="plays"/>
    <n v="83.51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x v="1269"/>
    <x v="3"/>
    <x v="3"/>
    <s v="plays"/>
    <n v="70.29000000000000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x v="1270"/>
    <x v="3"/>
    <x v="1"/>
    <s v="photobooks"/>
    <n v="299.22000000000003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x v="1271"/>
    <x v="2"/>
    <x v="2"/>
    <s v="television"/>
    <n v="49.8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x v="1272"/>
    <x v="1"/>
    <x v="1"/>
    <s v="photobooks"/>
    <n v="32.3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x v="1273"/>
    <x v="2"/>
    <x v="3"/>
    <s v="plays"/>
    <n v="77.2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x v="1274"/>
    <x v="3"/>
    <x v="3"/>
    <s v="plays"/>
    <n v="49.69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x v="1275"/>
    <x v="3"/>
    <x v="0"/>
    <s v="hardware"/>
    <n v="10.51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x v="1276"/>
    <x v="0"/>
    <x v="4"/>
    <s v="indie rock"/>
    <n v="77.349999999999994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x v="1277"/>
    <x v="0"/>
    <x v="2"/>
    <s v="television"/>
    <n v="41.68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x v="1278"/>
    <x v="7"/>
    <x v="2"/>
    <s v="shorts"/>
    <n v="104.6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x v="1279"/>
    <x v="6"/>
    <x v="2"/>
    <s v="documentary"/>
    <n v="41.38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x v="1280"/>
    <x v="5"/>
    <x v="2"/>
    <s v="documentary"/>
    <n v="57.65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x v="1281"/>
    <x v="2"/>
    <x v="0"/>
    <s v="wearables"/>
    <n v="42.67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x v="1282"/>
    <x v="0"/>
    <x v="5"/>
    <s v="nonfiction"/>
    <n v="72.43000000000000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x v="1283"/>
    <x v="0"/>
    <x v="5"/>
    <s v="nonfiction"/>
    <n v="17.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x v="1284"/>
    <x v="0"/>
    <x v="5"/>
    <s v="nonfiction"/>
    <n v="37.47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x v="1285"/>
    <x v="7"/>
    <x v="5"/>
    <s v="nonfiction"/>
    <n v="134.21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x v="1286"/>
    <x v="0"/>
    <x v="4"/>
    <s v="rock"/>
    <n v="41.85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x v="1287"/>
    <x v="2"/>
    <x v="4"/>
    <s v="rock"/>
    <n v="49.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x v="1288"/>
    <x v="0"/>
    <x v="4"/>
    <s v="metal"/>
    <n v="66.87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x v="1289"/>
    <x v="3"/>
    <x v="1"/>
    <s v="photobooks"/>
    <n v="38.869999999999997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x v="1290"/>
    <x v="2"/>
    <x v="4"/>
    <s v="rock"/>
    <n v="64.25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x v="1291"/>
    <x v="2"/>
    <x v="4"/>
    <s v="rock"/>
    <n v="27.15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x v="1292"/>
    <x v="3"/>
    <x v="3"/>
    <s v="plays"/>
    <n v="39.83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x v="1293"/>
    <x v="1"/>
    <x v="3"/>
    <s v="plays"/>
    <n v="5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x v="1294"/>
    <x v="3"/>
    <x v="5"/>
    <s v="nonfiction"/>
    <n v="82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x v="1295"/>
    <x v="5"/>
    <x v="5"/>
    <s v="nonfiction"/>
    <n v="25.35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x v="1296"/>
    <x v="1"/>
    <x v="4"/>
    <s v="rock"/>
    <n v="27.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x v="1297"/>
    <x v="0"/>
    <x v="4"/>
    <s v="rock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x v="1298"/>
    <x v="3"/>
    <x v="4"/>
    <s v="rock"/>
    <n v="24.15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x v="1299"/>
    <x v="6"/>
    <x v="4"/>
    <s v="rock"/>
    <n v="48.33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x v="1300"/>
    <x v="2"/>
    <x v="4"/>
    <s v="pop"/>
    <n v="97.5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x v="1301"/>
    <x v="5"/>
    <x v="4"/>
    <s v="pop"/>
    <n v="34.380000000000003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x v="1302"/>
    <x v="0"/>
    <x v="4"/>
    <s v="pop"/>
    <n v="41.04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x v="1303"/>
    <x v="5"/>
    <x v="4"/>
    <s v="rock"/>
    <n v="59.16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x v="1304"/>
    <x v="3"/>
    <x v="4"/>
    <s v="rock"/>
    <n v="79.5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x v="1305"/>
    <x v="7"/>
    <x v="4"/>
    <s v="indie rock"/>
    <n v="46.65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x v="1306"/>
    <x v="6"/>
    <x v="4"/>
    <s v="indie rock"/>
    <n v="57.78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x v="1307"/>
    <x v="5"/>
    <x v="4"/>
    <s v="indie rock"/>
    <n v="50.63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x v="1308"/>
    <x v="2"/>
    <x v="4"/>
    <s v="indie rock"/>
    <n v="54.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x v="1309"/>
    <x v="5"/>
    <x v="0"/>
    <s v="hardware"/>
    <n v="70.849999999999994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x v="1310"/>
    <x v="2"/>
    <x v="0"/>
    <s v="hardware"/>
    <n v="96.06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x v="1311"/>
    <x v="0"/>
    <x v="4"/>
    <s v="indie rock"/>
    <n v="48.5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x v="1312"/>
    <x v="6"/>
    <x v="4"/>
    <s v="indie rock"/>
    <n v="113.64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x v="1313"/>
    <x v="3"/>
    <x v="4"/>
    <s v="rock"/>
    <n v="75.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x v="1314"/>
    <x v="1"/>
    <x v="4"/>
    <s v="rock"/>
    <n v="29.62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x v="1315"/>
    <x v="1"/>
    <x v="4"/>
    <s v="rock"/>
    <n v="65.87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x v="1316"/>
    <x v="2"/>
    <x v="4"/>
    <s v="electronic music"/>
    <n v="40.75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x v="1317"/>
    <x v="0"/>
    <x v="6"/>
    <s v="tabletop games"/>
    <n v="27.2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x v="1318"/>
    <x v="3"/>
    <x v="6"/>
    <s v="tabletop games"/>
    <n v="21.2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x v="1319"/>
    <x v="3"/>
    <x v="6"/>
    <s v="tabletop games"/>
    <n v="43.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x v="1320"/>
    <x v="1"/>
    <x v="6"/>
    <s v="tabletop games"/>
    <n v="94.1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x v="1321"/>
    <x v="2"/>
    <x v="6"/>
    <s v="tabletop games"/>
    <n v="97.3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x v="1322"/>
    <x v="4"/>
    <x v="6"/>
    <s v="tabletop games"/>
    <n v="49.93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x v="1323"/>
    <x v="4"/>
    <x v="6"/>
    <s v="tabletop games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x v="1324"/>
    <x v="2"/>
    <x v="6"/>
    <s v="tabletop games"/>
    <n v="30.2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x v="1325"/>
    <x v="5"/>
    <x v="4"/>
    <s v="rock"/>
    <n v="100.4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x v="1326"/>
    <x v="5"/>
    <x v="4"/>
    <s v="indie rock"/>
    <n v="40.08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x v="1327"/>
    <x v="1"/>
    <x v="7"/>
    <s v="small batch"/>
    <n v="31.69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x v="1328"/>
    <x v="0"/>
    <x v="4"/>
    <s v="indie rock"/>
    <n v="48.08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x v="1329"/>
    <x v="7"/>
    <x v="4"/>
    <s v="indie rock"/>
    <n v="32.3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x v="1330"/>
    <x v="6"/>
    <x v="4"/>
    <s v="classical music"/>
    <n v="95.74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x v="1331"/>
    <x v="3"/>
    <x v="0"/>
    <s v="space exploration"/>
    <n v="56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x v="1332"/>
    <x v="2"/>
    <x v="3"/>
    <s v="plays"/>
    <n v="39.81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x v="1333"/>
    <x v="1"/>
    <x v="3"/>
    <s v="plays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x v="1334"/>
    <x v="2"/>
    <x v="3"/>
    <s v="plays"/>
    <n v="47.4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x v="1335"/>
    <x v="1"/>
    <x v="3"/>
    <s v="plays"/>
    <n v="35.04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x v="1336"/>
    <x v="2"/>
    <x v="3"/>
    <s v="plays"/>
    <n v="30.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x v="1337"/>
    <x v="3"/>
    <x v="3"/>
    <s v="plays"/>
    <n v="19.7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x v="1338"/>
    <x v="1"/>
    <x v="3"/>
    <s v="musical"/>
    <n v="47.57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x v="1339"/>
    <x v="2"/>
    <x v="3"/>
    <s v="musical"/>
    <n v="72.97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x v="1340"/>
    <x v="2"/>
    <x v="3"/>
    <s v="musical"/>
    <n v="81.23999999999999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x v="1341"/>
    <x v="2"/>
    <x v="3"/>
    <s v="spaces"/>
    <n v="52.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x v="1342"/>
    <x v="2"/>
    <x v="3"/>
    <s v="plays"/>
    <n v="37.59000000000000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x v="1343"/>
    <x v="2"/>
    <x v="3"/>
    <s v="plays"/>
    <n v="50.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x v="1344"/>
    <x v="2"/>
    <x v="3"/>
    <s v="plays"/>
    <n v="57.55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x v="1345"/>
    <x v="0"/>
    <x v="3"/>
    <s v="plays"/>
    <n v="40.07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x v="1346"/>
    <x v="3"/>
    <x v="3"/>
    <s v="plays"/>
    <n v="37.1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x v="1347"/>
    <x v="3"/>
    <x v="3"/>
    <s v="plays"/>
    <n v="46.4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x v="1348"/>
    <x v="3"/>
    <x v="3"/>
    <s v="plays"/>
    <n v="41.24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x v="1349"/>
    <x v="3"/>
    <x v="3"/>
    <s v="plays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x v="1350"/>
    <x v="3"/>
    <x v="3"/>
    <s v="plays"/>
    <n v="76.03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x v="1351"/>
    <x v="3"/>
    <x v="3"/>
    <s v="plays"/>
    <n v="73.5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x v="1352"/>
    <x v="3"/>
    <x v="3"/>
    <s v="plays"/>
    <n v="61.02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x v="1353"/>
    <x v="1"/>
    <x v="3"/>
    <s v="plays"/>
    <n v="61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x v="1354"/>
    <x v="1"/>
    <x v="3"/>
    <s v="plays"/>
    <n v="66.45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x v="1355"/>
    <x v="2"/>
    <x v="3"/>
    <s v="plays"/>
    <n v="81.03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x v="1356"/>
    <x v="3"/>
    <x v="3"/>
    <s v="plays"/>
    <n v="866.67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x v="1357"/>
    <x v="3"/>
    <x v="3"/>
    <s v="plays"/>
    <n v="186.07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x v="1358"/>
    <x v="3"/>
    <x v="3"/>
    <s v="plays"/>
    <n v="59.65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x v="1359"/>
    <x v="1"/>
    <x v="3"/>
    <s v="plays"/>
    <n v="64.91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x v="1360"/>
    <x v="1"/>
    <x v="3"/>
    <s v="plays"/>
    <n v="70.760000000000005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x v="1361"/>
    <x v="2"/>
    <x v="3"/>
    <s v="plays"/>
    <n v="66.510000000000005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x v="1362"/>
    <x v="2"/>
    <x v="3"/>
    <s v="plays"/>
    <n v="227.27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x v="1363"/>
    <x v="3"/>
    <x v="3"/>
    <s v="plays"/>
    <n v="104.17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x v="1364"/>
    <x v="1"/>
    <x v="3"/>
    <s v="plays"/>
    <n v="40.9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x v="1365"/>
    <x v="3"/>
    <x v="3"/>
    <s v="plays"/>
    <n v="47.41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x v="1366"/>
    <x v="1"/>
    <x v="3"/>
    <s v="plays"/>
    <n v="77.73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x v="1367"/>
    <x v="3"/>
    <x v="3"/>
    <s v="plays"/>
    <n v="66.67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x v="1368"/>
    <x v="3"/>
    <x v="3"/>
    <s v="plays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x v="1369"/>
    <x v="3"/>
    <x v="3"/>
    <s v="plays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x v="1370"/>
    <x v="3"/>
    <x v="3"/>
    <s v="plays"/>
    <n v="69.3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x v="1371"/>
    <x v="2"/>
    <x v="3"/>
    <s v="plays"/>
    <n v="88.24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x v="1372"/>
    <x v="2"/>
    <x v="3"/>
    <s v="plays"/>
    <n v="63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x v="1373"/>
    <x v="2"/>
    <x v="3"/>
    <s v="musical"/>
    <n v="111.11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x v="1374"/>
    <x v="3"/>
    <x v="3"/>
    <s v="musical"/>
    <n v="1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x v="1375"/>
    <x v="3"/>
    <x v="3"/>
    <s v="musical"/>
    <n v="1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x v="1376"/>
    <x v="3"/>
    <x v="3"/>
    <s v="plays"/>
    <n v="64.6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x v="1377"/>
    <x v="3"/>
    <x v="0"/>
    <s v="hardware"/>
    <n v="7.19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x v="1378"/>
    <x v="1"/>
    <x v="2"/>
    <s v="documentary"/>
    <n v="54.08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x v="1379"/>
    <x v="1"/>
    <x v="3"/>
    <s v="spaces"/>
    <n v="45.21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x v="1380"/>
    <x v="1"/>
    <x v="3"/>
    <s v="plays"/>
    <n v="171.4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x v="1381"/>
    <x v="2"/>
    <x v="3"/>
    <s v="musical"/>
    <n v="70.03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x v="1382"/>
    <x v="2"/>
    <x v="1"/>
    <s v="photobooks"/>
    <n v="56.6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x v="1383"/>
    <x v="6"/>
    <x v="2"/>
    <s v="documentary"/>
    <n v="57.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x v="1384"/>
    <x v="6"/>
    <x v="4"/>
    <s v="rock"/>
    <n v="74.61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x v="1385"/>
    <x v="6"/>
    <x v="4"/>
    <s v="pop"/>
    <n v="32.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x v="1386"/>
    <x v="0"/>
    <x v="4"/>
    <s v="indie rock"/>
    <n v="46.18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x v="1387"/>
    <x v="1"/>
    <x v="3"/>
    <s v="plays"/>
    <n v="57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x v="1388"/>
    <x v="0"/>
    <x v="5"/>
    <s v="nonfiction"/>
    <n v="53.73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x v="1389"/>
    <x v="5"/>
    <x v="2"/>
    <s v="shorts"/>
    <n v="58.17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x v="1390"/>
    <x v="1"/>
    <x v="2"/>
    <s v="shorts"/>
    <n v="39.38000000000000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x v="1391"/>
    <x v="1"/>
    <x v="1"/>
    <s v="photobooks"/>
    <n v="23.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x v="1392"/>
    <x v="1"/>
    <x v="4"/>
    <s v="rock"/>
    <n v="50.2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x v="1393"/>
    <x v="5"/>
    <x v="4"/>
    <s v="indie rock"/>
    <n v="53.5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x v="1394"/>
    <x v="3"/>
    <x v="6"/>
    <s v="tabletop games"/>
    <n v="15.72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x v="1395"/>
    <x v="0"/>
    <x v="3"/>
    <s v="plays"/>
    <n v="34.79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x v="1396"/>
    <x v="2"/>
    <x v="3"/>
    <s v="plays"/>
    <n v="110.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x v="1397"/>
    <x v="3"/>
    <x v="4"/>
    <s v="pop"/>
    <n v="45.59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x v="1398"/>
    <x v="2"/>
    <x v="3"/>
    <s v="plays"/>
    <n v="51.2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x v="1399"/>
    <x v="1"/>
    <x v="3"/>
    <s v="plays"/>
    <n v="164.62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x v="1400"/>
    <x v="1"/>
    <x v="3"/>
    <s v="plays"/>
    <n v="78.52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x v="1401"/>
    <x v="1"/>
    <x v="0"/>
    <s v="space exploration"/>
    <n v="47.18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x v="1402"/>
    <x v="3"/>
    <x v="2"/>
    <s v="television"/>
    <n v="21.76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x v="1403"/>
    <x v="3"/>
    <x v="2"/>
    <s v="television"/>
    <n v="80.16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x v="1404"/>
    <x v="3"/>
    <x v="2"/>
    <s v="television"/>
    <n v="103.04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x v="1405"/>
    <x v="2"/>
    <x v="2"/>
    <s v="television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x v="1406"/>
    <x v="2"/>
    <x v="2"/>
    <s v="television"/>
    <n v="105.26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x v="1407"/>
    <x v="2"/>
    <x v="2"/>
    <s v="television"/>
    <n v="133.33000000000001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x v="1408"/>
    <x v="3"/>
    <x v="2"/>
    <s v="television"/>
    <n v="56.82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x v="1409"/>
    <x v="0"/>
    <x v="2"/>
    <s v="shorts"/>
    <n v="35.47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x v="1410"/>
    <x v="1"/>
    <x v="2"/>
    <s v="shorts"/>
    <n v="91.23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x v="1411"/>
    <x v="5"/>
    <x v="2"/>
    <s v="shorts"/>
    <n v="116.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x v="1412"/>
    <x v="3"/>
    <x v="2"/>
    <s v="documentary"/>
    <n v="65.88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x v="1413"/>
    <x v="6"/>
    <x v="2"/>
    <s v="documentary"/>
    <n v="92.3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x v="1414"/>
    <x v="1"/>
    <x v="3"/>
    <s v="plays"/>
    <n v="117.88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x v="1415"/>
    <x v="1"/>
    <x v="3"/>
    <s v="plays"/>
    <n v="34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x v="1416"/>
    <x v="3"/>
    <x v="3"/>
    <s v="plays"/>
    <n v="40.85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x v="1417"/>
    <x v="1"/>
    <x v="0"/>
    <s v="wearables"/>
    <n v="23.5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x v="1418"/>
    <x v="1"/>
    <x v="0"/>
    <s v="wearables"/>
    <n v="125.94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x v="1419"/>
    <x v="2"/>
    <x v="5"/>
    <s v="nonfiction"/>
    <n v="45.5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x v="1420"/>
    <x v="5"/>
    <x v="5"/>
    <s v="nonfiction"/>
    <n v="42.35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x v="1421"/>
    <x v="6"/>
    <x v="4"/>
    <s v="rock"/>
    <n v="43.73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x v="1422"/>
    <x v="2"/>
    <x v="4"/>
    <s v="rock"/>
    <n v="70.5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x v="1423"/>
    <x v="5"/>
    <x v="4"/>
    <s v="rock"/>
    <n v="58.6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x v="1424"/>
    <x v="6"/>
    <x v="4"/>
    <s v="rock"/>
    <n v="47.67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x v="1425"/>
    <x v="1"/>
    <x v="4"/>
    <s v="metal"/>
    <n v="37.270000000000003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x v="1426"/>
    <x v="3"/>
    <x v="4"/>
    <s v="electronic music"/>
    <n v="31.0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x v="1427"/>
    <x v="3"/>
    <x v="4"/>
    <s v="electronic music"/>
    <n v="36.21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x v="1428"/>
    <x v="1"/>
    <x v="4"/>
    <s v="electronic music"/>
    <n v="43.03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x v="1429"/>
    <x v="1"/>
    <x v="1"/>
    <s v="photobooks"/>
    <n v="37.7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x v="1430"/>
    <x v="3"/>
    <x v="1"/>
    <s v="photobooks"/>
    <n v="105.44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x v="1431"/>
    <x v="0"/>
    <x v="4"/>
    <s v="rock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x v="1432"/>
    <x v="2"/>
    <x v="4"/>
    <s v="rock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x v="1433"/>
    <x v="6"/>
    <x v="4"/>
    <s v="rock"/>
    <n v="75.48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x v="1434"/>
    <x v="0"/>
    <x v="4"/>
    <s v="rock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x v="1435"/>
    <x v="1"/>
    <x v="3"/>
    <s v="plays"/>
    <n v="65.16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x v="1436"/>
    <x v="3"/>
    <x v="3"/>
    <s v="plays"/>
    <n v="32.270000000000003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x v="1437"/>
    <x v="1"/>
    <x v="3"/>
    <s v="plays"/>
    <n v="63.4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x v="1438"/>
    <x v="3"/>
    <x v="3"/>
    <s v="plays"/>
    <n v="70.86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x v="1439"/>
    <x v="0"/>
    <x v="5"/>
    <s v="nonfiction"/>
    <n v="38.549999999999997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x v="1440"/>
    <x v="1"/>
    <x v="4"/>
    <s v="rock"/>
    <n v="30.58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x v="1441"/>
    <x v="6"/>
    <x v="4"/>
    <s v="rock"/>
    <n v="66.69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x v="1442"/>
    <x v="5"/>
    <x v="4"/>
    <s v="rock"/>
    <n v="48.5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x v="1443"/>
    <x v="5"/>
    <x v="4"/>
    <s v="rock"/>
    <n v="61.58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x v="1444"/>
    <x v="6"/>
    <x v="4"/>
    <s v="rock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x v="1445"/>
    <x v="1"/>
    <x v="4"/>
    <s v="rock"/>
    <n v="67.73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x v="1446"/>
    <x v="2"/>
    <x v="4"/>
    <s v="pop"/>
    <n v="26.55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x v="1447"/>
    <x v="0"/>
    <x v="4"/>
    <s v="pop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x v="1448"/>
    <x v="6"/>
    <x v="4"/>
    <s v="pop"/>
    <n v="100.75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x v="1449"/>
    <x v="1"/>
    <x v="4"/>
    <s v="pop"/>
    <n v="53.75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x v="1450"/>
    <x v="1"/>
    <x v="4"/>
    <s v="pop"/>
    <n v="26.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x v="1451"/>
    <x v="6"/>
    <x v="4"/>
    <s v="pop"/>
    <n v="62.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x v="1452"/>
    <x v="1"/>
    <x v="1"/>
    <s v="photobooks"/>
    <n v="63.9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x v="1453"/>
    <x v="0"/>
    <x v="4"/>
    <s v="rock"/>
    <n v="42.02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x v="1454"/>
    <x v="2"/>
    <x v="4"/>
    <s v="rock"/>
    <n v="53.16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x v="1455"/>
    <x v="2"/>
    <x v="4"/>
    <s v="rock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x v="1456"/>
    <x v="3"/>
    <x v="4"/>
    <s v="rock"/>
    <n v="119.29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x v="1457"/>
    <x v="2"/>
    <x v="4"/>
    <s v="rock"/>
    <n v="53.29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x v="1458"/>
    <x v="3"/>
    <x v="4"/>
    <s v="indie rock"/>
    <n v="49.3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x v="1459"/>
    <x v="0"/>
    <x v="4"/>
    <s v="indie rock"/>
    <n v="48.4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x v="1460"/>
    <x v="0"/>
    <x v="4"/>
    <s v="indie rock"/>
    <n v="36.11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x v="1461"/>
    <x v="5"/>
    <x v="4"/>
    <s v="indie rock"/>
    <n v="48.2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x v="1462"/>
    <x v="2"/>
    <x v="0"/>
    <s v="hardware"/>
    <n v="67.2600000000000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x v="1463"/>
    <x v="6"/>
    <x v="4"/>
    <s v="indie rock"/>
    <n v="51.48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x v="1464"/>
    <x v="2"/>
    <x v="4"/>
    <s v="indie rock"/>
    <n v="51.31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x v="1465"/>
    <x v="2"/>
    <x v="4"/>
    <s v="indie rock"/>
    <n v="37.15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x v="1466"/>
    <x v="2"/>
    <x v="4"/>
    <s v="indie rock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x v="1467"/>
    <x v="6"/>
    <x v="4"/>
    <s v="indie rock"/>
    <n v="54.62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x v="1468"/>
    <x v="5"/>
    <x v="4"/>
    <s v="indie rock"/>
    <n v="91.5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x v="1469"/>
    <x v="2"/>
    <x v="4"/>
    <s v="rock"/>
    <n v="91.63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x v="1470"/>
    <x v="4"/>
    <x v="6"/>
    <s v="tabletop games"/>
    <n v="57.7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x v="1471"/>
    <x v="3"/>
    <x v="6"/>
    <s v="tabletop games"/>
    <n v="41.23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x v="1472"/>
    <x v="3"/>
    <x v="4"/>
    <s v="electronic music"/>
    <n v="43.82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x v="1473"/>
    <x v="0"/>
    <x v="4"/>
    <s v="electronic music"/>
    <n v="285.70999999999998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x v="1474"/>
    <x v="5"/>
    <x v="4"/>
    <s v="electronic music"/>
    <n v="32.32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x v="1475"/>
    <x v="3"/>
    <x v="6"/>
    <s v="tabletop games"/>
    <n v="53.08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x v="1476"/>
    <x v="5"/>
    <x v="4"/>
    <s v="rock"/>
    <n v="46.63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x v="1477"/>
    <x v="0"/>
    <x v="4"/>
    <s v="indie rock"/>
    <n v="31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x v="1478"/>
    <x v="3"/>
    <x v="4"/>
    <s v="indie rock"/>
    <n v="51.67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x v="1479"/>
    <x v="5"/>
    <x v="4"/>
    <s v="indie rock"/>
    <n v="36.9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x v="1480"/>
    <x v="5"/>
    <x v="4"/>
    <s v="indie rock"/>
    <n v="42.5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x v="1481"/>
    <x v="3"/>
    <x v="4"/>
    <s v="indie rock"/>
    <n v="25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x v="1482"/>
    <x v="6"/>
    <x v="4"/>
    <s v="indie rock"/>
    <n v="50.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x v="1483"/>
    <x v="8"/>
    <x v="4"/>
    <s v="classical music"/>
    <n v="15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x v="1484"/>
    <x v="3"/>
    <x v="4"/>
    <s v="classical music"/>
    <n v="64.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x v="1485"/>
    <x v="5"/>
    <x v="4"/>
    <s v="classical music"/>
    <n v="61.34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x v="1486"/>
    <x v="1"/>
    <x v="0"/>
    <s v="space exploration"/>
    <n v="36.770000000000003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x v="1487"/>
    <x v="1"/>
    <x v="0"/>
    <s v="space exploration"/>
    <n v="38.99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x v="1488"/>
    <x v="1"/>
    <x v="3"/>
    <s v="plays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x v="1489"/>
    <x v="1"/>
    <x v="3"/>
    <s v="plays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x v="1490"/>
    <x v="3"/>
    <x v="3"/>
    <s v="plays"/>
    <n v="89.67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x v="1491"/>
    <x v="3"/>
    <x v="3"/>
    <s v="plays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x v="1492"/>
    <x v="1"/>
    <x v="3"/>
    <s v="plays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x v="1493"/>
    <x v="2"/>
    <x v="3"/>
    <s v="plays"/>
    <n v="44.54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x v="1494"/>
    <x v="1"/>
    <x v="3"/>
    <s v="plays"/>
    <n v="123.94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x v="1495"/>
    <x v="2"/>
    <x v="3"/>
    <s v="plays"/>
    <n v="28.41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x v="1496"/>
    <x v="2"/>
    <x v="3"/>
    <s v="plays"/>
    <n v="31.6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x v="1497"/>
    <x v="5"/>
    <x v="3"/>
    <s v="plays"/>
    <n v="79.31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x v="1498"/>
    <x v="3"/>
    <x v="3"/>
    <s v="plays"/>
    <n v="57.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x v="1499"/>
    <x v="1"/>
    <x v="3"/>
    <s v="plays"/>
    <n v="52.4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x v="1500"/>
    <x v="4"/>
    <x v="3"/>
    <s v="plays"/>
    <n v="51.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x v="1501"/>
    <x v="1"/>
    <x v="3"/>
    <s v="plays"/>
    <n v="60.9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x v="1502"/>
    <x v="3"/>
    <x v="3"/>
    <s v="plays"/>
    <n v="68.67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x v="1503"/>
    <x v="4"/>
    <x v="3"/>
    <s v="plays"/>
    <n v="33.67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x v="1504"/>
    <x v="1"/>
    <x v="3"/>
    <s v="plays"/>
    <n v="80.03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x v="1505"/>
    <x v="1"/>
    <x v="3"/>
    <s v="plays"/>
    <n v="78.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x v="1506"/>
    <x v="1"/>
    <x v="3"/>
    <s v="plays"/>
    <n v="108.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x v="1507"/>
    <x v="2"/>
    <x v="3"/>
    <s v="plays"/>
    <n v="96.19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x v="1508"/>
    <x v="3"/>
    <x v="3"/>
    <s v="plays"/>
    <n v="66.8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x v="1509"/>
    <x v="3"/>
    <x v="3"/>
    <s v="plays"/>
    <n v="54.5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x v="1510"/>
    <x v="2"/>
    <x v="3"/>
    <s v="plays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x v="1511"/>
    <x v="2"/>
    <x v="3"/>
    <s v="plays"/>
    <n v="51.22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x v="1512"/>
    <x v="3"/>
    <x v="3"/>
    <s v="plays"/>
    <n v="117.65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x v="1513"/>
    <x v="2"/>
    <x v="3"/>
    <s v="plays"/>
    <n v="31.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x v="1514"/>
    <x v="3"/>
    <x v="3"/>
    <s v="plays"/>
    <n v="40.29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x v="1515"/>
    <x v="2"/>
    <x v="3"/>
    <s v="plays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x v="1516"/>
    <x v="2"/>
    <x v="3"/>
    <s v="plays"/>
    <n v="95.24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x v="1517"/>
    <x v="1"/>
    <x v="3"/>
    <s v="plays"/>
    <n v="52.21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x v="1518"/>
    <x v="3"/>
    <x v="3"/>
    <s v="plays"/>
    <n v="64.52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x v="1519"/>
    <x v="3"/>
    <x v="3"/>
    <s v="plays"/>
    <n v="50.98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x v="1520"/>
    <x v="3"/>
    <x v="3"/>
    <s v="plays"/>
    <n v="57.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x v="1521"/>
    <x v="2"/>
    <x v="3"/>
    <s v="plays"/>
    <n v="88.74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x v="1522"/>
    <x v="1"/>
    <x v="3"/>
    <s v="plays"/>
    <n v="51.79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x v="1523"/>
    <x v="3"/>
    <x v="3"/>
    <s v="plays"/>
    <n v="39.6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x v="1524"/>
    <x v="3"/>
    <x v="3"/>
    <s v="plays"/>
    <n v="38.71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x v="1525"/>
    <x v="3"/>
    <x v="3"/>
    <s v="plays"/>
    <n v="60.29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x v="1526"/>
    <x v="3"/>
    <x v="3"/>
    <s v="plays"/>
    <n v="72.39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x v="1527"/>
    <x v="3"/>
    <x v="3"/>
    <s v="plays"/>
    <n v="95.95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x v="1528"/>
    <x v="3"/>
    <x v="3"/>
    <s v="plays"/>
    <n v="44.85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x v="1529"/>
    <x v="1"/>
    <x v="3"/>
    <s v="plays"/>
    <n v="30.9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x v="1530"/>
    <x v="2"/>
    <x v="3"/>
    <s v="plays"/>
    <n v="55.13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x v="1531"/>
    <x v="2"/>
    <x v="3"/>
    <s v="plays"/>
    <n v="87.9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x v="1532"/>
    <x v="2"/>
    <x v="3"/>
    <s v="plays"/>
    <n v="72.70999999999999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x v="1533"/>
    <x v="2"/>
    <x v="3"/>
    <s v="plays"/>
    <n v="39.380000000000003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x v="1534"/>
    <x v="3"/>
    <x v="3"/>
    <s v="plays"/>
    <n v="36.0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x v="1535"/>
    <x v="1"/>
    <x v="3"/>
    <s v="plays"/>
    <n v="68.97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x v="1536"/>
    <x v="3"/>
    <x v="3"/>
    <s v="plays"/>
    <n v="60.9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x v="1537"/>
    <x v="1"/>
    <x v="3"/>
    <s v="plays"/>
    <n v="110.75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x v="1538"/>
    <x v="3"/>
    <x v="3"/>
    <s v="plays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x v="1539"/>
    <x v="2"/>
    <x v="3"/>
    <s v="plays"/>
    <n v="73.40000000000000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x v="1540"/>
    <x v="2"/>
    <x v="3"/>
    <s v="plays"/>
    <n v="39.74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x v="1541"/>
    <x v="1"/>
    <x v="3"/>
    <s v="plays"/>
    <n v="72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x v="1542"/>
    <x v="1"/>
    <x v="3"/>
    <s v="plays"/>
    <n v="106.84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x v="1543"/>
    <x v="1"/>
    <x v="3"/>
    <s v="plays"/>
    <n v="61.06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x v="1544"/>
    <x v="3"/>
    <x v="3"/>
    <s v="musical"/>
    <n v="41.7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x v="1545"/>
    <x v="3"/>
    <x v="3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x v="1546"/>
    <x v="3"/>
    <x v="3"/>
    <s v="musical"/>
    <n v="143.21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x v="1547"/>
    <x v="2"/>
    <x v="3"/>
    <s v="musical"/>
    <n v="48.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x v="1548"/>
    <x v="1"/>
    <x v="3"/>
    <s v="musical"/>
    <n v="75.37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x v="1549"/>
    <x v="1"/>
    <x v="3"/>
    <s v="musical"/>
    <n v="100.5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x v="1550"/>
    <x v="2"/>
    <x v="3"/>
    <s v="plays"/>
    <n v="53.29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x v="1551"/>
    <x v="3"/>
    <x v="3"/>
    <s v="plays"/>
    <n v="199.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x v="1552"/>
    <x v="3"/>
    <x v="3"/>
    <s v="plays"/>
    <n v="107.25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x v="1553"/>
    <x v="3"/>
    <x v="3"/>
    <s v="plays"/>
    <n v="120.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x v="1554"/>
    <x v="3"/>
    <x v="3"/>
    <s v="plays"/>
    <n v="63.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x v="1555"/>
    <x v="5"/>
    <x v="4"/>
    <s v="indie rock"/>
    <n v="27.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x v="1556"/>
    <x v="1"/>
    <x v="3"/>
    <s v="plays"/>
    <n v="143.1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x v="1557"/>
    <x v="5"/>
    <x v="5"/>
    <s v="nonfiction"/>
    <n v="66.709999999999994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x v="1558"/>
    <x v="0"/>
    <x v="3"/>
    <s v="plays"/>
    <n v="39.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x v="1559"/>
    <x v="5"/>
    <x v="2"/>
    <s v="shorts"/>
    <n v="69.7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x v="1560"/>
    <x v="0"/>
    <x v="4"/>
    <s v="rock"/>
    <n v="60.66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x v="1561"/>
    <x v="5"/>
    <x v="4"/>
    <s v="rock"/>
    <n v="94.74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x v="1562"/>
    <x v="4"/>
    <x v="6"/>
    <s v="tabletop games"/>
    <n v="31.57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x v="1563"/>
    <x v="2"/>
    <x v="3"/>
    <s v="musical"/>
    <n v="112.14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x v="1564"/>
    <x v="2"/>
    <x v="3"/>
    <s v="plays"/>
    <n v="41.4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x v="1565"/>
    <x v="3"/>
    <x v="3"/>
    <s v="plays"/>
    <n v="6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x v="1566"/>
    <x v="3"/>
    <x v="3"/>
    <s v="plays"/>
    <n v="150.41999999999999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x v="1567"/>
    <x v="3"/>
    <x v="3"/>
    <s v="plays"/>
    <n v="59.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x v="1568"/>
    <x v="2"/>
    <x v="3"/>
    <s v="plays"/>
    <n v="292.77999999999997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x v="1569"/>
    <x v="3"/>
    <x v="3"/>
    <s v="plays"/>
    <n v="53.2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x v="1570"/>
    <x v="0"/>
    <x v="0"/>
    <s v="space exploration"/>
    <n v="35.52000000000000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x v="1571"/>
    <x v="3"/>
    <x v="3"/>
    <s v="spaces"/>
    <n v="45.54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x v="1572"/>
    <x v="1"/>
    <x v="3"/>
    <s v="plays"/>
    <n v="147.330000000000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x v="1573"/>
    <x v="1"/>
    <x v="3"/>
    <s v="plays"/>
    <n v="65.17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x v="1574"/>
    <x v="0"/>
    <x v="4"/>
    <s v="rock"/>
    <n v="132.86000000000001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x v="1575"/>
    <x v="3"/>
    <x v="3"/>
    <s v="plays"/>
    <n v="35.96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x v="1576"/>
    <x v="5"/>
    <x v="4"/>
    <s v="pop"/>
    <n v="39.18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x v="1577"/>
    <x v="2"/>
    <x v="3"/>
    <s v="plays"/>
    <n v="37.7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x v="1578"/>
    <x v="1"/>
    <x v="3"/>
    <s v="plays"/>
    <n v="55.33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x v="1579"/>
    <x v="1"/>
    <x v="3"/>
    <s v="plays"/>
    <n v="40.2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x v="1580"/>
    <x v="1"/>
    <x v="3"/>
    <s v="plays"/>
    <n v="45.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x v="1581"/>
    <x v="7"/>
    <x v="4"/>
    <s v="rock"/>
    <n v="39.82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x v="1582"/>
    <x v="2"/>
    <x v="5"/>
    <s v="radio &amp; podcasts"/>
    <n v="30.96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x v="1583"/>
    <x v="1"/>
    <x v="3"/>
    <s v="plays"/>
    <n v="23.87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x v="1584"/>
    <x v="1"/>
    <x v="3"/>
    <s v="plays"/>
    <n v="55.9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x v="1585"/>
    <x v="6"/>
    <x v="0"/>
    <s v="hardware"/>
    <n v="44.8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x v="1586"/>
    <x v="0"/>
    <x v="4"/>
    <s v="classical music"/>
    <n v="43.6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x v="1587"/>
    <x v="1"/>
    <x v="3"/>
    <s v="plays"/>
    <n v="34.40999999999999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x v="1588"/>
    <x v="3"/>
    <x v="4"/>
    <s v="electronic music"/>
    <n v="106.2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x v="1589"/>
    <x v="2"/>
    <x v="2"/>
    <s v="television"/>
    <n v="41.94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x v="1590"/>
    <x v="7"/>
    <x v="2"/>
    <s v="shorts"/>
    <n v="50.59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x v="1591"/>
    <x v="0"/>
    <x v="2"/>
    <s v="shorts"/>
    <n v="40.78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x v="1592"/>
    <x v="0"/>
    <x v="2"/>
    <s v="shorts"/>
    <n v="78.7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x v="1593"/>
    <x v="5"/>
    <x v="2"/>
    <s v="documentary"/>
    <n v="215.86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x v="1594"/>
    <x v="3"/>
    <x v="3"/>
    <s v="plays"/>
    <n v="74.349999999999994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x v="1595"/>
    <x v="2"/>
    <x v="0"/>
    <s v="wearables"/>
    <n v="35.13000000000000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x v="1596"/>
    <x v="2"/>
    <x v="5"/>
    <s v="nonfiction"/>
    <n v="39.04999999999999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x v="1597"/>
    <x v="5"/>
    <x v="4"/>
    <s v="rock"/>
    <n v="63.49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x v="1598"/>
    <x v="2"/>
    <x v="4"/>
    <s v="rock"/>
    <n v="40.7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x v="1599"/>
    <x v="5"/>
    <x v="4"/>
    <s v="rock"/>
    <n v="58.33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x v="1600"/>
    <x v="5"/>
    <x v="4"/>
    <s v="rock"/>
    <n v="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x v="1601"/>
    <x v="5"/>
    <x v="4"/>
    <s v="rock"/>
    <n v="89.42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x v="1602"/>
    <x v="5"/>
    <x v="4"/>
    <s v="rock"/>
    <n v="17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x v="1603"/>
    <x v="1"/>
    <x v="4"/>
    <s v="electronic music"/>
    <n v="35.74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x v="1604"/>
    <x v="2"/>
    <x v="4"/>
    <s v="rock"/>
    <n v="43.54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x v="1605"/>
    <x v="3"/>
    <x v="3"/>
    <s v="plays"/>
    <n v="81.25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x v="1606"/>
    <x v="1"/>
    <x v="3"/>
    <s v="plays"/>
    <n v="36.0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x v="1607"/>
    <x v="1"/>
    <x v="5"/>
    <s v="nonfiction"/>
    <n v="40.7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x v="1608"/>
    <x v="5"/>
    <x v="5"/>
    <s v="nonfiction"/>
    <n v="32.07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x v="1609"/>
    <x v="0"/>
    <x v="4"/>
    <s v="rock"/>
    <n v="77.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x v="1610"/>
    <x v="1"/>
    <x v="4"/>
    <s v="rock"/>
    <n v="43.06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x v="1611"/>
    <x v="5"/>
    <x v="5"/>
    <s v="radio &amp; podcasts"/>
    <n v="23.17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x v="1612"/>
    <x v="5"/>
    <x v="5"/>
    <s v="radio &amp; podcasts"/>
    <n v="38.46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x v="1613"/>
    <x v="2"/>
    <x v="1"/>
    <s v="photobooks"/>
    <n v="38.8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x v="1614"/>
    <x v="6"/>
    <x v="4"/>
    <s v="rock"/>
    <n v="46.9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x v="1615"/>
    <x v="6"/>
    <x v="4"/>
    <s v="rock"/>
    <n v="443.75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x v="1616"/>
    <x v="0"/>
    <x v="4"/>
    <s v="rock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x v="1617"/>
    <x v="2"/>
    <x v="4"/>
    <s v="rock"/>
    <n v="86.96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x v="1618"/>
    <x v="5"/>
    <x v="4"/>
    <s v="pop"/>
    <n v="44.65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x v="1619"/>
    <x v="2"/>
    <x v="4"/>
    <s v="pop"/>
    <n v="36.24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x v="1620"/>
    <x v="7"/>
    <x v="4"/>
    <s v="rock"/>
    <n v="75.7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x v="1621"/>
    <x v="6"/>
    <x v="4"/>
    <s v="rock"/>
    <n v="76.05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x v="1622"/>
    <x v="5"/>
    <x v="4"/>
    <s v="indie rock"/>
    <n v="5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x v="1623"/>
    <x v="0"/>
    <x v="4"/>
    <s v="indie rock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x v="1624"/>
    <x v="7"/>
    <x v="4"/>
    <s v="indie rock"/>
    <n v="27.3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x v="1625"/>
    <x v="2"/>
    <x v="0"/>
    <s v="hardware"/>
    <n v="23.6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x v="1626"/>
    <x v="6"/>
    <x v="4"/>
    <s v="indie rock"/>
    <n v="43.7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x v="1627"/>
    <x v="6"/>
    <x v="4"/>
    <s v="indie rock"/>
    <n v="62.1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x v="1628"/>
    <x v="5"/>
    <x v="4"/>
    <s v="indie rock"/>
    <n v="66.83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x v="1629"/>
    <x v="6"/>
    <x v="4"/>
    <s v="indie rock"/>
    <n v="94.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x v="1630"/>
    <x v="0"/>
    <x v="4"/>
    <s v="electronic music"/>
    <n v="27.3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x v="1631"/>
    <x v="1"/>
    <x v="6"/>
    <s v="tabletop games"/>
    <n v="24.76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x v="1632"/>
    <x v="0"/>
    <x v="4"/>
    <s v="rock"/>
    <n v="107.2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x v="1633"/>
    <x v="0"/>
    <x v="4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x v="1634"/>
    <x v="8"/>
    <x v="4"/>
    <s v="rock"/>
    <n v="53.83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x v="1635"/>
    <x v="4"/>
    <x v="7"/>
    <s v="small batch"/>
    <n v="40.49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x v="1636"/>
    <x v="5"/>
    <x v="4"/>
    <s v="indie rock"/>
    <n v="39.49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x v="1637"/>
    <x v="5"/>
    <x v="4"/>
    <s v="indie rock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x v="1638"/>
    <x v="5"/>
    <x v="4"/>
    <s v="indie rock"/>
    <n v="45.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x v="1639"/>
    <x v="5"/>
    <x v="4"/>
    <s v="classical music"/>
    <n v="38.88000000000000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x v="1640"/>
    <x v="1"/>
    <x v="0"/>
    <s v="space exploration"/>
    <n v="26.5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x v="1641"/>
    <x v="1"/>
    <x v="0"/>
    <s v="makerspaces"/>
    <n v="92.2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x v="1642"/>
    <x v="3"/>
    <x v="3"/>
    <s v="plays"/>
    <n v="25.25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x v="1643"/>
    <x v="2"/>
    <x v="3"/>
    <s v="musical"/>
    <n v="36.3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x v="1644"/>
    <x v="3"/>
    <x v="3"/>
    <s v="plays"/>
    <n v="41.92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x v="1645"/>
    <x v="2"/>
    <x v="3"/>
    <s v="spaces"/>
    <n v="15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x v="1646"/>
    <x v="1"/>
    <x v="3"/>
    <s v="spaces"/>
    <n v="51.72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x v="1647"/>
    <x v="3"/>
    <x v="3"/>
    <s v="spaces"/>
    <n v="51.89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x v="1648"/>
    <x v="6"/>
    <x v="3"/>
    <s v="plays"/>
    <n v="38.5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x v="1649"/>
    <x v="2"/>
    <x v="3"/>
    <s v="plays"/>
    <n v="33.0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x v="1650"/>
    <x v="3"/>
    <x v="3"/>
    <s v="plays"/>
    <n v="83.0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x v="1651"/>
    <x v="2"/>
    <x v="3"/>
    <s v="plays"/>
    <n v="38.24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x v="1652"/>
    <x v="3"/>
    <x v="3"/>
    <s v="plays"/>
    <n v="45.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x v="1653"/>
    <x v="1"/>
    <x v="3"/>
    <s v="plays"/>
    <n v="48.7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x v="1654"/>
    <x v="1"/>
    <x v="3"/>
    <s v="plays"/>
    <n v="152.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x v="1655"/>
    <x v="3"/>
    <x v="3"/>
    <s v="plays"/>
    <n v="23.1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x v="1656"/>
    <x v="3"/>
    <x v="3"/>
    <s v="plays"/>
    <n v="91.6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x v="1657"/>
    <x v="1"/>
    <x v="3"/>
    <s v="plays"/>
    <n v="56.33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x v="1658"/>
    <x v="1"/>
    <x v="3"/>
    <s v="plays"/>
    <n v="67.92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x v="1659"/>
    <x v="3"/>
    <x v="3"/>
    <s v="plays"/>
    <n v="34.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x v="1660"/>
    <x v="2"/>
    <x v="3"/>
    <s v="plays"/>
    <n v="69.819999999999993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x v="1661"/>
    <x v="2"/>
    <x v="3"/>
    <s v="plays"/>
    <n v="36.07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x v="1662"/>
    <x v="2"/>
    <x v="3"/>
    <s v="plays"/>
    <n v="55.89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x v="1663"/>
    <x v="2"/>
    <x v="3"/>
    <s v="plays"/>
    <n v="51.72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x v="1664"/>
    <x v="2"/>
    <x v="3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x v="1665"/>
    <x v="3"/>
    <x v="3"/>
    <s v="plays"/>
    <n v="164.62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x v="1666"/>
    <x v="2"/>
    <x v="3"/>
    <s v="plays"/>
    <n v="51.7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x v="1667"/>
    <x v="3"/>
    <x v="3"/>
    <s v="plays"/>
    <n v="35.95000000000000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x v="1668"/>
    <x v="2"/>
    <x v="3"/>
    <s v="plays"/>
    <n v="79.89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x v="1669"/>
    <x v="2"/>
    <x v="3"/>
    <s v="plays"/>
    <n v="50.0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x v="1670"/>
    <x v="3"/>
    <x v="3"/>
    <s v="plays"/>
    <n v="54.14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x v="1671"/>
    <x v="2"/>
    <x v="3"/>
    <s v="plays"/>
    <n v="61.1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x v="1672"/>
    <x v="2"/>
    <x v="3"/>
    <s v="plays"/>
    <n v="73.239999999999995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x v="1673"/>
    <x v="1"/>
    <x v="3"/>
    <s v="plays"/>
    <n v="40.549999999999997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x v="1674"/>
    <x v="2"/>
    <x v="3"/>
    <s v="plays"/>
    <n v="33.33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x v="1675"/>
    <x v="3"/>
    <x v="3"/>
    <s v="plays"/>
    <n v="44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x v="1676"/>
    <x v="1"/>
    <x v="3"/>
    <s v="plays"/>
    <n v="68.84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x v="1677"/>
    <x v="2"/>
    <x v="3"/>
    <s v="plays"/>
    <n v="75.5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x v="1678"/>
    <x v="2"/>
    <x v="3"/>
    <s v="plays"/>
    <n v="58.06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x v="1679"/>
    <x v="3"/>
    <x v="3"/>
    <s v="plays"/>
    <n v="38.59000000000000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x v="1680"/>
    <x v="2"/>
    <x v="3"/>
    <s v="plays"/>
    <n v="1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x v="1681"/>
    <x v="1"/>
    <x v="3"/>
    <s v="plays"/>
    <n v="47.66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x v="1682"/>
    <x v="2"/>
    <x v="3"/>
    <s v="musical"/>
    <n v="59.04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x v="1683"/>
    <x v="1"/>
    <x v="3"/>
    <s v="musical"/>
    <n v="55.56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x v="1684"/>
    <x v="3"/>
    <x v="3"/>
    <s v="plays"/>
    <n v="70.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x v="1685"/>
    <x v="3"/>
    <x v="3"/>
    <s v="plays"/>
    <n v="61.8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x v="1686"/>
    <x v="2"/>
    <x v="3"/>
    <s v="plays"/>
    <n v="48.34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x v="1687"/>
    <x v="1"/>
    <x v="4"/>
    <s v="metal"/>
    <n v="31.9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x v="1688"/>
    <x v="2"/>
    <x v="2"/>
    <s v="documentary"/>
    <n v="68.09999999999999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x v="1689"/>
    <x v="2"/>
    <x v="5"/>
    <s v="nonfiction"/>
    <n v="67.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x v="1690"/>
    <x v="3"/>
    <x v="3"/>
    <s v="plays"/>
    <n v="41.0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x v="1691"/>
    <x v="1"/>
    <x v="0"/>
    <s v="hardware"/>
    <n v="36.3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x v="1692"/>
    <x v="4"/>
    <x v="3"/>
    <s v="spaces"/>
    <n v="80.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x v="1693"/>
    <x v="1"/>
    <x v="4"/>
    <s v="electronic music"/>
    <n v="50.59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x v="1694"/>
    <x v="2"/>
    <x v="2"/>
    <s v="shorts"/>
    <n v="40.27000000000000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x v="1695"/>
    <x v="2"/>
    <x v="2"/>
    <s v="shorts"/>
    <n v="27.9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x v="1696"/>
    <x v="0"/>
    <x v="2"/>
    <s v="shorts"/>
    <n v="65.3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x v="1697"/>
    <x v="5"/>
    <x v="4"/>
    <s v="rock"/>
    <n v="36.6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x v="1698"/>
    <x v="4"/>
    <x v="4"/>
    <s v="rock"/>
    <n v="48.7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x v="1699"/>
    <x v="2"/>
    <x v="4"/>
    <s v="rock"/>
    <n v="50.04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x v="1700"/>
    <x v="3"/>
    <x v="3"/>
    <s v="plays"/>
    <n v="67.959999999999994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x v="1701"/>
    <x v="2"/>
    <x v="2"/>
    <s v="television"/>
    <n v="102.11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x v="1702"/>
    <x v="3"/>
    <x v="4"/>
    <s v="classical music"/>
    <n v="75.6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x v="1703"/>
    <x v="3"/>
    <x v="3"/>
    <s v="plays"/>
    <n v="47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x v="1704"/>
    <x v="5"/>
    <x v="3"/>
    <s v="plays"/>
    <n v="52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x v="1705"/>
    <x v="2"/>
    <x v="3"/>
    <s v="plays"/>
    <n v="62.5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x v="1706"/>
    <x v="3"/>
    <x v="3"/>
    <s v="musical"/>
    <n v="47.43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x v="1707"/>
    <x v="0"/>
    <x v="2"/>
    <s v="shorts"/>
    <n v="86.67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x v="1708"/>
    <x v="6"/>
    <x v="2"/>
    <s v="shorts"/>
    <n v="71.70999999999999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x v="1709"/>
    <x v="1"/>
    <x v="3"/>
    <s v="plays"/>
    <n v="86.94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x v="1710"/>
    <x v="0"/>
    <x v="4"/>
    <s v="rock"/>
    <n v="80.59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x v="1711"/>
    <x v="3"/>
    <x v="4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x v="1712"/>
    <x v="3"/>
    <x v="4"/>
    <s v="metal"/>
    <n v="22.7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x v="1713"/>
    <x v="1"/>
    <x v="5"/>
    <s v="nonfiction"/>
    <n v="24.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x v="1714"/>
    <x v="7"/>
    <x v="1"/>
    <s v="photobooks"/>
    <n v="78.180000000000007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x v="1715"/>
    <x v="0"/>
    <x v="4"/>
    <s v="rock"/>
    <n v="52.8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x v="1716"/>
    <x v="6"/>
    <x v="4"/>
    <s v="pop"/>
    <n v="42.86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x v="1717"/>
    <x v="3"/>
    <x v="1"/>
    <s v="photobooks"/>
    <n v="25.58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x v="1718"/>
    <x v="1"/>
    <x v="1"/>
    <s v="photobooks"/>
    <n v="34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x v="1719"/>
    <x v="2"/>
    <x v="4"/>
    <s v="indie rock"/>
    <n v="42.2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x v="1720"/>
    <x v="3"/>
    <x v="4"/>
    <s v="indie rock"/>
    <n v="50.66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x v="1721"/>
    <x v="1"/>
    <x v="6"/>
    <s v="tabletop games"/>
    <n v="68.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x v="1722"/>
    <x v="5"/>
    <x v="4"/>
    <s v="rock"/>
    <n v="44.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x v="1723"/>
    <x v="5"/>
    <x v="4"/>
    <s v="indie rock"/>
    <n v="37.6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x v="1724"/>
    <x v="6"/>
    <x v="4"/>
    <s v="indie rock"/>
    <n v="29.02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x v="1725"/>
    <x v="2"/>
    <x v="3"/>
    <s v="plays"/>
    <n v="31.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x v="1726"/>
    <x v="3"/>
    <x v="3"/>
    <s v="plays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x v="1727"/>
    <x v="1"/>
    <x v="3"/>
    <s v="plays"/>
    <n v="5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x v="1728"/>
    <x v="3"/>
    <x v="3"/>
    <s v="plays"/>
    <n v="27.07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x v="1729"/>
    <x v="1"/>
    <x v="3"/>
    <s v="plays"/>
    <n v="89.79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x v="1730"/>
    <x v="3"/>
    <x v="3"/>
    <s v="plays"/>
    <n v="39.380000000000003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x v="1731"/>
    <x v="2"/>
    <x v="3"/>
    <s v="plays"/>
    <n v="31.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x v="1732"/>
    <x v="1"/>
    <x v="3"/>
    <s v="musical"/>
    <n v="64.45999999999999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x v="1733"/>
    <x v="1"/>
    <x v="3"/>
    <s v="plays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x v="1734"/>
    <x v="2"/>
    <x v="3"/>
    <s v="plays"/>
    <n v="7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x v="1735"/>
    <x v="3"/>
    <x v="3"/>
    <s v="plays"/>
    <n v="44.33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x v="1736"/>
    <x v="2"/>
    <x v="4"/>
    <s v="metal"/>
    <n v="28.5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x v="1737"/>
    <x v="5"/>
    <x v="4"/>
    <s v="pop"/>
    <n v="38.7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x v="1738"/>
    <x v="5"/>
    <x v="4"/>
    <s v="electronic music"/>
    <n v="33.2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x v="1739"/>
    <x v="5"/>
    <x v="4"/>
    <s v="indie rock"/>
    <n v="65.8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x v="1740"/>
    <x v="2"/>
    <x v="0"/>
    <s v="hardware"/>
    <n v="22.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x v="1741"/>
    <x v="3"/>
    <x v="3"/>
    <s v="plays"/>
    <n v="59.21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x v="1742"/>
    <x v="2"/>
    <x v="3"/>
    <s v="plays"/>
    <n v="79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x v="1743"/>
    <x v="1"/>
    <x v="3"/>
    <s v="musical"/>
    <n v="73.33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x v="1744"/>
    <x v="1"/>
    <x v="0"/>
    <s v="space exploration"/>
    <n v="34.9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x v="1745"/>
    <x v="1"/>
    <x v="3"/>
    <s v="plays"/>
    <n v="61.9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x v="1746"/>
    <x v="1"/>
    <x v="3"/>
    <s v="plays"/>
    <n v="43.2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x v="1747"/>
    <x v="3"/>
    <x v="2"/>
    <s v="television"/>
    <n v="59.46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x v="1748"/>
    <x v="5"/>
    <x v="2"/>
    <s v="shorts"/>
    <n v="73.73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x v="1749"/>
    <x v="6"/>
    <x v="2"/>
    <s v="shorts"/>
    <n v="46.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x v="1750"/>
    <x v="7"/>
    <x v="2"/>
    <s v="documentary"/>
    <n v="40.42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x v="1751"/>
    <x v="0"/>
    <x v="2"/>
    <s v="documentary"/>
    <n v="36.61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x v="1752"/>
    <x v="6"/>
    <x v="2"/>
    <s v="documentary"/>
    <n v="28.92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x v="1753"/>
    <x v="0"/>
    <x v="2"/>
    <s v="documentary"/>
    <n v="32.1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x v="1754"/>
    <x v="3"/>
    <x v="2"/>
    <s v="documentary"/>
    <n v="71.430000000000007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x v="1755"/>
    <x v="3"/>
    <x v="2"/>
    <s v="documentary"/>
    <n v="183.29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x v="1756"/>
    <x v="2"/>
    <x v="2"/>
    <s v="documentary"/>
    <n v="48.09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x v="1757"/>
    <x v="6"/>
    <x v="4"/>
    <s v="rock"/>
    <n v="38.52000000000000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x v="1758"/>
    <x v="2"/>
    <x v="4"/>
    <s v="rock"/>
    <n v="102.5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x v="1759"/>
    <x v="5"/>
    <x v="4"/>
    <s v="rock"/>
    <n v="59.8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x v="1760"/>
    <x v="0"/>
    <x v="4"/>
    <s v="rock"/>
    <n v="86.67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x v="1761"/>
    <x v="6"/>
    <x v="4"/>
    <s v="rock"/>
    <n v="45.4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x v="1762"/>
    <x v="3"/>
    <x v="4"/>
    <s v="electronic music"/>
    <n v="48.62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x v="1763"/>
    <x v="1"/>
    <x v="1"/>
    <s v="photobooks"/>
    <n v="168.5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x v="1764"/>
    <x v="0"/>
    <x v="4"/>
    <s v="rock"/>
    <n v="95.93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x v="1765"/>
    <x v="0"/>
    <x v="5"/>
    <s v="nonfiction"/>
    <n v="31.81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x v="1766"/>
    <x v="0"/>
    <x v="5"/>
    <s v="nonfiction"/>
    <n v="43.6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x v="1767"/>
    <x v="5"/>
    <x v="4"/>
    <s v="rock"/>
    <n v="39.04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x v="1768"/>
    <x v="0"/>
    <x v="4"/>
    <s v="rock"/>
    <n v="66.47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x v="1769"/>
    <x v="5"/>
    <x v="4"/>
    <s v="rock"/>
    <n v="47.2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x v="1770"/>
    <x v="0"/>
    <x v="4"/>
    <s v="rock"/>
    <n v="38.89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x v="1771"/>
    <x v="3"/>
    <x v="4"/>
    <s v="pop"/>
    <n v="3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x v="1772"/>
    <x v="7"/>
    <x v="4"/>
    <s v="pop"/>
    <n v="44.61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x v="1773"/>
    <x v="6"/>
    <x v="4"/>
    <s v="pop"/>
    <n v="40.42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x v="1774"/>
    <x v="2"/>
    <x v="4"/>
    <s v="pop"/>
    <n v="4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x v="1775"/>
    <x v="1"/>
    <x v="1"/>
    <s v="photobooks"/>
    <n v="42.48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x v="1776"/>
    <x v="5"/>
    <x v="4"/>
    <s v="rock"/>
    <n v="73.569999999999993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x v="1777"/>
    <x v="6"/>
    <x v="4"/>
    <s v="rock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x v="1778"/>
    <x v="1"/>
    <x v="4"/>
    <s v="rock"/>
    <n v="45.6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x v="1779"/>
    <x v="1"/>
    <x v="4"/>
    <s v="rock"/>
    <n v="52.6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x v="1780"/>
    <x v="5"/>
    <x v="4"/>
    <s v="indie rock"/>
    <n v="51.9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x v="1781"/>
    <x v="5"/>
    <x v="4"/>
    <s v="indie rock"/>
    <n v="57.25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x v="1782"/>
    <x v="3"/>
    <x v="4"/>
    <s v="indie rock"/>
    <n v="68.81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x v="1783"/>
    <x v="0"/>
    <x v="4"/>
    <s v="indie rock"/>
    <n v="48.85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x v="1784"/>
    <x v="3"/>
    <x v="0"/>
    <s v="hardware"/>
    <n v="101.5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x v="1785"/>
    <x v="6"/>
    <x v="4"/>
    <s v="indie rock"/>
    <n v="35.79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x v="1786"/>
    <x v="6"/>
    <x v="4"/>
    <s v="indie rock"/>
    <n v="79.180000000000007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x v="1787"/>
    <x v="3"/>
    <x v="4"/>
    <s v="rock"/>
    <n v="76.92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x v="1788"/>
    <x v="3"/>
    <x v="4"/>
    <s v="rock"/>
    <n v="76.8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x v="1789"/>
    <x v="5"/>
    <x v="4"/>
    <s v="electronic music"/>
    <n v="42.33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x v="1790"/>
    <x v="3"/>
    <x v="4"/>
    <s v="electronic music"/>
    <n v="53.4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x v="1791"/>
    <x v="3"/>
    <x v="6"/>
    <s v="tabletop games"/>
    <n v="81.56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x v="1792"/>
    <x v="4"/>
    <x v="6"/>
    <s v="tabletop games"/>
    <n v="49.4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x v="1793"/>
    <x v="1"/>
    <x v="6"/>
    <s v="tabletop games"/>
    <n v="90.6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x v="1794"/>
    <x v="4"/>
    <x v="6"/>
    <s v="tabletop games"/>
    <n v="37.119999999999997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x v="1795"/>
    <x v="3"/>
    <x v="6"/>
    <s v="tabletop games"/>
    <n v="14.37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x v="1796"/>
    <x v="3"/>
    <x v="6"/>
    <s v="tabletop games"/>
    <n v="48.0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x v="1797"/>
    <x v="5"/>
    <x v="4"/>
    <s v="rock"/>
    <n v="40.04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x v="1798"/>
    <x v="5"/>
    <x v="4"/>
    <s v="rock"/>
    <n v="52.95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x v="1799"/>
    <x v="5"/>
    <x v="4"/>
    <s v="indie rock"/>
    <n v="27.5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x v="1800"/>
    <x v="5"/>
    <x v="4"/>
    <s v="indie rock"/>
    <n v="28.66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x v="1801"/>
    <x v="6"/>
    <x v="4"/>
    <s v="indie rock"/>
    <n v="40.0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x v="1802"/>
    <x v="3"/>
    <x v="4"/>
    <s v="indie rock"/>
    <n v="52.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x v="1803"/>
    <x v="6"/>
    <x v="4"/>
    <s v="classical music"/>
    <n v="10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x v="1804"/>
    <x v="3"/>
    <x v="0"/>
    <s v="space exploration"/>
    <n v="35.54999999999999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x v="1805"/>
    <x v="1"/>
    <x v="0"/>
    <s v="space exploration"/>
    <n v="37.46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x v="1806"/>
    <x v="3"/>
    <x v="0"/>
    <s v="makerspaces"/>
    <n v="60.96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x v="1807"/>
    <x v="3"/>
    <x v="3"/>
    <s v="plays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x v="1808"/>
    <x v="3"/>
    <x v="3"/>
    <s v="plays"/>
    <n v="18.7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x v="1809"/>
    <x v="2"/>
    <x v="3"/>
    <s v="plays"/>
    <n v="31.5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x v="1810"/>
    <x v="2"/>
    <x v="3"/>
    <s v="plays"/>
    <n v="42.9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x v="1811"/>
    <x v="2"/>
    <x v="3"/>
    <s v="plays"/>
    <n v="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x v="1812"/>
    <x v="2"/>
    <x v="3"/>
    <s v="plays"/>
    <n v="28.57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x v="1813"/>
    <x v="3"/>
    <x v="3"/>
    <s v="plays"/>
    <n v="20.12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x v="1814"/>
    <x v="1"/>
    <x v="3"/>
    <s v="musical"/>
    <n v="41.67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x v="1815"/>
    <x v="2"/>
    <x v="3"/>
    <s v="musical"/>
    <n v="37.65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x v="1816"/>
    <x v="3"/>
    <x v="3"/>
    <s v="plays"/>
    <n v="60.9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x v="1817"/>
    <x v="3"/>
    <x v="3"/>
    <s v="plays"/>
    <n v="95.59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x v="1818"/>
    <x v="1"/>
    <x v="3"/>
    <s v="spaces"/>
    <n v="35.71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x v="1819"/>
    <x v="1"/>
    <x v="3"/>
    <s v="spaces"/>
    <n v="45.59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x v="1820"/>
    <x v="3"/>
    <x v="3"/>
    <s v="spaces"/>
    <n v="50.8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x v="1821"/>
    <x v="1"/>
    <x v="3"/>
    <s v="spaces"/>
    <n v="37.22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x v="1822"/>
    <x v="2"/>
    <x v="3"/>
    <s v="plays"/>
    <n v="41.6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x v="1823"/>
    <x v="1"/>
    <x v="3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x v="1824"/>
    <x v="1"/>
    <x v="3"/>
    <s v="plays"/>
    <n v="50.4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x v="1825"/>
    <x v="1"/>
    <x v="3"/>
    <s v="plays"/>
    <n v="53.34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x v="1826"/>
    <x v="1"/>
    <x v="3"/>
    <s v="plays"/>
    <n v="25.69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x v="1827"/>
    <x v="2"/>
    <x v="3"/>
    <s v="plays"/>
    <n v="44.9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x v="1828"/>
    <x v="1"/>
    <x v="3"/>
    <s v="plays"/>
    <n v="109.57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x v="1829"/>
    <x v="2"/>
    <x v="3"/>
    <s v="plays"/>
    <n v="45.48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x v="1830"/>
    <x v="2"/>
    <x v="3"/>
    <s v="plays"/>
    <n v="38.3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x v="1831"/>
    <x v="1"/>
    <x v="3"/>
    <s v="plays"/>
    <n v="58.95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x v="1832"/>
    <x v="2"/>
    <x v="3"/>
    <s v="plays"/>
    <n v="41.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x v="1833"/>
    <x v="3"/>
    <x v="3"/>
    <s v="plays"/>
    <n v="43.28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x v="1834"/>
    <x v="1"/>
    <x v="3"/>
    <s v="plays"/>
    <n v="7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x v="1835"/>
    <x v="2"/>
    <x v="3"/>
    <s v="plays"/>
    <n v="41.4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x v="1836"/>
    <x v="1"/>
    <x v="3"/>
    <s v="plays"/>
    <n v="47.2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x v="1837"/>
    <x v="1"/>
    <x v="3"/>
    <s v="plays"/>
    <n v="25.3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x v="1838"/>
    <x v="3"/>
    <x v="3"/>
    <s v="plays"/>
    <n v="125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x v="1839"/>
    <x v="3"/>
    <x v="3"/>
    <s v="plays"/>
    <n v="58.8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x v="1840"/>
    <x v="1"/>
    <x v="3"/>
    <s v="plays"/>
    <n v="49.23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x v="1841"/>
    <x v="3"/>
    <x v="3"/>
    <s v="plays"/>
    <n v="24.29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x v="1842"/>
    <x v="3"/>
    <x v="3"/>
    <s v="plays"/>
    <n v="43.13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x v="1843"/>
    <x v="3"/>
    <x v="3"/>
    <s v="plays"/>
    <n v="59.12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x v="1844"/>
    <x v="3"/>
    <x v="3"/>
    <s v="plays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x v="1845"/>
    <x v="2"/>
    <x v="3"/>
    <s v="plays"/>
    <n v="58.42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x v="1846"/>
    <x v="1"/>
    <x v="3"/>
    <s v="plays"/>
    <n v="58.57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x v="1847"/>
    <x v="2"/>
    <x v="3"/>
    <s v="plays"/>
    <n v="40.78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x v="1848"/>
    <x v="3"/>
    <x v="3"/>
    <s v="plays"/>
    <n v="52.35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x v="1849"/>
    <x v="1"/>
    <x v="3"/>
    <s v="plays"/>
    <n v="66.47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x v="1850"/>
    <x v="2"/>
    <x v="3"/>
    <s v="plays"/>
    <n v="47.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x v="1851"/>
    <x v="3"/>
    <x v="3"/>
    <s v="plays"/>
    <n v="36.9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x v="1852"/>
    <x v="3"/>
    <x v="3"/>
    <s v="plays"/>
    <n v="81.29000000000000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x v="1853"/>
    <x v="1"/>
    <x v="3"/>
    <s v="plays"/>
    <n v="62.17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x v="1854"/>
    <x v="2"/>
    <x v="3"/>
    <s v="plays"/>
    <n v="74.12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x v="1855"/>
    <x v="1"/>
    <x v="3"/>
    <s v="plays"/>
    <n v="80.87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x v="1856"/>
    <x v="2"/>
    <x v="3"/>
    <s v="plays"/>
    <n v="30.93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x v="1857"/>
    <x v="1"/>
    <x v="3"/>
    <s v="musical"/>
    <n v="120.55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x v="1858"/>
    <x v="1"/>
    <x v="3"/>
    <s v="musical"/>
    <n v="38.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x v="1859"/>
    <x v="1"/>
    <x v="3"/>
    <s v="musical"/>
    <n v="115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x v="1860"/>
    <x v="3"/>
    <x v="3"/>
    <s v="plays"/>
    <n v="41.67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x v="1861"/>
    <x v="3"/>
    <x v="3"/>
    <s v="plays"/>
    <n v="5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x v="1862"/>
    <x v="3"/>
    <x v="3"/>
    <s v="plays"/>
    <n v="40.92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x v="1863"/>
    <x v="2"/>
    <x v="2"/>
    <s v="documentary"/>
    <n v="43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x v="1864"/>
    <x v="5"/>
    <x v="4"/>
    <s v="indie rock"/>
    <n v="32.72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x v="1865"/>
    <x v="3"/>
    <x v="3"/>
    <s v="plays"/>
    <n v="45.0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x v="1866"/>
    <x v="2"/>
    <x v="3"/>
    <s v="plays"/>
    <n v="42.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x v="1867"/>
    <x v="1"/>
    <x v="0"/>
    <s v="space exploration"/>
    <n v="39.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x v="1868"/>
    <x v="6"/>
    <x v="2"/>
    <s v="shorts"/>
    <n v="5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x v="1869"/>
    <x v="4"/>
    <x v="1"/>
    <s v="photobooks"/>
    <n v="32.340000000000003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x v="1870"/>
    <x v="0"/>
    <x v="4"/>
    <s v="rock"/>
    <n v="75.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x v="1871"/>
    <x v="3"/>
    <x v="4"/>
    <s v="indie rock"/>
    <n v="28.57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x v="1872"/>
    <x v="2"/>
    <x v="4"/>
    <s v="classical music"/>
    <n v="54.1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x v="1873"/>
    <x v="2"/>
    <x v="4"/>
    <s v="classical music"/>
    <n v="29.6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x v="1874"/>
    <x v="4"/>
    <x v="3"/>
    <s v="spaces"/>
    <n v="51.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x v="1875"/>
    <x v="2"/>
    <x v="3"/>
    <s v="plays"/>
    <n v="60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x v="1876"/>
    <x v="2"/>
    <x v="3"/>
    <s v="plays"/>
    <n v="97.9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x v="1877"/>
    <x v="3"/>
    <x v="3"/>
    <s v="plays"/>
    <n v="37.9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x v="1878"/>
    <x v="3"/>
    <x v="2"/>
    <s v="television"/>
    <n v="56.14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x v="1879"/>
    <x v="1"/>
    <x v="3"/>
    <s v="plays"/>
    <n v="52.17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x v="1880"/>
    <x v="5"/>
    <x v="4"/>
    <s v="rock"/>
    <n v="34.0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x v="1881"/>
    <x v="3"/>
    <x v="3"/>
    <s v="plays"/>
    <n v="40.479999999999997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x v="1882"/>
    <x v="1"/>
    <x v="3"/>
    <s v="plays"/>
    <n v="62.59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x v="1883"/>
    <x v="2"/>
    <x v="0"/>
    <s v="space exploration"/>
    <n v="44.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x v="1884"/>
    <x v="2"/>
    <x v="0"/>
    <s v="wearables"/>
    <n v="39.07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x v="1885"/>
    <x v="0"/>
    <x v="4"/>
    <s v="rock"/>
    <n v="42.61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x v="1886"/>
    <x v="3"/>
    <x v="4"/>
    <s v="rock"/>
    <n v="43.52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x v="1887"/>
    <x v="0"/>
    <x v="4"/>
    <s v="rock"/>
    <n v="37.07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x v="1888"/>
    <x v="5"/>
    <x v="4"/>
    <s v="rock"/>
    <n v="58.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x v="1889"/>
    <x v="8"/>
    <x v="0"/>
    <s v="hardware"/>
    <n v="3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x v="1890"/>
    <x v="0"/>
    <x v="4"/>
    <s v="indie rock"/>
    <n v="28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x v="1891"/>
    <x v="5"/>
    <x v="4"/>
    <s v="rock"/>
    <n v="115.71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x v="1892"/>
    <x v="6"/>
    <x v="4"/>
    <s v="classical music"/>
    <n v="35.6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x v="1893"/>
    <x v="3"/>
    <x v="0"/>
    <s v="makerspaces"/>
    <n v="91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x v="1894"/>
    <x v="2"/>
    <x v="3"/>
    <s v="plays"/>
    <n v="44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x v="1895"/>
    <x v="3"/>
    <x v="3"/>
    <s v="plays"/>
    <n v="64.76000000000000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x v="1896"/>
    <x v="1"/>
    <x v="3"/>
    <s v="plays"/>
    <n v="17.829999999999998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x v="1897"/>
    <x v="3"/>
    <x v="3"/>
    <s v="plays"/>
    <n v="29.07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x v="1898"/>
    <x v="1"/>
    <x v="3"/>
    <s v="plays"/>
    <n v="24.55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x v="1899"/>
    <x v="1"/>
    <x v="3"/>
    <s v="plays"/>
    <n v="68.25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x v="1900"/>
    <x v="1"/>
    <x v="3"/>
    <s v="plays"/>
    <n v="29.63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x v="1901"/>
    <x v="1"/>
    <x v="3"/>
    <s v="plays"/>
    <n v="46.05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x v="1902"/>
    <x v="2"/>
    <x v="3"/>
    <s v="plays"/>
    <n v="64.38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x v="1903"/>
    <x v="3"/>
    <x v="3"/>
    <s v="plays"/>
    <n v="51.9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x v="1904"/>
    <x v="1"/>
    <x v="3"/>
    <s v="plays"/>
    <n v="64.29000000000000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x v="1905"/>
    <x v="2"/>
    <x v="3"/>
    <s v="plays"/>
    <n v="38.65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x v="1906"/>
    <x v="5"/>
    <x v="2"/>
    <s v="shorts"/>
    <n v="53.0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x v="1907"/>
    <x v="4"/>
    <x v="4"/>
    <s v="rock"/>
    <n v="53.8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x v="1908"/>
    <x v="0"/>
    <x v="4"/>
    <s v="rock"/>
    <n v="42.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x v="1909"/>
    <x v="2"/>
    <x v="4"/>
    <s v="rock"/>
    <n v="52.68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x v="1910"/>
    <x v="5"/>
    <x v="4"/>
    <s v="indie rock"/>
    <n v="34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x v="1911"/>
    <x v="4"/>
    <x v="6"/>
    <s v="tabletop games"/>
    <n v="35.92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x v="1912"/>
    <x v="5"/>
    <x v="4"/>
    <s v="electronic music"/>
    <n v="42.22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x v="1913"/>
    <x v="3"/>
    <x v="4"/>
    <s v="rock"/>
    <n v="115.8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x v="1914"/>
    <x v="5"/>
    <x v="4"/>
    <s v="indie rock"/>
    <n v="31.3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x v="1915"/>
    <x v="0"/>
    <x v="0"/>
    <s v="hardware"/>
    <n v="40.7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x v="1916"/>
    <x v="0"/>
    <x v="0"/>
    <s v="hardware"/>
    <n v="21.6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x v="1917"/>
    <x v="2"/>
    <x v="3"/>
    <s v="musical"/>
    <n v="88.3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x v="1918"/>
    <x v="2"/>
    <x v="3"/>
    <s v="plays"/>
    <n v="60.69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x v="1919"/>
    <x v="6"/>
    <x v="3"/>
    <s v="plays"/>
    <n v="58.1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x v="1920"/>
    <x v="3"/>
    <x v="3"/>
    <s v="plays"/>
    <n v="29.67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x v="1921"/>
    <x v="2"/>
    <x v="3"/>
    <s v="plays"/>
    <n v="97.5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x v="1922"/>
    <x v="3"/>
    <x v="3"/>
    <s v="plays"/>
    <n v="45.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x v="1923"/>
    <x v="5"/>
    <x v="4"/>
    <s v="classical music"/>
    <n v="23.12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x v="1924"/>
    <x v="4"/>
    <x v="3"/>
    <s v="plays"/>
    <n v="17.2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x v="1925"/>
    <x v="6"/>
    <x v="5"/>
    <s v="nonfiction"/>
    <n v="37.450000000000003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x v="1926"/>
    <x v="5"/>
    <x v="4"/>
    <s v="rock"/>
    <n v="5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x v="1927"/>
    <x v="5"/>
    <x v="4"/>
    <s v="rock"/>
    <n v="24.58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x v="1928"/>
    <x v="1"/>
    <x v="4"/>
    <s v="rock"/>
    <n v="67.31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x v="1929"/>
    <x v="5"/>
    <x v="4"/>
    <s v="indie rock"/>
    <n v="26.27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x v="1930"/>
    <x v="0"/>
    <x v="4"/>
    <s v="classical music"/>
    <n v="55.77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x v="1931"/>
    <x v="2"/>
    <x v="3"/>
    <s v="plays"/>
    <n v="36.5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x v="1932"/>
    <x v="3"/>
    <x v="3"/>
    <s v="spaces"/>
    <n v="120.17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x v="1933"/>
    <x v="1"/>
    <x v="3"/>
    <s v="plays"/>
    <n v="26.67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x v="1934"/>
    <x v="1"/>
    <x v="3"/>
    <s v="plays"/>
    <n v="52.17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x v="1935"/>
    <x v="1"/>
    <x v="3"/>
    <s v="plays"/>
    <n v="28.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x v="1936"/>
    <x v="2"/>
    <x v="3"/>
    <s v="plays"/>
    <n v="33.5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x v="1937"/>
    <x v="2"/>
    <x v="3"/>
    <s v="plays"/>
    <n v="68.0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x v="1938"/>
    <x v="2"/>
    <x v="3"/>
    <s v="plays"/>
    <n v="53.85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x v="1939"/>
    <x v="2"/>
    <x v="3"/>
    <s v="plays"/>
    <n v="43.5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x v="1940"/>
    <x v="6"/>
    <x v="5"/>
    <s v="nonfiction"/>
    <n v="40.2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x v="1941"/>
    <x v="0"/>
    <x v="4"/>
    <s v="rock"/>
    <n v="31.82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x v="1942"/>
    <x v="6"/>
    <x v="4"/>
    <s v="indie rock"/>
    <n v="35.84000000000000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x v="1943"/>
    <x v="2"/>
    <x v="6"/>
    <s v="tabletop games"/>
    <n v="33.549999999999997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x v="1944"/>
    <x v="3"/>
    <x v="3"/>
    <s v="plays"/>
    <n v="50.67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x v="1945"/>
    <x v="3"/>
    <x v="3"/>
    <s v="plays"/>
    <n v="41.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x v="1946"/>
    <x v="3"/>
    <x v="3"/>
    <s v="plays"/>
    <n v="5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x v="1947"/>
    <x v="3"/>
    <x v="2"/>
    <s v="television"/>
    <n v="57.14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x v="1948"/>
    <x v="2"/>
    <x v="2"/>
    <s v="television"/>
    <n v="27.27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x v="1949"/>
    <x v="2"/>
    <x v="2"/>
    <s v="shorts"/>
    <n v="21.19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x v="1950"/>
    <x v="5"/>
    <x v="2"/>
    <s v="documentary"/>
    <n v="69.77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x v="1951"/>
    <x v="3"/>
    <x v="2"/>
    <s v="documentary"/>
    <n v="46.23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x v="1952"/>
    <x v="0"/>
    <x v="4"/>
    <s v="rock"/>
    <n v="27.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x v="1953"/>
    <x v="0"/>
    <x v="5"/>
    <s v="radio &amp; podcasts"/>
    <n v="35.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x v="1954"/>
    <x v="5"/>
    <x v="4"/>
    <s v="rock"/>
    <n v="61.37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x v="1955"/>
    <x v="5"/>
    <x v="4"/>
    <s v="indie rock"/>
    <n v="56.3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x v="1956"/>
    <x v="5"/>
    <x v="4"/>
    <s v="indie rock"/>
    <n v="38.74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x v="1957"/>
    <x v="1"/>
    <x v="0"/>
    <s v="hardware"/>
    <n v="205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x v="1958"/>
    <x v="5"/>
    <x v="4"/>
    <s v="indie rock"/>
    <n v="43.57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x v="1959"/>
    <x v="5"/>
    <x v="4"/>
    <s v="indie rock"/>
    <n v="30.37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x v="1960"/>
    <x v="2"/>
    <x v="4"/>
    <s v="electronic music"/>
    <n v="73.1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x v="1961"/>
    <x v="2"/>
    <x v="7"/>
    <s v="small batch"/>
    <n v="13.5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x v="1962"/>
    <x v="3"/>
    <x v="7"/>
    <s v="small batch"/>
    <n v="53.4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x v="1963"/>
    <x v="5"/>
    <x v="4"/>
    <s v="indie rock"/>
    <n v="27.78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x v="1964"/>
    <x v="5"/>
    <x v="4"/>
    <s v="indie rock"/>
    <n v="23.45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x v="1965"/>
    <x v="3"/>
    <x v="3"/>
    <s v="plays"/>
    <n v="23.64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x v="1966"/>
    <x v="3"/>
    <x v="3"/>
    <s v="spaces"/>
    <n v="54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x v="1967"/>
    <x v="1"/>
    <x v="3"/>
    <s v="spaces"/>
    <n v="70.67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x v="1968"/>
    <x v="3"/>
    <x v="3"/>
    <s v="plays"/>
    <n v="29.58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x v="1969"/>
    <x v="1"/>
    <x v="3"/>
    <s v="plays"/>
    <n v="55.23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x v="1970"/>
    <x v="3"/>
    <x v="3"/>
    <s v="plays"/>
    <n v="28.89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x v="1971"/>
    <x v="3"/>
    <x v="3"/>
    <s v="plays"/>
    <n v="27.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x v="1972"/>
    <x v="5"/>
    <x v="5"/>
    <s v="nonfiction"/>
    <n v="54.27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x v="1973"/>
    <x v="5"/>
    <x v="4"/>
    <s v="electronic music"/>
    <n v="26.0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x v="1974"/>
    <x v="2"/>
    <x v="3"/>
    <s v="plays"/>
    <n v="28.19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x v="1975"/>
    <x v="2"/>
    <x v="3"/>
    <s v="plays"/>
    <n v="29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x v="1976"/>
    <x v="3"/>
    <x v="3"/>
    <s v="plays"/>
    <n v="29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x v="1977"/>
    <x v="1"/>
    <x v="3"/>
    <s v="musical"/>
    <n v="25.46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x v="1978"/>
    <x v="1"/>
    <x v="2"/>
    <s v="television"/>
    <n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x v="1979"/>
    <x v="1"/>
    <x v="2"/>
    <s v="television"/>
    <n v="31.5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x v="1980"/>
    <x v="6"/>
    <x v="2"/>
    <s v="shorts"/>
    <n v="37.409999999999997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x v="1981"/>
    <x v="3"/>
    <x v="2"/>
    <s v="shorts"/>
    <n v="19.47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x v="1982"/>
    <x v="6"/>
    <x v="2"/>
    <s v="shorts"/>
    <n v="71.430000000000007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x v="1983"/>
    <x v="6"/>
    <x v="2"/>
    <s v="shorts"/>
    <n v="31.38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x v="1984"/>
    <x v="6"/>
    <x v="2"/>
    <s v="shorts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x v="1985"/>
    <x v="2"/>
    <x v="2"/>
    <s v="documentary"/>
    <n v="42.86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x v="1986"/>
    <x v="1"/>
    <x v="2"/>
    <s v="documentary"/>
    <n v="45.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x v="1987"/>
    <x v="1"/>
    <x v="3"/>
    <s v="plays"/>
    <n v="25.16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x v="1988"/>
    <x v="0"/>
    <x v="4"/>
    <s v="rock"/>
    <n v="31.14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x v="1989"/>
    <x v="1"/>
    <x v="4"/>
    <s v="rock"/>
    <n v="32.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x v="1990"/>
    <x v="1"/>
    <x v="4"/>
    <s v="electronic music"/>
    <n v="21.37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x v="1991"/>
    <x v="2"/>
    <x v="1"/>
    <s v="photobooks"/>
    <n v="51.92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x v="1992"/>
    <x v="3"/>
    <x v="3"/>
    <s v="plays"/>
    <n v="27.73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x v="1993"/>
    <x v="5"/>
    <x v="4"/>
    <s v="rock"/>
    <n v="38.75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x v="1994"/>
    <x v="1"/>
    <x v="4"/>
    <s v="rock"/>
    <n v="21.38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x v="1995"/>
    <x v="3"/>
    <x v="4"/>
    <s v="rock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x v="1996"/>
    <x v="5"/>
    <x v="4"/>
    <s v="rock"/>
    <n v="5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x v="1997"/>
    <x v="8"/>
    <x v="4"/>
    <s v="rock"/>
    <n v="34.6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x v="1998"/>
    <x v="0"/>
    <x v="4"/>
    <s v="pop"/>
    <n v="12.5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x v="1999"/>
    <x v="1"/>
    <x v="4"/>
    <s v="rock"/>
    <n v="47.2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x v="2000"/>
    <x v="6"/>
    <x v="4"/>
    <s v="indie rock"/>
    <n v="26.27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x v="2001"/>
    <x v="7"/>
    <x v="0"/>
    <s v="hardware"/>
    <n v="91.76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x v="2002"/>
    <x v="2"/>
    <x v="4"/>
    <s v="electronic music"/>
    <n v="50.27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x v="2003"/>
    <x v="6"/>
    <x v="6"/>
    <s v="tabletop games"/>
    <n v="27.1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x v="2004"/>
    <x v="4"/>
    <x v="6"/>
    <s v="tabletop games"/>
    <n v="11.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x v="2005"/>
    <x v="6"/>
    <x v="4"/>
    <s v="indie rock"/>
    <n v="37.65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x v="2006"/>
    <x v="5"/>
    <x v="4"/>
    <s v="indie rock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x v="2007"/>
    <x v="7"/>
    <x v="4"/>
    <s v="indie rock"/>
    <n v="51.6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x v="2008"/>
    <x v="5"/>
    <x v="0"/>
    <s v="space exploration"/>
    <n v="21.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x v="2009"/>
    <x v="2"/>
    <x v="0"/>
    <s v="space exploration"/>
    <n v="27.6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x v="2010"/>
    <x v="1"/>
    <x v="0"/>
    <s v="space exploration"/>
    <n v="31.9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x v="2011"/>
    <x v="2"/>
    <x v="3"/>
    <s v="plays"/>
    <n v="51.2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x v="2012"/>
    <x v="3"/>
    <x v="3"/>
    <s v="musical"/>
    <n v="83.33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x v="2013"/>
    <x v="4"/>
    <x v="3"/>
    <s v="spaces"/>
    <n v="62.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x v="2014"/>
    <x v="7"/>
    <x v="3"/>
    <s v="spaces"/>
    <n v="33.31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x v="2015"/>
    <x v="1"/>
    <x v="3"/>
    <s v="spaces"/>
    <n v="37.25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x v="2016"/>
    <x v="2"/>
    <x v="3"/>
    <s v="plays"/>
    <n v="36.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x v="2017"/>
    <x v="4"/>
    <x v="3"/>
    <s v="plays"/>
    <n v="26.6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x v="2018"/>
    <x v="3"/>
    <x v="3"/>
    <s v="plays"/>
    <n v="40.71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x v="2019"/>
    <x v="2"/>
    <x v="3"/>
    <s v="plays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x v="2020"/>
    <x v="2"/>
    <x v="3"/>
    <s v="plays"/>
    <n v="35.799999999999997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x v="2021"/>
    <x v="3"/>
    <x v="3"/>
    <s v="plays"/>
    <n v="5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x v="2022"/>
    <x v="1"/>
    <x v="3"/>
    <s v="plays"/>
    <n v="35.79999999999999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x v="2023"/>
    <x v="3"/>
    <x v="3"/>
    <s v="plays"/>
    <n v="54.5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x v="2024"/>
    <x v="3"/>
    <x v="3"/>
    <s v="plays"/>
    <n v="61.39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x v="2025"/>
    <x v="2"/>
    <x v="3"/>
    <s v="plays"/>
    <n v="61.94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x v="2026"/>
    <x v="1"/>
    <x v="3"/>
    <s v="plays"/>
    <n v="41.67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x v="2027"/>
    <x v="3"/>
    <x v="3"/>
    <s v="plays"/>
    <n v="24.2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x v="2028"/>
    <x v="3"/>
    <x v="3"/>
    <s v="plays"/>
    <n v="203.3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x v="2029"/>
    <x v="2"/>
    <x v="3"/>
    <s v="plays"/>
    <n v="58.61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x v="2030"/>
    <x v="1"/>
    <x v="3"/>
    <s v="plays"/>
    <n v="29.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x v="2031"/>
    <x v="3"/>
    <x v="3"/>
    <s v="plays"/>
    <n v="46.43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x v="2032"/>
    <x v="3"/>
    <x v="3"/>
    <s v="plays"/>
    <n v="19.48999999999999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x v="2033"/>
    <x v="1"/>
    <x v="3"/>
    <s v="plays"/>
    <n v="17.53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x v="2034"/>
    <x v="2"/>
    <x v="3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x v="2035"/>
    <x v="1"/>
    <x v="3"/>
    <s v="plays"/>
    <n v="57.9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x v="2036"/>
    <x v="2"/>
    <x v="3"/>
    <s v="plays"/>
    <n v="35.770000000000003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x v="2037"/>
    <x v="3"/>
    <x v="3"/>
    <s v="plays"/>
    <n v="79.09999999999999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x v="2038"/>
    <x v="3"/>
    <x v="3"/>
    <s v="plays"/>
    <n v="55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x v="2039"/>
    <x v="3"/>
    <x v="3"/>
    <s v="plays"/>
    <n v="75.70999999999999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x v="2040"/>
    <x v="3"/>
    <x v="3"/>
    <s v="plays"/>
    <n v="36.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x v="2041"/>
    <x v="3"/>
    <x v="3"/>
    <s v="plays"/>
    <n v="78.8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x v="2042"/>
    <x v="1"/>
    <x v="3"/>
    <s v="plays"/>
    <n v="21.1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x v="2043"/>
    <x v="3"/>
    <x v="3"/>
    <s v="plays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x v="2044"/>
    <x v="1"/>
    <x v="3"/>
    <s v="plays"/>
    <n v="35.71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x v="2045"/>
    <x v="1"/>
    <x v="3"/>
    <s v="plays"/>
    <n v="22.61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x v="2046"/>
    <x v="3"/>
    <x v="3"/>
    <s v="plays"/>
    <n v="59.41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x v="2047"/>
    <x v="1"/>
    <x v="3"/>
    <s v="plays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x v="2048"/>
    <x v="2"/>
    <x v="3"/>
    <s v="plays"/>
    <n v="57.78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x v="2049"/>
    <x v="2"/>
    <x v="3"/>
    <s v="plays"/>
    <n v="33.67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x v="2050"/>
    <x v="2"/>
    <x v="3"/>
    <s v="plays"/>
    <n v="27.14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x v="2051"/>
    <x v="3"/>
    <x v="3"/>
    <s v="plays"/>
    <n v="26.0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x v="2052"/>
    <x v="1"/>
    <x v="3"/>
    <s v="musical"/>
    <n v="7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x v="2053"/>
    <x v="1"/>
    <x v="3"/>
    <s v="musical"/>
    <n v="37.67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x v="2054"/>
    <x v="3"/>
    <x v="3"/>
    <s v="musical"/>
    <n v="166.6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x v="2055"/>
    <x v="1"/>
    <x v="3"/>
    <s v="plays"/>
    <n v="62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x v="2056"/>
    <x v="2"/>
    <x v="3"/>
    <s v="plays"/>
    <n v="58.9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x v="2057"/>
    <x v="3"/>
    <x v="0"/>
    <s v="hardware"/>
    <n v="62.8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x v="2058"/>
    <x v="1"/>
    <x v="6"/>
    <s v="tabletop games"/>
    <n v="21.38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x v="2059"/>
    <x v="5"/>
    <x v="4"/>
    <s v="indie rock"/>
    <n v="43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x v="2060"/>
    <x v="5"/>
    <x v="2"/>
    <s v="shorts"/>
    <n v="28.7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x v="2061"/>
    <x v="4"/>
    <x v="3"/>
    <s v="plays"/>
    <n v="44.0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x v="2062"/>
    <x v="3"/>
    <x v="4"/>
    <s v="electronic music"/>
    <n v="47.22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x v="2063"/>
    <x v="5"/>
    <x v="2"/>
    <s v="shorts"/>
    <n v="60.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x v="2064"/>
    <x v="6"/>
    <x v="2"/>
    <s v="shorts"/>
    <n v="53.13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x v="2065"/>
    <x v="0"/>
    <x v="4"/>
    <s v="rock"/>
    <n v="31.07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x v="2066"/>
    <x v="3"/>
    <x v="4"/>
    <s v="rock"/>
    <n v="62.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x v="2067"/>
    <x v="7"/>
    <x v="4"/>
    <s v="rock"/>
    <n v="39.9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x v="2068"/>
    <x v="0"/>
    <x v="4"/>
    <s v="rock"/>
    <n v="42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x v="2069"/>
    <x v="3"/>
    <x v="4"/>
    <s v="rock"/>
    <n v="35.619999999999997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x v="2070"/>
    <x v="7"/>
    <x v="4"/>
    <s v="indie rock"/>
    <n v="18.9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x v="2071"/>
    <x v="1"/>
    <x v="7"/>
    <s v="small batch"/>
    <n v="47.7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x v="2072"/>
    <x v="3"/>
    <x v="3"/>
    <s v="plays"/>
    <n v="24.44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x v="2073"/>
    <x v="3"/>
    <x v="3"/>
    <s v="plays"/>
    <n v="3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x v="2074"/>
    <x v="1"/>
    <x v="3"/>
    <s v="plays"/>
    <n v="30.77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x v="2075"/>
    <x v="2"/>
    <x v="2"/>
    <s v="television"/>
    <n v="51.25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x v="2076"/>
    <x v="5"/>
    <x v="2"/>
    <s v="shorts"/>
    <n v="21.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x v="2077"/>
    <x v="5"/>
    <x v="4"/>
    <s v="rock"/>
    <n v="28.68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x v="2078"/>
    <x v="1"/>
    <x v="4"/>
    <s v="rock"/>
    <n v="17.239999999999998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x v="2079"/>
    <x v="6"/>
    <x v="4"/>
    <s v="rock"/>
    <n v="25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x v="2080"/>
    <x v="3"/>
    <x v="4"/>
    <s v="rock"/>
    <n v="33.3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x v="2081"/>
    <x v="1"/>
    <x v="3"/>
    <s v="plays"/>
    <n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x v="2082"/>
    <x v="1"/>
    <x v="3"/>
    <s v="plays"/>
    <n v="28.32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x v="2083"/>
    <x v="2"/>
    <x v="3"/>
    <s v="plays"/>
    <n v="45.62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x v="2084"/>
    <x v="3"/>
    <x v="3"/>
    <s v="plays"/>
    <n v="22.91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x v="2085"/>
    <x v="3"/>
    <x v="3"/>
    <s v="plays"/>
    <n v="59.17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x v="2086"/>
    <x v="3"/>
    <x v="3"/>
    <s v="musical"/>
    <n v="35.1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x v="2087"/>
    <x v="2"/>
    <x v="0"/>
    <s v="space exploration"/>
    <n v="25.21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x v="2088"/>
    <x v="3"/>
    <x v="3"/>
    <s v="plays"/>
    <n v="30.7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x v="2089"/>
    <x v="1"/>
    <x v="3"/>
    <s v="plays"/>
    <n v="15.13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x v="2090"/>
    <x v="6"/>
    <x v="2"/>
    <s v="shorts"/>
    <n v="30.67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x v="2091"/>
    <x v="1"/>
    <x v="2"/>
    <s v="documentary"/>
    <n v="41.7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x v="2092"/>
    <x v="5"/>
    <x v="4"/>
    <s v="rock"/>
    <n v="28.18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x v="2093"/>
    <x v="3"/>
    <x v="4"/>
    <s v="metal"/>
    <n v="18.75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x v="2094"/>
    <x v="3"/>
    <x v="4"/>
    <s v="metal"/>
    <n v="3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x v="2095"/>
    <x v="2"/>
    <x v="5"/>
    <s v="nonfiction"/>
    <n v="53.57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x v="2096"/>
    <x v="0"/>
    <x v="4"/>
    <s v="rock"/>
    <n v="27.27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x v="2097"/>
    <x v="5"/>
    <x v="4"/>
    <s v="rock"/>
    <n v="37.630000000000003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x v="2098"/>
    <x v="0"/>
    <x v="4"/>
    <s v="indie rock"/>
    <n v="27.2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x v="2099"/>
    <x v="3"/>
    <x v="4"/>
    <s v="electronic music"/>
    <n v="22.64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x v="2100"/>
    <x v="6"/>
    <x v="4"/>
    <s v="rock"/>
    <n v="50.45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x v="2101"/>
    <x v="6"/>
    <x v="4"/>
    <s v="rock"/>
    <n v="75.040000000000006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x v="2102"/>
    <x v="1"/>
    <x v="7"/>
    <s v="small batch"/>
    <n v="34.13000000000000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x v="2103"/>
    <x v="5"/>
    <x v="4"/>
    <s v="indie rock"/>
    <n v="25.0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x v="2104"/>
    <x v="5"/>
    <x v="4"/>
    <s v="indie rock"/>
    <n v="26.57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x v="2105"/>
    <x v="3"/>
    <x v="0"/>
    <s v="space exploration"/>
    <n v="10.039999999999999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x v="2106"/>
    <x v="3"/>
    <x v="0"/>
    <s v="hardware"/>
    <n v="18.239999999999998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x v="2107"/>
    <x v="3"/>
    <x v="3"/>
    <s v="musical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x v="2108"/>
    <x v="2"/>
    <x v="3"/>
    <s v="spaces"/>
    <n v="23.2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x v="2109"/>
    <x v="3"/>
    <x v="3"/>
    <s v="spaces"/>
    <n v="14.84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x v="2110"/>
    <x v="2"/>
    <x v="3"/>
    <s v="plays"/>
    <n v="29.1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x v="2111"/>
    <x v="1"/>
    <x v="3"/>
    <s v="plays"/>
    <n v="43.35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x v="2112"/>
    <x v="1"/>
    <x v="3"/>
    <s v="plays"/>
    <n v="27.5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x v="2113"/>
    <x v="2"/>
    <x v="3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x v="2114"/>
    <x v="2"/>
    <x v="3"/>
    <s v="plays"/>
    <n v="5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x v="2115"/>
    <x v="1"/>
    <x v="3"/>
    <s v="plays"/>
    <n v="46.1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x v="2116"/>
    <x v="1"/>
    <x v="3"/>
    <s v="plays"/>
    <n v="44.2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x v="2117"/>
    <x v="1"/>
    <x v="3"/>
    <s v="plays"/>
    <n v="15.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x v="2118"/>
    <x v="1"/>
    <x v="3"/>
    <s v="plays"/>
    <n v="25.4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x v="2119"/>
    <x v="3"/>
    <x v="3"/>
    <s v="plays"/>
    <n v="21.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x v="2120"/>
    <x v="2"/>
    <x v="2"/>
    <s v="shorts"/>
    <n v="21.6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x v="2121"/>
    <x v="5"/>
    <x v="5"/>
    <s v="nonfiction"/>
    <n v="33.0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x v="2122"/>
    <x v="1"/>
    <x v="4"/>
    <s v="metal"/>
    <n v="19.4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x v="2123"/>
    <x v="3"/>
    <x v="3"/>
    <s v="plays"/>
    <n v="24.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x v="2124"/>
    <x v="7"/>
    <x v="4"/>
    <s v="classical music"/>
    <n v="30.08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x v="2125"/>
    <x v="1"/>
    <x v="3"/>
    <s v="plays"/>
    <n v="43.21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x v="2126"/>
    <x v="1"/>
    <x v="3"/>
    <s v="plays"/>
    <n v="27.78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x v="2127"/>
    <x v="1"/>
    <x v="3"/>
    <s v="plays"/>
    <n v="11.67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x v="2128"/>
    <x v="3"/>
    <x v="3"/>
    <s v="plays"/>
    <n v="35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x v="2129"/>
    <x v="3"/>
    <x v="3"/>
    <s v="plays"/>
    <n v="31.25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x v="2130"/>
    <x v="3"/>
    <x v="3"/>
    <s v="plays"/>
    <n v="29.71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x v="2131"/>
    <x v="1"/>
    <x v="3"/>
    <s v="plays"/>
    <n v="41.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x v="2132"/>
    <x v="3"/>
    <x v="3"/>
    <s v="plays"/>
    <n v="31.3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x v="2133"/>
    <x v="1"/>
    <x v="3"/>
    <s v="plays"/>
    <n v="30.6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x v="2134"/>
    <x v="2"/>
    <x v="3"/>
    <s v="plays"/>
    <n v="11.36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x v="2135"/>
    <x v="1"/>
    <x v="3"/>
    <s v="plays"/>
    <n v="43.42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x v="2136"/>
    <x v="3"/>
    <x v="3"/>
    <s v="plays"/>
    <n v="57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x v="2137"/>
    <x v="1"/>
    <x v="3"/>
    <s v="plays"/>
    <n v="38.57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x v="2138"/>
    <x v="1"/>
    <x v="3"/>
    <s v="plays"/>
    <n v="2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x v="2139"/>
    <x v="3"/>
    <x v="3"/>
    <s v="plays"/>
    <n v="20.079999999999998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x v="2140"/>
    <x v="3"/>
    <x v="2"/>
    <s v="shorts"/>
    <n v="15.7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x v="2141"/>
    <x v="1"/>
    <x v="5"/>
    <s v="nonfiction"/>
    <n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x v="2142"/>
    <x v="1"/>
    <x v="6"/>
    <s v="tabletop games"/>
    <n v="35.119999999999997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x v="2143"/>
    <x v="1"/>
    <x v="3"/>
    <s v="plays"/>
    <n v="13.6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x v="2144"/>
    <x v="3"/>
    <x v="3"/>
    <s v="plays"/>
    <n v="30.78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x v="2145"/>
    <x v="1"/>
    <x v="3"/>
    <s v="plays"/>
    <n v="22.2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x v="2146"/>
    <x v="3"/>
    <x v="3"/>
    <s v="plays"/>
    <n v="18.27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x v="2147"/>
    <x v="3"/>
    <x v="3"/>
    <s v="plays"/>
    <n v="105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x v="2148"/>
    <x v="1"/>
    <x v="3"/>
    <s v="plays"/>
    <n v="4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x v="2149"/>
    <x v="4"/>
    <x v="4"/>
    <s v="rock"/>
    <n v="21.86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x v="2150"/>
    <x v="5"/>
    <x v="4"/>
    <s v="rock"/>
    <n v="22.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x v="2151"/>
    <x v="1"/>
    <x v="0"/>
    <s v="space exploration"/>
    <n v="27.5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x v="2152"/>
    <x v="3"/>
    <x v="0"/>
    <s v="space exploration"/>
    <n v="21.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x v="2153"/>
    <x v="1"/>
    <x v="3"/>
    <s v="plays"/>
    <n v="16.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x v="2154"/>
    <x v="3"/>
    <x v="3"/>
    <s v="plays"/>
    <n v="13.53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x v="2155"/>
    <x v="6"/>
    <x v="4"/>
    <s v="indie rock"/>
    <n v="23.15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x v="2156"/>
    <x v="0"/>
    <x v="4"/>
    <s v="electronic music"/>
    <n v="15.04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x v="2157"/>
    <x v="3"/>
    <x v="3"/>
    <s v="plays"/>
    <n v="19.27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x v="2158"/>
    <x v="4"/>
    <x v="1"/>
    <s v="photobooks"/>
    <n v="19.329999999999998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x v="2159"/>
    <x v="3"/>
    <x v="1"/>
    <s v="photobooks"/>
    <n v="51.67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x v="2160"/>
    <x v="1"/>
    <x v="1"/>
    <s v="photobooks"/>
    <n v="35.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x v="2161"/>
    <x v="1"/>
    <x v="6"/>
    <s v="tabletop games"/>
    <n v="41.6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x v="2162"/>
    <x v="3"/>
    <x v="3"/>
    <s v="plays"/>
    <n v="8.8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x v="2163"/>
    <x v="2"/>
    <x v="3"/>
    <s v="musical"/>
    <n v="43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x v="2164"/>
    <x v="1"/>
    <x v="3"/>
    <s v="plays"/>
    <n v="1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x v="2165"/>
    <x v="1"/>
    <x v="3"/>
    <s v="plays"/>
    <n v="20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x v="2166"/>
    <x v="1"/>
    <x v="3"/>
    <s v="plays"/>
    <n v="75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x v="2167"/>
    <x v="1"/>
    <x v="4"/>
    <s v="pop"/>
    <n v="27.8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x v="2168"/>
    <x v="1"/>
    <x v="0"/>
    <s v="wearables"/>
    <n v="50.5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x v="2169"/>
    <x v="1"/>
    <x v="3"/>
    <s v="plays"/>
    <n v="8.5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x v="2170"/>
    <x v="1"/>
    <x v="2"/>
    <s v="shorts"/>
    <n v="38.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x v="2171"/>
    <x v="1"/>
    <x v="3"/>
    <s v="plays"/>
    <n v="25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x v="2172"/>
    <x v="1"/>
    <x v="3"/>
    <s v="plays"/>
    <n v="23.33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x v="2173"/>
    <x v="0"/>
    <x v="5"/>
    <s v="nonfiction"/>
    <n v="4.92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x v="2174"/>
    <x v="3"/>
    <x v="4"/>
    <s v="rock"/>
    <n v="21.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x v="2175"/>
    <x v="3"/>
    <x v="1"/>
    <s v="photobooks"/>
    <n v="7.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x v="2176"/>
    <x v="0"/>
    <x v="4"/>
    <s v="classical music"/>
    <n v="7.25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x v="2177"/>
    <x v="1"/>
    <x v="2"/>
    <s v="television"/>
    <n v="13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x v="2178"/>
    <x v="3"/>
    <x v="4"/>
    <s v="metal"/>
    <n v="10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x v="2179"/>
    <x v="2"/>
    <x v="4"/>
    <s v="rock"/>
    <n v="42.73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x v="2180"/>
    <x v="1"/>
    <x v="3"/>
    <s v="plays"/>
    <n v="3.2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x v="2181"/>
    <x v="3"/>
    <x v="4"/>
    <s v="electronic music"/>
    <n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x v="2182"/>
    <x v="4"/>
    <x v="6"/>
    <s v="tabletop games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x v="2183"/>
    <x v="1"/>
    <x v="0"/>
    <s v="hardware"/>
    <n v="138.66999999999999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x v="2184"/>
    <x v="1"/>
    <x v="3"/>
    <s v="plays"/>
    <n v="21.6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1"/>
    <s v="US"/>
    <s v="USD"/>
    <n v="1491007211"/>
    <n v="1488418811"/>
    <b v="0"/>
    <n v="0"/>
    <b v="0"/>
    <s v="music/faith"/>
    <x v="2185"/>
    <x v="4"/>
    <x v="4"/>
    <s v="faith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1"/>
    <s v="US"/>
    <s v="USD"/>
    <n v="1490499180"/>
    <n v="1488430760"/>
    <b v="0"/>
    <n v="0"/>
    <b v="0"/>
    <s v="music/faith"/>
    <x v="2186"/>
    <x v="4"/>
    <x v="4"/>
    <s v="faith"/>
    <n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1"/>
    <s v="US"/>
    <s v="USD"/>
    <n v="1490752800"/>
    <n v="1486522484"/>
    <b v="0"/>
    <n v="884"/>
    <b v="0"/>
    <s v="music/faith"/>
    <x v="2187"/>
    <x v="4"/>
    <x v="4"/>
    <s v="faith"/>
    <n v="74.5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1"/>
    <s v="MX"/>
    <s v="MXN"/>
    <n v="1490416380"/>
    <n v="1487485760"/>
    <b v="0"/>
    <n v="6"/>
    <b v="0"/>
    <s v="theater/plays"/>
    <x v="2188"/>
    <x v="4"/>
    <x v="3"/>
    <s v="plays"/>
    <n v="450"/>
  </r>
  <r>
    <n v="3146"/>
    <s v="SoÃ±Ã© una ciudad amurallada"/>
    <s v="Somos... Podemos... Amamos... Nuestra muralla, nuestra utopÃ­a. Que el amor sea el lÃ­mite"/>
    <n v="50000"/>
    <n v="5250"/>
    <n v="11"/>
    <x v="1"/>
    <s v="MX"/>
    <s v="MXN"/>
    <n v="1492356166"/>
    <n v="1488471766"/>
    <b v="0"/>
    <n v="12"/>
    <b v="0"/>
    <s v="theater/plays"/>
    <x v="2189"/>
    <x v="4"/>
    <x v="3"/>
    <s v="plays"/>
    <n v="437.5"/>
  </r>
  <r>
    <n v="2703"/>
    <s v="Bisagra Teatro: Foro Multidisciplinario"/>
    <s v="Â¡Tu nuevo espacio cultural multidisciplinario en el centro de Pachuca, Hidalgo"/>
    <n v="40000"/>
    <n v="41500"/>
    <n v="104"/>
    <x v="1"/>
    <s v="MX"/>
    <s v="MXN"/>
    <n v="1490196830"/>
    <n v="1485016430"/>
    <b v="0"/>
    <n v="45"/>
    <b v="0"/>
    <s v="theater/spaces"/>
    <x v="2190"/>
    <x v="4"/>
    <x v="3"/>
    <s v="spaces"/>
    <n v="922.2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1"/>
    <s v="US"/>
    <s v="USD"/>
    <n v="1491181200"/>
    <n v="1488387008"/>
    <b v="0"/>
    <n v="38"/>
    <b v="0"/>
    <s v="music/faith"/>
    <x v="2191"/>
    <x v="4"/>
    <x v="4"/>
    <s v="faith"/>
    <n v="264.26"/>
  </r>
  <r>
    <n v="3132"/>
    <s v="A Bite of a Snake Play"/>
    <s v="Smells Like Money, Drips Like Honey, Taste Like Mocha, Better Run AWAY"/>
    <n v="30000"/>
    <n v="10"/>
    <n v="0"/>
    <x v="1"/>
    <s v="US"/>
    <s v="USD"/>
    <n v="1492759460"/>
    <n v="1487579060"/>
    <b v="0"/>
    <n v="1"/>
    <b v="0"/>
    <s v="theater/plays"/>
    <x v="2192"/>
    <x v="4"/>
    <x v="3"/>
    <s v="plays"/>
    <n v="10"/>
  </r>
  <r>
    <n v="3145"/>
    <s v="Arlington's 1st Dinner Theatre"/>
    <s v="Dominion Theatre Company is the first community dinner theatre  to be established in Arlington TX."/>
    <n v="25000"/>
    <n v="0"/>
    <n v="0"/>
    <x v="1"/>
    <s v="US"/>
    <s v="USD"/>
    <n v="1490659134"/>
    <n v="1485478734"/>
    <b v="0"/>
    <n v="0"/>
    <b v="0"/>
    <s v="theater/plays"/>
    <x v="2193"/>
    <x v="4"/>
    <x v="3"/>
    <s v="plays"/>
    <n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1"/>
    <s v="US"/>
    <s v="USD"/>
    <n v="1491019200"/>
    <n v="1488418990"/>
    <b v="0"/>
    <n v="79"/>
    <b v="0"/>
    <s v="music/faith"/>
    <x v="2194"/>
    <x v="4"/>
    <x v="4"/>
    <s v="faith"/>
    <n v="65.97"/>
  </r>
  <r>
    <n v="2704"/>
    <s v="Little Red Brick House"/>
    <s v="We plan to rescue, relocate, and repurpose, a historic Little Red Brick House, to be incorporated into a riverfront amphitheater."/>
    <n v="19000"/>
    <n v="1145"/>
    <n v="6"/>
    <x v="1"/>
    <s v="US"/>
    <s v="USD"/>
    <n v="1491421314"/>
    <n v="1487709714"/>
    <b v="0"/>
    <n v="7"/>
    <b v="0"/>
    <s v="theater/spaces"/>
    <x v="2195"/>
    <x v="4"/>
    <x v="3"/>
    <s v="spaces"/>
    <n v="163.57"/>
  </r>
  <r>
    <n v="2705"/>
    <s v="Fischer Theatre Marquee"/>
    <s v="Help light the lights at the historic Fischer Theatre in Danville, IL."/>
    <n v="16500"/>
    <n v="1739"/>
    <n v="11"/>
    <x v="1"/>
    <s v="US"/>
    <s v="USD"/>
    <n v="1490389158"/>
    <n v="1486504758"/>
    <b v="0"/>
    <n v="8"/>
    <b v="0"/>
    <s v="theater/spaces"/>
    <x v="2196"/>
    <x v="4"/>
    <x v="3"/>
    <s v="spaces"/>
    <n v="217.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1"/>
    <s v="US"/>
    <s v="USD"/>
    <n v="1493571600"/>
    <n v="1489106948"/>
    <b v="0"/>
    <n v="1"/>
    <b v="0"/>
    <s v="food/small batch"/>
    <x v="2197"/>
    <x v="4"/>
    <x v="7"/>
    <s v="small batch"/>
    <n v="10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1"/>
    <s v="US"/>
    <s v="USD"/>
    <n v="1489690141"/>
    <n v="1487101741"/>
    <b v="0"/>
    <n v="117"/>
    <b v="0"/>
    <s v="theater/plays"/>
    <x v="2198"/>
    <x v="4"/>
    <x v="3"/>
    <s v="plays"/>
    <n v="139.2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1"/>
    <s v="US"/>
    <s v="USD"/>
    <n v="1491781648"/>
    <n v="1489193248"/>
    <b v="0"/>
    <n v="22"/>
    <b v="0"/>
    <s v="music/faith"/>
    <x v="2199"/>
    <x v="4"/>
    <x v="4"/>
    <s v="faith"/>
    <n v="114.8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1"/>
    <s v="US"/>
    <s v="USD"/>
    <n v="1491786000"/>
    <n v="1488847514"/>
    <b v="0"/>
    <n v="23"/>
    <b v="0"/>
    <s v="music/faith"/>
    <x v="2200"/>
    <x v="4"/>
    <x v="4"/>
    <s v="faith"/>
    <n v="61.09"/>
  </r>
  <r>
    <n v="2321"/>
    <s v="WienerWÃ¼rze"/>
    <s v="Universal organic liquid seasoning brewed all natural from lupine, oat, salt and water for soups, salads, stews and more"/>
    <n v="10557"/>
    <n v="4130"/>
    <n v="39"/>
    <x v="1"/>
    <s v="AT"/>
    <s v="EUR"/>
    <n v="1491282901"/>
    <n v="1488694501"/>
    <b v="0"/>
    <n v="64"/>
    <b v="0"/>
    <s v="food/small batch"/>
    <x v="2201"/>
    <x v="4"/>
    <x v="7"/>
    <s v="small batch"/>
    <n v="64.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1"/>
    <s v="US"/>
    <s v="USD"/>
    <n v="1491855300"/>
    <n v="1488935245"/>
    <b v="0"/>
    <n v="39"/>
    <b v="0"/>
    <s v="music/faith"/>
    <x v="2202"/>
    <x v="4"/>
    <x v="4"/>
    <s v="faith"/>
    <n v="80.13"/>
  </r>
  <r>
    <n v="1694"/>
    <s v="Thundercreek Studios"/>
    <s v="Hey all I'm building out my Christian Recording studio in a new building. I have the building but lack the funds to build it out!!!"/>
    <n v="10000"/>
    <n v="5"/>
    <n v="0"/>
    <x v="1"/>
    <s v="US"/>
    <s v="USD"/>
    <n v="1490589360"/>
    <n v="1488038674"/>
    <b v="0"/>
    <n v="1"/>
    <b v="0"/>
    <s v="music/faith"/>
    <x v="2203"/>
    <x v="4"/>
    <x v="4"/>
    <s v="faith"/>
    <n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1"/>
    <s v="US"/>
    <s v="USD"/>
    <n v="1491416077"/>
    <n v="1488827677"/>
    <b v="1"/>
    <n v="26"/>
    <b v="0"/>
    <s v="theater/spaces"/>
    <x v="2204"/>
    <x v="4"/>
    <x v="3"/>
    <s v="spaces"/>
    <n v="132.35"/>
  </r>
  <r>
    <n v="3130"/>
    <s v="MEDEA | A New Vision"/>
    <s v="A shockingly relevant modern take on a 2,000-year-old tragedy that confronts current gender politics."/>
    <n v="10000"/>
    <n v="375"/>
    <n v="4"/>
    <x v="1"/>
    <s v="US"/>
    <s v="USD"/>
    <n v="1492145940"/>
    <n v="1489504916"/>
    <b v="0"/>
    <n v="4"/>
    <b v="0"/>
    <s v="theater/plays"/>
    <x v="2205"/>
    <x v="4"/>
    <x v="3"/>
    <s v="plays"/>
    <n v="93.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1"/>
    <s v="FR"/>
    <s v="EUR"/>
    <n v="1491581703"/>
    <n v="1488993303"/>
    <b v="0"/>
    <n v="4"/>
    <b v="0"/>
    <s v="theater/plays"/>
    <x v="2206"/>
    <x v="4"/>
    <x v="3"/>
    <s v="plays"/>
    <n v="24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1"/>
    <s v="US"/>
    <s v="USD"/>
    <n v="1489903200"/>
    <n v="1488459307"/>
    <b v="0"/>
    <n v="30"/>
    <b v="0"/>
    <s v="theater/plays"/>
    <x v="2207"/>
    <x v="4"/>
    <x v="3"/>
    <s v="plays"/>
    <n v="251.33"/>
  </r>
  <r>
    <n v="1684"/>
    <s v="Goodness &amp; Mercy EP - Marty Mikles"/>
    <s v="New Music from Marty Mikles!  A new EP all about God's Goodness &amp; Mercy."/>
    <n v="8000"/>
    <n v="8730"/>
    <n v="109"/>
    <x v="1"/>
    <s v="US"/>
    <s v="USD"/>
    <n v="1489775641"/>
    <n v="1487360041"/>
    <b v="0"/>
    <n v="101"/>
    <b v="0"/>
    <s v="music/faith"/>
    <x v="2208"/>
    <x v="4"/>
    <x v="4"/>
    <s v="faith"/>
    <n v="86.44"/>
  </r>
  <r>
    <n v="2324"/>
    <s v="Pies not Lies"/>
    <s v="A city centre shop selling great locally made food with room to chat and learn about eachother."/>
    <n v="7500"/>
    <n v="1555"/>
    <n v="21"/>
    <x v="1"/>
    <s v="GB"/>
    <s v="GBP"/>
    <n v="1490559285"/>
    <n v="1487970885"/>
    <b v="0"/>
    <n v="61"/>
    <b v="0"/>
    <s v="food/small batch"/>
    <x v="2209"/>
    <x v="4"/>
    <x v="7"/>
    <s v="small batch"/>
    <n v="25.49"/>
  </r>
  <r>
    <n v="1682"/>
    <s v="Looking Up &amp; Holding On CD Project - Christian songwriter"/>
    <s v="Christian singer-wongerwriter searching for funding to record CD of original Christian music."/>
    <n v="6000"/>
    <n v="0"/>
    <n v="0"/>
    <x v="1"/>
    <s v="US"/>
    <s v="USD"/>
    <n v="1492142860"/>
    <n v="1486962460"/>
    <b v="0"/>
    <n v="0"/>
    <b v="0"/>
    <s v="music/faith"/>
    <x v="2210"/>
    <x v="4"/>
    <x v="4"/>
    <s v="faith"/>
    <n v="0"/>
  </r>
  <r>
    <n v="1699"/>
    <s v="THE WORSHIP ALBUM!"/>
    <s v="Friends! Will you help me create a new worship album??! I want this album to give God the worship he deserves and draw people to Him."/>
    <n v="5105"/>
    <n v="216"/>
    <n v="4"/>
    <x v="1"/>
    <s v="US"/>
    <s v="USD"/>
    <n v="1491943445"/>
    <n v="1489351445"/>
    <b v="0"/>
    <n v="4"/>
    <b v="0"/>
    <s v="music/faith"/>
    <x v="2211"/>
    <x v="4"/>
    <x v="4"/>
    <s v="faith"/>
    <n v="5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1"/>
    <s v="CA"/>
    <s v="CAD"/>
    <n v="1493320519"/>
    <n v="1488140119"/>
    <b v="0"/>
    <n v="1"/>
    <b v="0"/>
    <s v="music/faith"/>
    <x v="2212"/>
    <x v="4"/>
    <x v="4"/>
    <s v="faith"/>
    <n v="18"/>
  </r>
  <r>
    <n v="1692"/>
    <s v="Get Your Hopes Up"/>
    <s v="After 3 years.....It's time for some new music! Album #2 is in motion and I can't wait to share it with all of you!"/>
    <n v="5000"/>
    <n v="2390"/>
    <n v="48"/>
    <x v="1"/>
    <s v="US"/>
    <s v="USD"/>
    <n v="1490572740"/>
    <n v="1487734667"/>
    <b v="0"/>
    <n v="15"/>
    <b v="0"/>
    <s v="music/faith"/>
    <x v="2213"/>
    <x v="4"/>
    <x v="4"/>
    <s v="faith"/>
    <n v="159.33000000000001"/>
  </r>
  <r>
    <n v="3131"/>
    <s v="SNAKE EYES"/>
    <s v="A Staged Reading of &quot;Snake Eyes,&quot; a new play by Alex Rafala"/>
    <n v="4100"/>
    <n v="645"/>
    <n v="16"/>
    <x v="1"/>
    <s v="US"/>
    <s v="USD"/>
    <n v="1491656045"/>
    <n v="1489067645"/>
    <b v="0"/>
    <n v="12"/>
    <b v="0"/>
    <s v="theater/plays"/>
    <x v="2214"/>
    <x v="4"/>
    <x v="3"/>
    <s v="plays"/>
    <n v="53.75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1"/>
    <s v="US"/>
    <s v="USD"/>
    <n v="1491738594"/>
    <n v="1489150194"/>
    <b v="0"/>
    <n v="7"/>
    <b v="0"/>
    <s v="music/faith"/>
    <x v="2215"/>
    <x v="4"/>
    <x v="4"/>
    <s v="faith"/>
    <n v="253.14"/>
  </r>
  <r>
    <n v="1683"/>
    <s v="Manman doudou tÃ©moignage d'une mÃ¨re Album"/>
    <s v="Rendre tÃ©moignage de ce que Dieu fait chaque jour pour moi et venir en  aide  aux autres, c'est  mon but."/>
    <n v="3500"/>
    <n v="760"/>
    <n v="22"/>
    <x v="1"/>
    <s v="FR"/>
    <s v="EUR"/>
    <n v="1491590738"/>
    <n v="1489517138"/>
    <b v="0"/>
    <n v="10"/>
    <b v="0"/>
    <s v="music/faith"/>
    <x v="2216"/>
    <x v="4"/>
    <x v="4"/>
    <s v="faith"/>
    <n v="7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1"/>
    <s v="IE"/>
    <s v="EUR"/>
    <n v="1491586534"/>
    <n v="1488911734"/>
    <b v="0"/>
    <n v="46"/>
    <b v="0"/>
    <s v="theater/spaces"/>
    <x v="2217"/>
    <x v="4"/>
    <x v="3"/>
    <s v="spaces"/>
    <n v="34.130000000000003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1"/>
    <s v="GB"/>
    <s v="GBP"/>
    <n v="1491768000"/>
    <n v="1489097112"/>
    <b v="0"/>
    <n v="8"/>
    <b v="0"/>
    <s v="music/faith"/>
    <x v="2218"/>
    <x v="4"/>
    <x v="4"/>
    <s v="faith"/>
    <n v="35"/>
  </r>
  <r>
    <n v="3142"/>
    <s v="The Pendulum Swings UK Theatre Tour/EdFringe"/>
    <s v="Our aim is to deliver a powerful piece of theatre to audiences across the UK, including Edinburgh Fringe (2017)."/>
    <n v="2750"/>
    <n v="45"/>
    <n v="2"/>
    <x v="1"/>
    <s v="GB"/>
    <s v="GBP"/>
    <n v="1489922339"/>
    <n v="1487333939"/>
    <b v="0"/>
    <n v="3"/>
    <b v="0"/>
    <s v="theater/plays"/>
    <x v="2219"/>
    <x v="4"/>
    <x v="3"/>
    <s v="plays"/>
    <n v="15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1"/>
    <s v="US"/>
    <s v="USD"/>
    <n v="1491769769"/>
    <n v="1489181369"/>
    <b v="0"/>
    <n v="4"/>
    <b v="0"/>
    <s v="food/small batch"/>
    <x v="2220"/>
    <x v="4"/>
    <x v="7"/>
    <s v="small batch"/>
    <n v="21.25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1"/>
    <s v="US"/>
    <s v="USD"/>
    <n v="1491470442"/>
    <n v="1488882042"/>
    <b v="0"/>
    <n v="11"/>
    <b v="0"/>
    <s v="music/faith"/>
    <x v="2221"/>
    <x v="4"/>
    <x v="4"/>
    <s v="faith"/>
    <n v="57.73"/>
  </r>
  <r>
    <n v="1689"/>
    <s v="Fly Away"/>
    <s v="Praising the Living God in the second half of life."/>
    <n v="2400"/>
    <n v="2400"/>
    <n v="100"/>
    <x v="1"/>
    <s v="US"/>
    <s v="USD"/>
    <n v="1489700230"/>
    <n v="1487111830"/>
    <b v="0"/>
    <n v="14"/>
    <b v="0"/>
    <s v="music/faith"/>
    <x v="2222"/>
    <x v="4"/>
    <x v="4"/>
    <s v="faith"/>
    <n v="171.43"/>
  </r>
  <r>
    <n v="3137"/>
    <s v="Richard III - Presented by REBATEnsemble/Theatre Off Jackson"/>
    <s v="Set in 1930s Chinatown, evocative of old world South Jackson Street during the Jazz era."/>
    <n v="1500"/>
    <n v="50"/>
    <n v="3"/>
    <x v="1"/>
    <s v="US"/>
    <s v="USD"/>
    <n v="1493838720"/>
    <n v="1489439669"/>
    <b v="0"/>
    <n v="1"/>
    <b v="0"/>
    <s v="theater/plays"/>
    <x v="2223"/>
    <x v="4"/>
    <x v="3"/>
    <s v="plays"/>
    <n v="5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1"/>
    <s v="US"/>
    <s v="USD"/>
    <n v="1492542819"/>
    <n v="1489090419"/>
    <b v="0"/>
    <n v="1"/>
    <b v="0"/>
    <s v="theater/plays"/>
    <x v="2224"/>
    <x v="4"/>
    <x v="3"/>
    <s v="plays"/>
    <n v="10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1"/>
    <s v="US"/>
    <s v="USD"/>
    <n v="1490830331"/>
    <n v="1488241931"/>
    <b v="0"/>
    <n v="7"/>
    <b v="0"/>
    <s v="food/small batch"/>
    <x v="2225"/>
    <x v="4"/>
    <x v="7"/>
    <s v="small batch"/>
    <n v="11.4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1"/>
    <s v="GB"/>
    <s v="GBP"/>
    <n v="1490631419"/>
    <n v="1488820619"/>
    <b v="0"/>
    <n v="12"/>
    <b v="0"/>
    <s v="theater/plays"/>
    <x v="2226"/>
    <x v="4"/>
    <x v="3"/>
    <s v="plays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1"/>
    <s v="US"/>
    <s v="USD"/>
    <n v="1491277121"/>
    <n v="1489376321"/>
    <b v="0"/>
    <n v="7"/>
    <b v="0"/>
    <s v="theater/plays"/>
    <x v="2227"/>
    <x v="4"/>
    <x v="3"/>
    <s v="plays"/>
    <n v="23.14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1"/>
    <s v="GB"/>
    <s v="GBP"/>
    <n v="1491726956"/>
    <n v="1489480556"/>
    <b v="0"/>
    <n v="0"/>
    <b v="0"/>
    <s v="theater/plays"/>
    <x v="2228"/>
    <x v="4"/>
    <x v="3"/>
    <s v="plays"/>
    <n v="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1"/>
    <s v="GB"/>
    <s v="GBP"/>
    <n v="1490358834"/>
    <n v="1487770434"/>
    <b v="0"/>
    <n v="16"/>
    <b v="0"/>
    <s v="theater/plays"/>
    <x v="2229"/>
    <x v="4"/>
    <x v="3"/>
    <s v="plays"/>
    <n v="33.75"/>
  </r>
  <r>
    <n v="3136"/>
    <s v="Heroines"/>
    <s v="Help emberfly theatre put on their first production Heroines and pay our actors and creative team! Follow us @emberflytheatre"/>
    <n v="500"/>
    <n v="639"/>
    <n v="128"/>
    <x v="1"/>
    <s v="GB"/>
    <s v="GBP"/>
    <n v="1491001140"/>
    <n v="1487847954"/>
    <b v="0"/>
    <n v="22"/>
    <b v="0"/>
    <s v="theater/plays"/>
    <x v="2230"/>
    <x v="4"/>
    <x v="3"/>
    <s v="plays"/>
    <n v="29.05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1"/>
    <s v="NL"/>
    <s v="EUR"/>
    <n v="1492372800"/>
    <n v="1488823488"/>
    <b v="0"/>
    <n v="8"/>
    <b v="0"/>
    <s v="theater/plays"/>
    <x v="2231"/>
    <x v="4"/>
    <x v="3"/>
    <s v="plays"/>
    <n v="32.25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1"/>
    <s v="US"/>
    <s v="USD"/>
    <n v="1490331623"/>
    <n v="1487743223"/>
    <b v="0"/>
    <n v="15"/>
    <b v="0"/>
    <s v="music/faith"/>
    <x v="2232"/>
    <x v="4"/>
    <x v="4"/>
    <s v="faith"/>
    <n v="24"/>
  </r>
  <r>
    <n v="2323"/>
    <s v="Beef Sticks, the Ultimate Protein Snack"/>
    <s v="You can never go wrong with a Beef Stick, great taste with no fillers and can easily goes with you everywhere."/>
    <n v="250"/>
    <n v="120"/>
    <n v="48"/>
    <x v="1"/>
    <s v="US"/>
    <s v="USD"/>
    <n v="1490033247"/>
    <n v="1489428447"/>
    <b v="0"/>
    <n v="4"/>
    <b v="0"/>
    <s v="food/small batch"/>
    <x v="2233"/>
    <x v="4"/>
    <x v="7"/>
    <s v="small batch"/>
    <n v="30"/>
  </r>
  <r>
    <n v="3138"/>
    <s v="Our Country's Good"/>
    <s v="A UWE Drama Society adaptation of Timberlake Wertenbaker's play. Funding needed for costumes/props to make the show a success. Thanks."/>
    <n v="200"/>
    <n v="0"/>
    <n v="0"/>
    <x v="1"/>
    <s v="GB"/>
    <s v="GBP"/>
    <n v="1491233407"/>
    <n v="1489591807"/>
    <b v="0"/>
    <n v="0"/>
    <b v="0"/>
    <s v="theater/plays"/>
    <x v="2234"/>
    <x v="4"/>
    <x v="3"/>
    <s v="plays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x v="2235"/>
    <x v="1"/>
    <x v="2"/>
    <s v="animation"/>
    <n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x v="2236"/>
    <x v="3"/>
    <x v="0"/>
    <s v="makerspaces"/>
    <n v="5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x v="2237"/>
    <x v="3"/>
    <x v="2"/>
    <s v="drama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x v="2238"/>
    <x v="3"/>
    <x v="3"/>
    <s v="spaces"/>
    <n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x v="2239"/>
    <x v="3"/>
    <x v="3"/>
    <s v="musical"/>
    <n v="3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x v="2240"/>
    <x v="3"/>
    <x v="3"/>
    <s v="spaces"/>
    <n v="92.14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x v="2241"/>
    <x v="3"/>
    <x v="2"/>
    <s v="drama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x v="2242"/>
    <x v="3"/>
    <x v="2"/>
    <s v="drama"/>
    <n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x v="2243"/>
    <x v="2"/>
    <x v="3"/>
    <s v="spaces"/>
    <n v="53.71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x v="2244"/>
    <x v="1"/>
    <x v="2"/>
    <s v="drama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x v="2245"/>
    <x v="3"/>
    <x v="2"/>
    <s v="drama"/>
    <n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x v="2246"/>
    <x v="3"/>
    <x v="3"/>
    <s v="spaces"/>
    <n v="415.78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x v="2247"/>
    <x v="1"/>
    <x v="3"/>
    <s v="spaces"/>
    <n v="12.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x v="2248"/>
    <x v="2"/>
    <x v="2"/>
    <s v="drama"/>
    <n v="5.67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x v="2249"/>
    <x v="2"/>
    <x v="3"/>
    <s v="spaces"/>
    <n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x v="2250"/>
    <x v="3"/>
    <x v="3"/>
    <s v="spaces"/>
    <n v="420.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x v="2251"/>
    <x v="1"/>
    <x v="3"/>
    <s v="musical"/>
    <n v="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x v="2252"/>
    <x v="2"/>
    <x v="6"/>
    <s v="video games"/>
    <n v="71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x v="2253"/>
    <x v="2"/>
    <x v="2"/>
    <s v="animation"/>
    <n v="5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x v="2254"/>
    <x v="3"/>
    <x v="2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x v="2255"/>
    <x v="1"/>
    <x v="2"/>
    <s v="drama"/>
    <n v="69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x v="2256"/>
    <x v="3"/>
    <x v="0"/>
    <s v="wearables"/>
    <n v="0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x v="2257"/>
    <x v="0"/>
    <x v="6"/>
    <s v="video games"/>
    <n v="267.81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x v="2258"/>
    <x v="5"/>
    <x v="6"/>
    <s v="video games"/>
    <n v="17.850000000000001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x v="2259"/>
    <x v="1"/>
    <x v="5"/>
    <s v="translations"/>
    <n v="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x v="2260"/>
    <x v="5"/>
    <x v="6"/>
    <s v="video games"/>
    <n v="50.9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x v="2261"/>
    <x v="1"/>
    <x v="0"/>
    <s v="space exploration"/>
    <n v="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x v="2262"/>
    <x v="3"/>
    <x v="3"/>
    <s v="spaces"/>
    <n v="2.67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x v="2263"/>
    <x v="1"/>
    <x v="3"/>
    <s v="spaces"/>
    <n v="77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x v="2264"/>
    <x v="4"/>
    <x v="0"/>
    <s v="gadgets"/>
    <n v="2928.93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x v="2265"/>
    <x v="2"/>
    <x v="6"/>
    <s v="video games"/>
    <n v="49.38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x v="2266"/>
    <x v="2"/>
    <x v="6"/>
    <s v="video games"/>
    <n v="8.5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x v="2267"/>
    <x v="1"/>
    <x v="2"/>
    <s v="drama"/>
    <n v="0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x v="2268"/>
    <x v="1"/>
    <x v="3"/>
    <s v="spaces"/>
    <n v="2796.67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x v="2269"/>
    <x v="2"/>
    <x v="0"/>
    <s v="wearables"/>
    <n v="177.39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x v="2270"/>
    <x v="1"/>
    <x v="2"/>
    <s v="drama"/>
    <n v="117.6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x v="2271"/>
    <x v="1"/>
    <x v="0"/>
    <s v="wearables"/>
    <n v="182.6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x v="2272"/>
    <x v="5"/>
    <x v="6"/>
    <s v="video games"/>
    <n v="63.5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x v="2273"/>
    <x v="1"/>
    <x v="0"/>
    <s v="web"/>
    <n v="1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x v="2274"/>
    <x v="1"/>
    <x v="6"/>
    <s v="video games"/>
    <n v="5.8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x v="2275"/>
    <x v="2"/>
    <x v="6"/>
    <s v="mobile games"/>
    <n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x v="2276"/>
    <x v="3"/>
    <x v="7"/>
    <s v="food trucks"/>
    <n v="30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x v="2277"/>
    <x v="3"/>
    <x v="3"/>
    <s v="spaces"/>
    <n v="87.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x v="2278"/>
    <x v="3"/>
    <x v="0"/>
    <s v="web"/>
    <n v="5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x v="2279"/>
    <x v="3"/>
    <x v="3"/>
    <s v="spaces"/>
    <n v="1270.22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x v="2280"/>
    <x v="2"/>
    <x v="2"/>
    <s v="animation"/>
    <n v="39.57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x v="2281"/>
    <x v="3"/>
    <x v="3"/>
    <s v="spaces"/>
    <n v="55.83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x v="2282"/>
    <x v="0"/>
    <x v="2"/>
    <s v="animation"/>
    <n v="25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x v="2283"/>
    <x v="3"/>
    <x v="0"/>
    <s v="wearables"/>
    <n v="100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x v="2284"/>
    <x v="2"/>
    <x v="0"/>
    <s v="wearables"/>
    <n v="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x v="2285"/>
    <x v="1"/>
    <x v="0"/>
    <s v="wearables"/>
    <n v="1536.2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x v="2286"/>
    <x v="1"/>
    <x v="0"/>
    <s v="wearables"/>
    <n v="343.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x v="2287"/>
    <x v="2"/>
    <x v="0"/>
    <s v="wearables"/>
    <n v="424.4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x v="2288"/>
    <x v="3"/>
    <x v="5"/>
    <s v="translations"/>
    <n v="10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x v="2289"/>
    <x v="3"/>
    <x v="5"/>
    <s v="translations"/>
    <n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x v="2290"/>
    <x v="3"/>
    <x v="3"/>
    <s v="spaces"/>
    <n v="202.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x v="2291"/>
    <x v="1"/>
    <x v="3"/>
    <s v="play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x v="2292"/>
    <x v="3"/>
    <x v="5"/>
    <s v="translations"/>
    <n v="673.3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x v="2293"/>
    <x v="1"/>
    <x v="1"/>
    <s v="people"/>
    <n v="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x v="2294"/>
    <x v="1"/>
    <x v="7"/>
    <s v="restaurants"/>
    <n v="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x v="2295"/>
    <x v="2"/>
    <x v="3"/>
    <s v="plays"/>
    <n v="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x v="2296"/>
    <x v="2"/>
    <x v="0"/>
    <s v="wearables"/>
    <n v="1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x v="2297"/>
    <x v="4"/>
    <x v="7"/>
    <s v="food trucks"/>
    <n v="10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x v="2298"/>
    <x v="1"/>
    <x v="0"/>
    <s v="wearables"/>
    <n v="790.84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x v="2299"/>
    <x v="1"/>
    <x v="6"/>
    <s v="mobile games"/>
    <n v="1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x v="2300"/>
    <x v="3"/>
    <x v="2"/>
    <s v="drama"/>
    <n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x v="2301"/>
    <x v="1"/>
    <x v="0"/>
    <s v="web"/>
    <n v="68.3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x v="2302"/>
    <x v="4"/>
    <x v="0"/>
    <s v="wearables"/>
    <n v="84.2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x v="2303"/>
    <x v="3"/>
    <x v="0"/>
    <s v="wearables"/>
    <n v="160.5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x v="2304"/>
    <x v="2"/>
    <x v="0"/>
    <s v="wearables"/>
    <n v="292.08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x v="2305"/>
    <x v="0"/>
    <x v="6"/>
    <s v="video games"/>
    <n v="34.13000000000000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x v="2306"/>
    <x v="2"/>
    <x v="7"/>
    <s v="restaurants"/>
    <n v="16.25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x v="2307"/>
    <x v="3"/>
    <x v="3"/>
    <s v="plays"/>
    <n v="0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x v="2308"/>
    <x v="3"/>
    <x v="3"/>
    <s v="plays"/>
    <n v="25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x v="2309"/>
    <x v="3"/>
    <x v="3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x v="2310"/>
    <x v="2"/>
    <x v="3"/>
    <s v="musical"/>
    <n v="1.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x v="2311"/>
    <x v="1"/>
    <x v="7"/>
    <s v="food trucks"/>
    <n v="501.25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x v="2312"/>
    <x v="2"/>
    <x v="1"/>
    <s v="people"/>
    <n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x v="2313"/>
    <x v="0"/>
    <x v="0"/>
    <s v="wearables"/>
    <n v="120.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x v="2314"/>
    <x v="3"/>
    <x v="5"/>
    <s v="translations"/>
    <n v="0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x v="2315"/>
    <x v="3"/>
    <x v="0"/>
    <s v="web"/>
    <n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x v="2316"/>
    <x v="3"/>
    <x v="7"/>
    <s v="food trucks"/>
    <n v="3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x v="2317"/>
    <x v="2"/>
    <x v="2"/>
    <s v="drama"/>
    <n v="91.4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x v="2318"/>
    <x v="3"/>
    <x v="7"/>
    <s v="food trucks"/>
    <n v="22.5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x v="2319"/>
    <x v="3"/>
    <x v="2"/>
    <s v="drama"/>
    <n v="5.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x v="2320"/>
    <x v="0"/>
    <x v="2"/>
    <s v="animation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x v="2321"/>
    <x v="3"/>
    <x v="0"/>
    <s v="wearables"/>
    <n v="30.31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x v="2322"/>
    <x v="1"/>
    <x v="6"/>
    <s v="mobile games"/>
    <n v="2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x v="2323"/>
    <x v="2"/>
    <x v="7"/>
    <s v="restaurants"/>
    <n v="17.2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x v="2324"/>
    <x v="3"/>
    <x v="3"/>
    <s v="plays"/>
    <n v="20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x v="2325"/>
    <x v="3"/>
    <x v="3"/>
    <s v="spaces"/>
    <n v="125.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x v="2326"/>
    <x v="1"/>
    <x v="0"/>
    <s v="wearables"/>
    <n v="171.79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x v="2327"/>
    <x v="2"/>
    <x v="2"/>
    <s v="drama"/>
    <n v="314.29000000000002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x v="2328"/>
    <x v="6"/>
    <x v="2"/>
    <s v="animation"/>
    <n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x v="2329"/>
    <x v="2"/>
    <x v="0"/>
    <s v="web"/>
    <n v="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x v="2330"/>
    <x v="3"/>
    <x v="0"/>
    <s v="web"/>
    <n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x v="2331"/>
    <x v="3"/>
    <x v="0"/>
    <s v="web"/>
    <n v="30.5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x v="2332"/>
    <x v="3"/>
    <x v="0"/>
    <s v="web"/>
    <n v="53.25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x v="2333"/>
    <x v="2"/>
    <x v="0"/>
    <s v="wearables"/>
    <n v="68.3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x v="2334"/>
    <x v="3"/>
    <x v="0"/>
    <s v="wearables"/>
    <n v="61.2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x v="2335"/>
    <x v="1"/>
    <x v="0"/>
    <s v="wearables"/>
    <n v="591.66999999999996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x v="2336"/>
    <x v="3"/>
    <x v="0"/>
    <s v="wearables"/>
    <n v="119.3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x v="2337"/>
    <x v="2"/>
    <x v="0"/>
    <s v="wearables"/>
    <n v="530.69000000000005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x v="2338"/>
    <x v="1"/>
    <x v="0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x v="2339"/>
    <x v="1"/>
    <x v="0"/>
    <s v="wearables"/>
    <n v="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x v="2340"/>
    <x v="1"/>
    <x v="0"/>
    <s v="wearables"/>
    <n v="99.97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x v="2341"/>
    <x v="2"/>
    <x v="0"/>
    <s v="wearables"/>
    <n v="76.25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x v="2342"/>
    <x v="2"/>
    <x v="4"/>
    <s v="jazz"/>
    <n v="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x v="2343"/>
    <x v="1"/>
    <x v="0"/>
    <s v="wearables"/>
    <n v="155.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x v="2344"/>
    <x v="3"/>
    <x v="0"/>
    <s v="wearables"/>
    <n v="45.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x v="2345"/>
    <x v="1"/>
    <x v="0"/>
    <s v="wearables"/>
    <n v="108.63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x v="2346"/>
    <x v="1"/>
    <x v="0"/>
    <s v="wearables"/>
    <n v="116.75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x v="2347"/>
    <x v="2"/>
    <x v="6"/>
    <s v="video games"/>
    <n v="6.7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x v="2348"/>
    <x v="1"/>
    <x v="6"/>
    <s v="video games"/>
    <n v="6.83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x v="2349"/>
    <x v="1"/>
    <x v="5"/>
    <s v="translations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x v="2350"/>
    <x v="2"/>
    <x v="1"/>
    <s v="places"/>
    <n v="4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x v="2351"/>
    <x v="2"/>
    <x v="6"/>
    <s v="video games"/>
    <n v="21.3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x v="2352"/>
    <x v="1"/>
    <x v="7"/>
    <s v="food trucks"/>
    <n v="1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x v="2353"/>
    <x v="1"/>
    <x v="7"/>
    <s v="restaurants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x v="2354"/>
    <x v="1"/>
    <x v="7"/>
    <s v="restaurants"/>
    <n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x v="2355"/>
    <x v="4"/>
    <x v="5"/>
    <s v="children's books"/>
    <n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x v="2356"/>
    <x v="3"/>
    <x v="3"/>
    <s v="spaces"/>
    <n v="56.34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x v="2357"/>
    <x v="3"/>
    <x v="3"/>
    <s v="spaces"/>
    <n v="25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x v="2358"/>
    <x v="3"/>
    <x v="3"/>
    <s v="musical"/>
    <n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x v="2359"/>
    <x v="2"/>
    <x v="3"/>
    <s v="plays"/>
    <n v="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x v="2360"/>
    <x v="3"/>
    <x v="0"/>
    <s v="gadgets"/>
    <n v="106.8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x v="2361"/>
    <x v="3"/>
    <x v="2"/>
    <s v="animation"/>
    <n v="725.03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x v="2362"/>
    <x v="3"/>
    <x v="2"/>
    <s v="drama"/>
    <n v="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x v="2363"/>
    <x v="4"/>
    <x v="0"/>
    <s v="wearables"/>
    <n v="364.35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x v="2364"/>
    <x v="3"/>
    <x v="7"/>
    <s v="restaurants"/>
    <n v="35.71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x v="2365"/>
    <x v="3"/>
    <x v="2"/>
    <s v="animation"/>
    <n v="1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x v="2366"/>
    <x v="1"/>
    <x v="0"/>
    <s v="wearables"/>
    <n v="8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x v="2367"/>
    <x v="0"/>
    <x v="6"/>
    <s v="video games"/>
    <n v="65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x v="2368"/>
    <x v="3"/>
    <x v="6"/>
    <s v="mobile games"/>
    <n v="60.71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x v="2369"/>
    <x v="1"/>
    <x v="7"/>
    <s v="food trucks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x v="2370"/>
    <x v="1"/>
    <x v="3"/>
    <s v="plays"/>
    <n v="217.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x v="2371"/>
    <x v="2"/>
    <x v="0"/>
    <s v="web"/>
    <n v="38.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x v="2372"/>
    <x v="2"/>
    <x v="0"/>
    <s v="wearables"/>
    <n v="2.75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x v="2373"/>
    <x v="2"/>
    <x v="6"/>
    <s v="video games"/>
    <n v="100.23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x v="2374"/>
    <x v="1"/>
    <x v="0"/>
    <s v="web"/>
    <n v="14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x v="2375"/>
    <x v="3"/>
    <x v="0"/>
    <s v="gadgets"/>
    <n v="117.49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x v="2376"/>
    <x v="3"/>
    <x v="5"/>
    <s v="translations"/>
    <n v="744.5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x v="2377"/>
    <x v="3"/>
    <x v="2"/>
    <s v="animation"/>
    <n v="13.55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x v="2378"/>
    <x v="3"/>
    <x v="0"/>
    <s v="web"/>
    <n v="1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x v="2379"/>
    <x v="2"/>
    <x v="7"/>
    <s v="food trucks"/>
    <n v="100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x v="2380"/>
    <x v="1"/>
    <x v="6"/>
    <s v="video games"/>
    <n v="103.3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x v="2381"/>
    <x v="0"/>
    <x v="6"/>
    <s v="video games"/>
    <n v="11.92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x v="2382"/>
    <x v="2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x v="2383"/>
    <x v="3"/>
    <x v="7"/>
    <s v="food trucks"/>
    <n v="72.7600000000000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x v="2384"/>
    <x v="3"/>
    <x v="0"/>
    <s v="web"/>
    <n v="135.0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x v="2385"/>
    <x v="3"/>
    <x v="0"/>
    <s v="web"/>
    <n v="3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x v="2386"/>
    <x v="2"/>
    <x v="0"/>
    <s v="wearables"/>
    <n v="150.65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x v="2387"/>
    <x v="2"/>
    <x v="6"/>
    <s v="video games"/>
    <n v="12.7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x v="2388"/>
    <x v="2"/>
    <x v="6"/>
    <s v="video games"/>
    <n v="48.28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x v="2389"/>
    <x v="2"/>
    <x v="7"/>
    <s v="food trucks"/>
    <n v="5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x v="2390"/>
    <x v="1"/>
    <x v="6"/>
    <s v="video games"/>
    <n v="370.95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x v="2391"/>
    <x v="3"/>
    <x v="3"/>
    <s v="spaces"/>
    <n v="117.6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x v="2392"/>
    <x v="2"/>
    <x v="3"/>
    <s v="spaces"/>
    <n v="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x v="2393"/>
    <x v="1"/>
    <x v="3"/>
    <s v="musical"/>
    <n v="176.9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x v="2394"/>
    <x v="3"/>
    <x v="3"/>
    <s v="musical"/>
    <n v="5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x v="2395"/>
    <x v="1"/>
    <x v="3"/>
    <s v="plays"/>
    <n v="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x v="2396"/>
    <x v="6"/>
    <x v="2"/>
    <s v="animation"/>
    <n v="71.6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x v="2397"/>
    <x v="1"/>
    <x v="0"/>
    <s v="wearables"/>
    <n v="89.6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x v="2398"/>
    <x v="2"/>
    <x v="7"/>
    <s v="food trucks"/>
    <n v="2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x v="2399"/>
    <x v="2"/>
    <x v="3"/>
    <s v="musical"/>
    <n v="2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x v="2400"/>
    <x v="1"/>
    <x v="0"/>
    <s v="wearables"/>
    <n v="117.7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x v="2401"/>
    <x v="2"/>
    <x v="6"/>
    <s v="video games"/>
    <n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x v="2402"/>
    <x v="6"/>
    <x v="2"/>
    <s v="animation"/>
    <n v="136.09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x v="2403"/>
    <x v="5"/>
    <x v="2"/>
    <s v="animation"/>
    <n v="22.5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x v="2404"/>
    <x v="3"/>
    <x v="7"/>
    <s v="food trucks"/>
    <n v="17.5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x v="2405"/>
    <x v="2"/>
    <x v="3"/>
    <s v="spaces"/>
    <n v="42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x v="2406"/>
    <x v="3"/>
    <x v="2"/>
    <s v="animation"/>
    <n v="1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x v="2407"/>
    <x v="0"/>
    <x v="2"/>
    <s v="animation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x v="2408"/>
    <x v="3"/>
    <x v="0"/>
    <s v="web"/>
    <n v="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x v="2409"/>
    <x v="3"/>
    <x v="0"/>
    <s v="web"/>
    <n v="64.75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x v="2410"/>
    <x v="2"/>
    <x v="0"/>
    <s v="wearables"/>
    <n v="90.86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x v="2411"/>
    <x v="3"/>
    <x v="0"/>
    <s v="wearables"/>
    <n v="153.4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x v="2412"/>
    <x v="2"/>
    <x v="6"/>
    <s v="video games"/>
    <n v="80.3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x v="2413"/>
    <x v="2"/>
    <x v="7"/>
    <s v="food trucks"/>
    <n v="17.5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x v="2414"/>
    <x v="2"/>
    <x v="7"/>
    <s v="food trucks"/>
    <n v="61.19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x v="2415"/>
    <x v="3"/>
    <x v="7"/>
    <s v="food trucks"/>
    <n v="640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x v="2416"/>
    <x v="3"/>
    <x v="1"/>
    <s v="places"/>
    <n v="51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x v="2417"/>
    <x v="3"/>
    <x v="6"/>
    <s v="video games"/>
    <n v="31.56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x v="2418"/>
    <x v="1"/>
    <x v="7"/>
    <s v="food trucks"/>
    <n v="55.83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x v="2419"/>
    <x v="2"/>
    <x v="7"/>
    <s v="food trucks"/>
    <n v="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x v="2420"/>
    <x v="2"/>
    <x v="7"/>
    <s v="food trucks"/>
    <n v="89.2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x v="2421"/>
    <x v="3"/>
    <x v="3"/>
    <s v="spaces"/>
    <n v="23.67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x v="2422"/>
    <x v="2"/>
    <x v="3"/>
    <s v="plays"/>
    <n v="33.75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x v="2423"/>
    <x v="2"/>
    <x v="3"/>
    <s v="plays"/>
    <n v="40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x v="2424"/>
    <x v="1"/>
    <x v="0"/>
    <s v="wearables"/>
    <n v="93.9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x v="2425"/>
    <x v="0"/>
    <x v="6"/>
    <s v="video games"/>
    <n v="17.98999999999999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x v="2426"/>
    <x v="4"/>
    <x v="0"/>
    <s v="wearables"/>
    <n v="136.4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x v="2427"/>
    <x v="6"/>
    <x v="2"/>
    <s v="animation"/>
    <n v="113.6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x v="2428"/>
    <x v="2"/>
    <x v="2"/>
    <s v="animation"/>
    <n v="38.479999999999997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x v="2429"/>
    <x v="1"/>
    <x v="0"/>
    <s v="wearables"/>
    <n v="120.25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x v="2430"/>
    <x v="3"/>
    <x v="3"/>
    <s v="musical"/>
    <n v="356.84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x v="2431"/>
    <x v="0"/>
    <x v="6"/>
    <s v="video games"/>
    <n v="113.57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x v="2432"/>
    <x v="2"/>
    <x v="1"/>
    <s v="photobooks"/>
    <n v="1.54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x v="2433"/>
    <x v="2"/>
    <x v="2"/>
    <s v="drama"/>
    <n v="5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x v="2434"/>
    <x v="1"/>
    <x v="2"/>
    <s v="drama"/>
    <n v="1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x v="2435"/>
    <x v="2"/>
    <x v="2"/>
    <s v="drama"/>
    <n v="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x v="2436"/>
    <x v="3"/>
    <x v="2"/>
    <s v="drama"/>
    <n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x v="2437"/>
    <x v="3"/>
    <x v="2"/>
    <s v="drama"/>
    <n v="331.54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x v="2438"/>
    <x v="1"/>
    <x v="2"/>
    <s v="drama"/>
    <n v="115.99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x v="2439"/>
    <x v="3"/>
    <x v="2"/>
    <s v="drama"/>
    <n v="12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x v="2440"/>
    <x v="3"/>
    <x v="2"/>
    <s v="drama"/>
    <n v="0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x v="2441"/>
    <x v="3"/>
    <x v="2"/>
    <s v="animation"/>
    <n v="3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x v="2442"/>
    <x v="2"/>
    <x v="2"/>
    <s v="animation"/>
    <n v="56.57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x v="2443"/>
    <x v="1"/>
    <x v="2"/>
    <s v="animation"/>
    <n v="0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x v="2444"/>
    <x v="5"/>
    <x v="2"/>
    <s v="animation"/>
    <n v="133.33000000000001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x v="2445"/>
    <x v="1"/>
    <x v="2"/>
    <s v="animation"/>
    <n v="102.3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x v="2446"/>
    <x v="3"/>
    <x v="0"/>
    <s v="web"/>
    <n v="402.71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x v="2447"/>
    <x v="1"/>
    <x v="0"/>
    <s v="web"/>
    <n v="0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x v="2448"/>
    <x v="3"/>
    <x v="0"/>
    <s v="web"/>
    <n v="15.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x v="2449"/>
    <x v="2"/>
    <x v="0"/>
    <s v="wearables"/>
    <n v="84.94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x v="2450"/>
    <x v="1"/>
    <x v="0"/>
    <s v="wearables"/>
    <n v="178.9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x v="2451"/>
    <x v="2"/>
    <x v="0"/>
    <s v="wearables"/>
    <n v="50.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x v="2452"/>
    <x v="2"/>
    <x v="0"/>
    <s v="wearables"/>
    <n v="7.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x v="2453"/>
    <x v="1"/>
    <x v="0"/>
    <s v="wearables"/>
    <n v="133.25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x v="2454"/>
    <x v="4"/>
    <x v="0"/>
    <s v="wearables"/>
    <n v="13.25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x v="2455"/>
    <x v="3"/>
    <x v="0"/>
    <s v="wearables"/>
    <n v="26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x v="2456"/>
    <x v="0"/>
    <x v="4"/>
    <s v="jazz"/>
    <n v="42.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x v="2457"/>
    <x v="3"/>
    <x v="4"/>
    <s v="jazz"/>
    <n v="50.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x v="2458"/>
    <x v="4"/>
    <x v="0"/>
    <s v="wearables"/>
    <n v="37.450000000000003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x v="2459"/>
    <x v="1"/>
    <x v="0"/>
    <s v="wearables"/>
    <n v="69.41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x v="2460"/>
    <x v="1"/>
    <x v="0"/>
    <s v="wearables"/>
    <n v="158.63999999999999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x v="2461"/>
    <x v="3"/>
    <x v="0"/>
    <s v="wearables"/>
    <n v="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x v="2462"/>
    <x v="2"/>
    <x v="0"/>
    <s v="wearables"/>
    <n v="113.6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x v="2463"/>
    <x v="1"/>
    <x v="0"/>
    <s v="wearables"/>
    <n v="93.33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x v="2464"/>
    <x v="2"/>
    <x v="0"/>
    <s v="wearables"/>
    <n v="161.2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x v="2465"/>
    <x v="2"/>
    <x v="6"/>
    <s v="video games"/>
    <n v="4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x v="2466"/>
    <x v="5"/>
    <x v="6"/>
    <s v="video games"/>
    <n v="23.18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x v="2467"/>
    <x v="1"/>
    <x v="7"/>
    <s v="food trucks"/>
    <n v="37.5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x v="2468"/>
    <x v="2"/>
    <x v="7"/>
    <s v="food trucks"/>
    <n v="69.12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x v="2469"/>
    <x v="3"/>
    <x v="7"/>
    <s v="food trucks"/>
    <n v="1.33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x v="2470"/>
    <x v="3"/>
    <x v="5"/>
    <s v="translations"/>
    <n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x v="2471"/>
    <x v="3"/>
    <x v="1"/>
    <s v="photobooks"/>
    <n v="66.33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x v="2472"/>
    <x v="3"/>
    <x v="0"/>
    <s v="gadgets"/>
    <n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x v="2473"/>
    <x v="1"/>
    <x v="0"/>
    <s v="gadgets"/>
    <n v="215.96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x v="2474"/>
    <x v="1"/>
    <x v="6"/>
    <s v="video games"/>
    <n v="28.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x v="2475"/>
    <x v="2"/>
    <x v="6"/>
    <s v="video games"/>
    <n v="26.6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x v="2476"/>
    <x v="1"/>
    <x v="6"/>
    <s v="video games"/>
    <n v="101.25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x v="2477"/>
    <x v="1"/>
    <x v="7"/>
    <s v="food trucks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x v="2478"/>
    <x v="3"/>
    <x v="7"/>
    <s v="restaurants"/>
    <n v="37.5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x v="2479"/>
    <x v="3"/>
    <x v="7"/>
    <s v="food trucks"/>
    <n v="202.83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x v="2480"/>
    <x v="1"/>
    <x v="7"/>
    <s v="food trucks"/>
    <n v="5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x v="2481"/>
    <x v="1"/>
    <x v="7"/>
    <s v="food trucks"/>
    <n v="115.5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x v="2482"/>
    <x v="3"/>
    <x v="7"/>
    <s v="food trucks"/>
    <n v="1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x v="2483"/>
    <x v="3"/>
    <x v="7"/>
    <s v="food trucks"/>
    <n v="5.2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x v="2484"/>
    <x v="2"/>
    <x v="3"/>
    <s v="plays"/>
    <n v="2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x v="2485"/>
    <x v="3"/>
    <x v="3"/>
    <s v="plays"/>
    <n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x v="2486"/>
    <x v="3"/>
    <x v="3"/>
    <s v="spaces"/>
    <n v="0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x v="2487"/>
    <x v="3"/>
    <x v="3"/>
    <s v="spaces"/>
    <n v="37.5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x v="2488"/>
    <x v="1"/>
    <x v="3"/>
    <s v="spaces"/>
    <n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x v="2489"/>
    <x v="3"/>
    <x v="3"/>
    <s v="spaces"/>
    <n v="1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x v="2490"/>
    <x v="1"/>
    <x v="3"/>
    <s v="musical"/>
    <n v="1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x v="2491"/>
    <x v="2"/>
    <x v="3"/>
    <s v="plays"/>
    <n v="128.27000000000001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x v="2492"/>
    <x v="3"/>
    <x v="3"/>
    <s v="plays"/>
    <n v="3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x v="2493"/>
    <x v="1"/>
    <x v="0"/>
    <s v="wearables"/>
    <n v="99.86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x v="2494"/>
    <x v="3"/>
    <x v="3"/>
    <s v="spaces"/>
    <n v="65.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x v="2495"/>
    <x v="1"/>
    <x v="0"/>
    <s v="wearables"/>
    <n v="26.25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x v="2496"/>
    <x v="2"/>
    <x v="0"/>
    <s v="gadgets"/>
    <n v="24.5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x v="2497"/>
    <x v="1"/>
    <x v="1"/>
    <s v="photobooks"/>
    <n v="83.72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x v="2498"/>
    <x v="3"/>
    <x v="0"/>
    <s v="web"/>
    <n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x v="2499"/>
    <x v="0"/>
    <x v="4"/>
    <s v="jazz"/>
    <n v="50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x v="2500"/>
    <x v="2"/>
    <x v="6"/>
    <s v="video games"/>
    <n v="43.42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x v="2501"/>
    <x v="3"/>
    <x v="6"/>
    <s v="mobile games"/>
    <n v="23.25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x v="2502"/>
    <x v="1"/>
    <x v="6"/>
    <s v="video games"/>
    <n v="19.67000000000000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x v="2503"/>
    <x v="2"/>
    <x v="3"/>
    <s v="plays"/>
    <n v="46.25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x v="2504"/>
    <x v="3"/>
    <x v="7"/>
    <s v="restaurants"/>
    <n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x v="2505"/>
    <x v="2"/>
    <x v="0"/>
    <s v="gadgets"/>
    <n v="1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x v="2506"/>
    <x v="2"/>
    <x v="6"/>
    <s v="video games"/>
    <n v="21.25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x v="2507"/>
    <x v="1"/>
    <x v="2"/>
    <s v="drama"/>
    <n v="22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x v="2508"/>
    <x v="2"/>
    <x v="2"/>
    <s v="animation"/>
    <n v="35.8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x v="2509"/>
    <x v="0"/>
    <x v="2"/>
    <s v="animation"/>
    <n v="55.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x v="2510"/>
    <x v="2"/>
    <x v="0"/>
    <s v="wearables"/>
    <n v="23.9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x v="2511"/>
    <x v="1"/>
    <x v="6"/>
    <s v="video games"/>
    <n v="13.25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x v="2512"/>
    <x v="3"/>
    <x v="6"/>
    <s v="mobile games"/>
    <n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x v="2513"/>
    <x v="3"/>
    <x v="5"/>
    <s v="translations"/>
    <n v="0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x v="2514"/>
    <x v="2"/>
    <x v="1"/>
    <s v="photobooks"/>
    <n v="49.14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x v="2515"/>
    <x v="3"/>
    <x v="1"/>
    <s v="photobooks"/>
    <n v="51.23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x v="2516"/>
    <x v="2"/>
    <x v="0"/>
    <s v="makerspaces"/>
    <n v="167.1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x v="2517"/>
    <x v="3"/>
    <x v="0"/>
    <s v="makerspaces"/>
    <n v="44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x v="2518"/>
    <x v="3"/>
    <x v="3"/>
    <s v="spaces"/>
    <n v="272.58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x v="2519"/>
    <x v="3"/>
    <x v="3"/>
    <s v="plays"/>
    <n v="70.17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x v="2520"/>
    <x v="0"/>
    <x v="5"/>
    <s v="children's books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x v="2521"/>
    <x v="6"/>
    <x v="2"/>
    <s v="animation"/>
    <n v="25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x v="2522"/>
    <x v="2"/>
    <x v="0"/>
    <s v="wearables"/>
    <n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x v="2523"/>
    <x v="2"/>
    <x v="0"/>
    <s v="makerspaces"/>
    <n v="41.58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x v="2524"/>
    <x v="3"/>
    <x v="5"/>
    <s v="fiction"/>
    <n v="1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x v="2525"/>
    <x v="1"/>
    <x v="3"/>
    <s v="plays"/>
    <n v="50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x v="2526"/>
    <x v="0"/>
    <x v="2"/>
    <s v="animation"/>
    <n v="66.52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x v="2527"/>
    <x v="0"/>
    <x v="6"/>
    <s v="video games"/>
    <n v="25.29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x v="2528"/>
    <x v="1"/>
    <x v="0"/>
    <s v="wearables"/>
    <n v="99.3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x v="2529"/>
    <x v="1"/>
    <x v="0"/>
    <s v="wearables"/>
    <n v="41.89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x v="2530"/>
    <x v="1"/>
    <x v="0"/>
    <s v="wearables"/>
    <n v="301.9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x v="2531"/>
    <x v="2"/>
    <x v="6"/>
    <s v="mobile games"/>
    <n v="25.4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x v="2532"/>
    <x v="4"/>
    <x v="6"/>
    <s v="mobile games"/>
    <n v="31.25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x v="2533"/>
    <x v="1"/>
    <x v="4"/>
    <s v="faith"/>
    <n v="37.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x v="2534"/>
    <x v="1"/>
    <x v="1"/>
    <s v="photobooks"/>
    <n v="71.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x v="2535"/>
    <x v="2"/>
    <x v="0"/>
    <s v="gadgets"/>
    <n v="129.97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x v="2536"/>
    <x v="3"/>
    <x v="7"/>
    <s v="food trucks"/>
    <n v="1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x v="2537"/>
    <x v="2"/>
    <x v="7"/>
    <s v="restaurants"/>
    <n v="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x v="2538"/>
    <x v="2"/>
    <x v="7"/>
    <s v="food trucks"/>
    <n v="305.7799999999999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x v="2539"/>
    <x v="1"/>
    <x v="0"/>
    <s v="makerspaces"/>
    <n v="128.62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x v="2540"/>
    <x v="1"/>
    <x v="7"/>
    <s v="food trucks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x v="2541"/>
    <x v="3"/>
    <x v="3"/>
    <s v="plays"/>
    <n v="23.3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x v="2542"/>
    <x v="3"/>
    <x v="1"/>
    <s v="photobooks"/>
    <n v="109.0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x v="2543"/>
    <x v="1"/>
    <x v="1"/>
    <s v="people"/>
    <n v="88.69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x v="2544"/>
    <x v="1"/>
    <x v="3"/>
    <s v="plays"/>
    <n v="383.3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x v="2545"/>
    <x v="2"/>
    <x v="1"/>
    <s v="photobooks"/>
    <n v="170.63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x v="2546"/>
    <x v="1"/>
    <x v="0"/>
    <s v="makerspaces"/>
    <n v="69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x v="2547"/>
    <x v="2"/>
    <x v="1"/>
    <s v="people"/>
    <n v="33.71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x v="2548"/>
    <x v="0"/>
    <x v="2"/>
    <s v="animation"/>
    <n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x v="2549"/>
    <x v="2"/>
    <x v="2"/>
    <s v="animation"/>
    <n v="61.5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x v="2550"/>
    <x v="5"/>
    <x v="2"/>
    <s v="animation"/>
    <n v="87.14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x v="2551"/>
    <x v="3"/>
    <x v="2"/>
    <s v="animation"/>
    <n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x v="2552"/>
    <x v="3"/>
    <x v="0"/>
    <s v="web"/>
    <n v="389.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x v="2553"/>
    <x v="2"/>
    <x v="0"/>
    <s v="wearables"/>
    <n v="788.53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x v="2554"/>
    <x v="2"/>
    <x v="4"/>
    <s v="jazz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x v="2555"/>
    <x v="5"/>
    <x v="4"/>
    <s v="jazz"/>
    <n v="82.58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x v="2556"/>
    <x v="4"/>
    <x v="0"/>
    <s v="wearables"/>
    <n v="1272.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x v="2557"/>
    <x v="3"/>
    <x v="0"/>
    <s v="wearables"/>
    <n v="82.09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x v="2558"/>
    <x v="1"/>
    <x v="6"/>
    <s v="video games"/>
    <n v="11.25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x v="2559"/>
    <x v="1"/>
    <x v="6"/>
    <s v="video games"/>
    <n v="1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x v="2560"/>
    <x v="3"/>
    <x v="7"/>
    <s v="food trucks"/>
    <n v="60.79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x v="2561"/>
    <x v="3"/>
    <x v="5"/>
    <s v="translations"/>
    <n v="1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x v="2562"/>
    <x v="2"/>
    <x v="1"/>
    <s v="photobooks"/>
    <n v="98.79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x v="2563"/>
    <x v="1"/>
    <x v="1"/>
    <s v="photobooks"/>
    <n v="78.44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x v="2564"/>
    <x v="2"/>
    <x v="0"/>
    <s v="gadgets"/>
    <n v="21.25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x v="2565"/>
    <x v="1"/>
    <x v="6"/>
    <s v="video games"/>
    <n v="29.0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x v="2566"/>
    <x v="2"/>
    <x v="6"/>
    <s v="video games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x v="2567"/>
    <x v="2"/>
    <x v="7"/>
    <s v="food trucks"/>
    <n v="50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x v="2568"/>
    <x v="2"/>
    <x v="7"/>
    <s v="food trucks"/>
    <n v="5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x v="2569"/>
    <x v="2"/>
    <x v="7"/>
    <s v="food trucks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x v="2570"/>
    <x v="2"/>
    <x v="7"/>
    <s v="food trucks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x v="2571"/>
    <x v="2"/>
    <x v="3"/>
    <s v="plays"/>
    <n v="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x v="2572"/>
    <x v="3"/>
    <x v="3"/>
    <s v="plays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x v="2573"/>
    <x v="3"/>
    <x v="3"/>
    <s v="musical"/>
    <n v="36.67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x v="2574"/>
    <x v="3"/>
    <x v="3"/>
    <s v="plays"/>
    <n v="75.45999999999999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x v="2575"/>
    <x v="2"/>
    <x v="3"/>
    <s v="plays"/>
    <n v="0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x v="2576"/>
    <x v="1"/>
    <x v="3"/>
    <s v="plays"/>
    <n v="17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x v="2577"/>
    <x v="1"/>
    <x v="3"/>
    <s v="plays"/>
    <n v="2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x v="2578"/>
    <x v="1"/>
    <x v="3"/>
    <s v="plays"/>
    <n v="800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x v="2579"/>
    <x v="3"/>
    <x v="2"/>
    <s v="drama"/>
    <n v="1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x v="2580"/>
    <x v="1"/>
    <x v="0"/>
    <s v="wearables"/>
    <n v="65.180000000000007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x v="2581"/>
    <x v="3"/>
    <x v="2"/>
    <s v="drama"/>
    <n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x v="2582"/>
    <x v="1"/>
    <x v="1"/>
    <s v="photobooks"/>
    <n v="133.9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x v="2583"/>
    <x v="4"/>
    <x v="1"/>
    <s v="photobooks"/>
    <n v="120.77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x v="2584"/>
    <x v="3"/>
    <x v="6"/>
    <s v="video games"/>
    <n v="34.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x v="2585"/>
    <x v="1"/>
    <x v="7"/>
    <s v="food trucks"/>
    <n v="22.33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x v="2586"/>
    <x v="1"/>
    <x v="3"/>
    <s v="plays"/>
    <n v="7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x v="2587"/>
    <x v="3"/>
    <x v="0"/>
    <s v="wearables"/>
    <n v="115.75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x v="2588"/>
    <x v="2"/>
    <x v="4"/>
    <s v="jazz"/>
    <n v="189.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x v="2589"/>
    <x v="2"/>
    <x v="3"/>
    <s v="spaces"/>
    <n v="58.18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x v="2590"/>
    <x v="1"/>
    <x v="2"/>
    <s v="drama"/>
    <n v="0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x v="2591"/>
    <x v="1"/>
    <x v="6"/>
    <s v="video games"/>
    <n v="37.6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x v="2592"/>
    <x v="3"/>
    <x v="1"/>
    <s v="photobooks"/>
    <n v="213.3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x v="2593"/>
    <x v="3"/>
    <x v="3"/>
    <s v="plays"/>
    <n v="25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x v="2594"/>
    <x v="2"/>
    <x v="2"/>
    <s v="drama"/>
    <n v="46.5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x v="2595"/>
    <x v="3"/>
    <x v="2"/>
    <s v="drama"/>
    <n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x v="2596"/>
    <x v="2"/>
    <x v="0"/>
    <s v="web"/>
    <n v="20.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x v="2597"/>
    <x v="3"/>
    <x v="0"/>
    <s v="web"/>
    <n v="0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x v="2598"/>
    <x v="3"/>
    <x v="0"/>
    <s v="web"/>
    <n v="53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x v="2599"/>
    <x v="1"/>
    <x v="0"/>
    <s v="web"/>
    <n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x v="2600"/>
    <x v="1"/>
    <x v="0"/>
    <s v="wearables"/>
    <n v="19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x v="2601"/>
    <x v="2"/>
    <x v="4"/>
    <s v="indie rock"/>
    <n v="73.76000000000000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x v="2602"/>
    <x v="1"/>
    <x v="0"/>
    <s v="wearables"/>
    <n v="49.6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x v="2603"/>
    <x v="2"/>
    <x v="0"/>
    <s v="wearables"/>
    <n v="1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x v="2604"/>
    <x v="3"/>
    <x v="6"/>
    <s v="video games"/>
    <n v="43.98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x v="2605"/>
    <x v="2"/>
    <x v="6"/>
    <s v="video games"/>
    <n v="81.95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x v="2606"/>
    <x v="5"/>
    <x v="6"/>
    <s v="video games"/>
    <n v="34.88000000000000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x v="2607"/>
    <x v="6"/>
    <x v="6"/>
    <s v="video games"/>
    <n v="0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x v="2608"/>
    <x v="2"/>
    <x v="6"/>
    <s v="mobile games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x v="2609"/>
    <x v="1"/>
    <x v="6"/>
    <s v="mobile games"/>
    <n v="253.21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x v="2610"/>
    <x v="2"/>
    <x v="7"/>
    <s v="food trucks"/>
    <n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x v="2611"/>
    <x v="3"/>
    <x v="7"/>
    <s v="food trucks"/>
    <n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x v="2612"/>
    <x v="2"/>
    <x v="7"/>
    <s v="food trucks"/>
    <n v="23.5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x v="2613"/>
    <x v="3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x v="2614"/>
    <x v="2"/>
    <x v="7"/>
    <s v="food trucks"/>
    <n v="2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x v="2615"/>
    <x v="2"/>
    <x v="5"/>
    <s v="translations"/>
    <n v="6.1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x v="2616"/>
    <x v="1"/>
    <x v="5"/>
    <s v="translations"/>
    <n v="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x v="2617"/>
    <x v="3"/>
    <x v="4"/>
    <s v="faith"/>
    <n v="115.71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x v="2618"/>
    <x v="3"/>
    <x v="1"/>
    <s v="photobooks"/>
    <n v="109.94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x v="2619"/>
    <x v="1"/>
    <x v="1"/>
    <s v="photobooks"/>
    <n v="84.83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x v="2620"/>
    <x v="4"/>
    <x v="6"/>
    <s v="mobile games"/>
    <n v="62.5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x v="2621"/>
    <x v="3"/>
    <x v="6"/>
    <s v="mobile games"/>
    <n v="71.5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x v="2622"/>
    <x v="2"/>
    <x v="0"/>
    <s v="gadgets"/>
    <n v="10.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x v="2623"/>
    <x v="1"/>
    <x v="0"/>
    <s v="gadgets"/>
    <n v="108.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x v="2624"/>
    <x v="2"/>
    <x v="0"/>
    <s v="gadgets"/>
    <n v="28.8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x v="2625"/>
    <x v="3"/>
    <x v="7"/>
    <s v="food trucks"/>
    <n v="76.67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x v="2626"/>
    <x v="3"/>
    <x v="7"/>
    <s v="food trucks"/>
    <n v="50.33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x v="2627"/>
    <x v="3"/>
    <x v="7"/>
    <s v="food trucks"/>
    <n v="1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x v="2628"/>
    <x v="2"/>
    <x v="7"/>
    <s v="food trucks"/>
    <n v="34.4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x v="2629"/>
    <x v="2"/>
    <x v="0"/>
    <s v="makerspaces"/>
    <n v="33.7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x v="2630"/>
    <x v="2"/>
    <x v="0"/>
    <s v="makerspaces"/>
    <n v="65.41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x v="2631"/>
    <x v="3"/>
    <x v="3"/>
    <s v="plays"/>
    <n v="1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x v="2632"/>
    <x v="3"/>
    <x v="3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x v="2633"/>
    <x v="1"/>
    <x v="3"/>
    <s v="spaces"/>
    <n v="82.46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x v="2634"/>
    <x v="2"/>
    <x v="3"/>
    <s v="spaces"/>
    <n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x v="2635"/>
    <x v="2"/>
    <x v="3"/>
    <s v="spaces"/>
    <n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x v="2636"/>
    <x v="1"/>
    <x v="3"/>
    <s v="spaces"/>
    <n v="7.33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x v="2637"/>
    <x v="3"/>
    <x v="3"/>
    <s v="spaces"/>
    <n v="67.7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x v="2638"/>
    <x v="1"/>
    <x v="3"/>
    <s v="spaces"/>
    <n v="130.09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x v="2639"/>
    <x v="4"/>
    <x v="3"/>
    <s v="spaces"/>
    <n v="1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x v="2640"/>
    <x v="1"/>
    <x v="3"/>
    <s v="musical"/>
    <n v="1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x v="2641"/>
    <x v="3"/>
    <x v="3"/>
    <s v="musical"/>
    <n v="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x v="2642"/>
    <x v="2"/>
    <x v="3"/>
    <s v="plays"/>
    <n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x v="2643"/>
    <x v="5"/>
    <x v="2"/>
    <s v="animation"/>
    <n v="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x v="2644"/>
    <x v="3"/>
    <x v="0"/>
    <s v="web"/>
    <n v="4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x v="2645"/>
    <x v="2"/>
    <x v="1"/>
    <s v="photobooks"/>
    <n v="150.5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x v="2646"/>
    <x v="2"/>
    <x v="1"/>
    <s v="photobooks"/>
    <n v="44.9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x v="2647"/>
    <x v="1"/>
    <x v="3"/>
    <s v="plays"/>
    <n v="65.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x v="2648"/>
    <x v="2"/>
    <x v="0"/>
    <s v="wearables"/>
    <n v="291.3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x v="2649"/>
    <x v="3"/>
    <x v="7"/>
    <s v="food trucks"/>
    <n v="116.56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x v="2650"/>
    <x v="3"/>
    <x v="1"/>
    <s v="photobooks"/>
    <n v="67.14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x v="2651"/>
    <x v="1"/>
    <x v="3"/>
    <s v="musical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x v="2652"/>
    <x v="2"/>
    <x v="0"/>
    <s v="web"/>
    <n v="3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x v="2653"/>
    <x v="3"/>
    <x v="1"/>
    <s v="places"/>
    <n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x v="2654"/>
    <x v="3"/>
    <x v="7"/>
    <s v="food trucks"/>
    <n v="168.39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x v="2655"/>
    <x v="2"/>
    <x v="7"/>
    <s v="restaurants"/>
    <n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x v="2656"/>
    <x v="4"/>
    <x v="3"/>
    <s v="spaces"/>
    <n v="52.5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x v="2657"/>
    <x v="2"/>
    <x v="3"/>
    <s v="musical"/>
    <n v="55.0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x v="2658"/>
    <x v="3"/>
    <x v="5"/>
    <s v="children's books"/>
    <n v="45.97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x v="2659"/>
    <x v="2"/>
    <x v="2"/>
    <s v="drama"/>
    <n v="49.88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x v="2660"/>
    <x v="0"/>
    <x v="2"/>
    <s v="animation"/>
    <n v="11.77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x v="2661"/>
    <x v="3"/>
    <x v="2"/>
    <s v="animation"/>
    <n v="170.5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x v="2662"/>
    <x v="0"/>
    <x v="2"/>
    <s v="animation"/>
    <n v="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x v="2663"/>
    <x v="2"/>
    <x v="2"/>
    <s v="animation"/>
    <n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x v="2664"/>
    <x v="5"/>
    <x v="2"/>
    <s v="animation"/>
    <n v="110.64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x v="2665"/>
    <x v="2"/>
    <x v="2"/>
    <s v="animation"/>
    <n v="10.3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x v="2666"/>
    <x v="8"/>
    <x v="2"/>
    <s v="animation"/>
    <n v="73.459999999999994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x v="2667"/>
    <x v="5"/>
    <x v="2"/>
    <s v="animation"/>
    <n v="57.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x v="2668"/>
    <x v="5"/>
    <x v="2"/>
    <s v="animation"/>
    <n v="64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x v="2669"/>
    <x v="1"/>
    <x v="0"/>
    <s v="web"/>
    <n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x v="2670"/>
    <x v="3"/>
    <x v="0"/>
    <s v="wearables"/>
    <n v="405.5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x v="2671"/>
    <x v="1"/>
    <x v="0"/>
    <s v="wearables"/>
    <n v="72.59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x v="2672"/>
    <x v="1"/>
    <x v="0"/>
    <s v="wearables"/>
    <n v="6.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x v="2673"/>
    <x v="0"/>
    <x v="4"/>
    <s v="jazz"/>
    <n v="12.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x v="2674"/>
    <x v="1"/>
    <x v="4"/>
    <s v="indie rock"/>
    <n v="147.8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x v="2675"/>
    <x v="5"/>
    <x v="4"/>
    <s v="jazz"/>
    <n v="1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x v="2676"/>
    <x v="5"/>
    <x v="4"/>
    <s v="jazz"/>
    <n v="0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x v="2677"/>
    <x v="3"/>
    <x v="0"/>
    <s v="wearables"/>
    <n v="39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x v="2678"/>
    <x v="1"/>
    <x v="0"/>
    <s v="wearables"/>
    <n v="43.9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x v="2679"/>
    <x v="2"/>
    <x v="0"/>
    <s v="wearables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x v="2680"/>
    <x v="3"/>
    <x v="0"/>
    <s v="wearables"/>
    <n v="51.3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x v="2681"/>
    <x v="3"/>
    <x v="0"/>
    <s v="wearables"/>
    <n v="110.87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x v="2682"/>
    <x v="2"/>
    <x v="6"/>
    <s v="video games"/>
    <n v="18.579999999999998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x v="2683"/>
    <x v="1"/>
    <x v="6"/>
    <s v="mobile games"/>
    <n v="10.5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x v="2684"/>
    <x v="3"/>
    <x v="7"/>
    <s v="food trucks"/>
    <n v="6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x v="2685"/>
    <x v="1"/>
    <x v="5"/>
    <s v="translations"/>
    <n v="7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x v="2686"/>
    <x v="3"/>
    <x v="5"/>
    <s v="fiction"/>
    <n v="16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x v="2687"/>
    <x v="3"/>
    <x v="1"/>
    <s v="nature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x v="2688"/>
    <x v="2"/>
    <x v="1"/>
    <s v="places"/>
    <n v="15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x v="2689"/>
    <x v="2"/>
    <x v="1"/>
    <s v="photobooks"/>
    <n v="73.8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x v="2690"/>
    <x v="1"/>
    <x v="6"/>
    <s v="mobile games"/>
    <n v="10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x v="2691"/>
    <x v="3"/>
    <x v="6"/>
    <s v="mobile games"/>
    <n v="16.309999999999999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x v="2692"/>
    <x v="1"/>
    <x v="0"/>
    <s v="gadgets"/>
    <n v="17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x v="2693"/>
    <x v="2"/>
    <x v="6"/>
    <s v="video games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x v="2694"/>
    <x v="3"/>
    <x v="7"/>
    <s v="food trucks"/>
    <n v="5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x v="2695"/>
    <x v="3"/>
    <x v="7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x v="2696"/>
    <x v="3"/>
    <x v="7"/>
    <s v="food trucks"/>
    <n v="13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x v="2697"/>
    <x v="2"/>
    <x v="7"/>
    <s v="restaurants"/>
    <n v="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x v="2698"/>
    <x v="2"/>
    <x v="5"/>
    <s v="children's books"/>
    <n v="63.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x v="2699"/>
    <x v="1"/>
    <x v="3"/>
    <s v="plays"/>
    <n v="35.4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x v="2700"/>
    <x v="1"/>
    <x v="3"/>
    <s v="plays"/>
    <n v="2.33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x v="2701"/>
    <x v="2"/>
    <x v="3"/>
    <s v="spaces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x v="2702"/>
    <x v="2"/>
    <x v="3"/>
    <s v="spaces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x v="2703"/>
    <x v="3"/>
    <x v="3"/>
    <s v="spaces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x v="2704"/>
    <x v="1"/>
    <x v="3"/>
    <s v="spaces"/>
    <n v="62.5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x v="2705"/>
    <x v="3"/>
    <x v="3"/>
    <s v="spaces"/>
    <n v="56.79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x v="2706"/>
    <x v="2"/>
    <x v="3"/>
    <s v="spaces"/>
    <n v="70.11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x v="2707"/>
    <x v="3"/>
    <x v="3"/>
    <s v="plays"/>
    <n v="60.06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x v="2708"/>
    <x v="3"/>
    <x v="3"/>
    <s v="plays"/>
    <n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x v="2709"/>
    <x v="1"/>
    <x v="3"/>
    <s v="plays"/>
    <n v="32.3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x v="2710"/>
    <x v="1"/>
    <x v="3"/>
    <s v="plays"/>
    <n v="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x v="2711"/>
    <x v="3"/>
    <x v="3"/>
    <s v="plays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x v="2712"/>
    <x v="3"/>
    <x v="3"/>
    <s v="plays"/>
    <n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x v="2713"/>
    <x v="1"/>
    <x v="3"/>
    <s v="plays"/>
    <n v="163.33000000000001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x v="2714"/>
    <x v="1"/>
    <x v="3"/>
    <s v="plays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x v="2715"/>
    <x v="5"/>
    <x v="5"/>
    <s v="children's books"/>
    <n v="0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x v="2716"/>
    <x v="2"/>
    <x v="0"/>
    <s v="makerspaces"/>
    <n v="126.48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x v="2717"/>
    <x v="1"/>
    <x v="1"/>
    <s v="photobooks"/>
    <n v="48.72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x v="2718"/>
    <x v="1"/>
    <x v="0"/>
    <s v="web"/>
    <n v="1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x v="2719"/>
    <x v="2"/>
    <x v="6"/>
    <s v="video games"/>
    <n v="7.5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x v="2720"/>
    <x v="6"/>
    <x v="6"/>
    <s v="video games"/>
    <n v="122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x v="2721"/>
    <x v="3"/>
    <x v="7"/>
    <s v="food trucks"/>
    <n v="0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x v="2722"/>
    <x v="1"/>
    <x v="7"/>
    <s v="food trucks"/>
    <n v="34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x v="2723"/>
    <x v="2"/>
    <x v="1"/>
    <s v="nature"/>
    <n v="3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x v="2724"/>
    <x v="1"/>
    <x v="1"/>
    <s v="photobooks"/>
    <n v="94.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x v="2725"/>
    <x v="4"/>
    <x v="6"/>
    <s v="mobile games"/>
    <n v="90.9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x v="2726"/>
    <x v="3"/>
    <x v="7"/>
    <s v="restaurants"/>
    <n v="53.55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x v="2727"/>
    <x v="1"/>
    <x v="3"/>
    <s v="spaces"/>
    <n v="1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x v="2728"/>
    <x v="2"/>
    <x v="3"/>
    <s v="plays"/>
    <n v="63.56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x v="2729"/>
    <x v="1"/>
    <x v="3"/>
    <s v="plays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x v="2730"/>
    <x v="0"/>
    <x v="5"/>
    <s v="fiction"/>
    <n v="0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x v="2731"/>
    <x v="1"/>
    <x v="0"/>
    <s v="wearables"/>
    <n v="1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x v="2732"/>
    <x v="3"/>
    <x v="1"/>
    <s v="photobooks"/>
    <n v="71.87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x v="2733"/>
    <x v="2"/>
    <x v="3"/>
    <s v="musical"/>
    <n v="147.88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x v="2734"/>
    <x v="3"/>
    <x v="2"/>
    <s v="drama"/>
    <n v="0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x v="2735"/>
    <x v="3"/>
    <x v="2"/>
    <s v="animation"/>
    <n v="393.5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x v="2736"/>
    <x v="3"/>
    <x v="5"/>
    <s v="translations"/>
    <n v="115.55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x v="2737"/>
    <x v="3"/>
    <x v="1"/>
    <s v="photobooks"/>
    <n v="63.65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x v="2738"/>
    <x v="1"/>
    <x v="3"/>
    <s v="plays"/>
    <n v="32.97999999999999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x v="2739"/>
    <x v="2"/>
    <x v="7"/>
    <s v="food trucks"/>
    <n v="69.47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x v="2740"/>
    <x v="3"/>
    <x v="4"/>
    <s v="faith"/>
    <n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x v="2741"/>
    <x v="5"/>
    <x v="4"/>
    <s v="jazz"/>
    <n v="65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x v="2742"/>
    <x v="3"/>
    <x v="7"/>
    <s v="food trucks"/>
    <n v="60.7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x v="2743"/>
    <x v="3"/>
    <x v="1"/>
    <s v="photobooks"/>
    <n v="58.9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x v="2744"/>
    <x v="5"/>
    <x v="5"/>
    <s v="children's books"/>
    <n v="37.950000000000003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x v="2745"/>
    <x v="1"/>
    <x v="3"/>
    <s v="spaces"/>
    <n v="69.53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x v="2746"/>
    <x v="3"/>
    <x v="1"/>
    <s v="photobooks"/>
    <n v="104.85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x v="2747"/>
    <x v="3"/>
    <x v="2"/>
    <s v="drama"/>
    <n v="3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x v="2748"/>
    <x v="1"/>
    <x v="2"/>
    <s v="drama"/>
    <n v="50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x v="2749"/>
    <x v="3"/>
    <x v="2"/>
    <s v="animation"/>
    <n v="50.17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x v="2750"/>
    <x v="2"/>
    <x v="2"/>
    <s v="animation"/>
    <n v="88.8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x v="2751"/>
    <x v="5"/>
    <x v="2"/>
    <s v="animation"/>
    <n v="51.22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x v="2752"/>
    <x v="4"/>
    <x v="2"/>
    <s v="animation"/>
    <n v="68.33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x v="2753"/>
    <x v="3"/>
    <x v="0"/>
    <s v="web"/>
    <n v="1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x v="2754"/>
    <x v="3"/>
    <x v="0"/>
    <s v="web"/>
    <n v="27.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x v="2755"/>
    <x v="3"/>
    <x v="0"/>
    <s v="wearables"/>
    <n v="27.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x v="2756"/>
    <x v="1"/>
    <x v="0"/>
    <s v="wearables"/>
    <n v="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x v="2757"/>
    <x v="1"/>
    <x v="0"/>
    <s v="wearables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x v="2758"/>
    <x v="1"/>
    <x v="0"/>
    <s v="wearables"/>
    <n v="119.57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x v="2759"/>
    <x v="2"/>
    <x v="0"/>
    <s v="wearables"/>
    <n v="30.5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x v="2760"/>
    <x v="1"/>
    <x v="0"/>
    <s v="wearables"/>
    <n v="80.31999999999999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x v="2761"/>
    <x v="1"/>
    <x v="0"/>
    <s v="wearables"/>
    <n v="19.399999999999999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x v="2762"/>
    <x v="7"/>
    <x v="5"/>
    <s v="fiction"/>
    <n v="66.6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x v="2763"/>
    <x v="2"/>
    <x v="4"/>
    <s v="jazz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x v="2764"/>
    <x v="6"/>
    <x v="4"/>
    <s v="jazz"/>
    <n v="231.7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x v="2765"/>
    <x v="2"/>
    <x v="4"/>
    <s v="jazz"/>
    <n v="55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x v="2766"/>
    <x v="1"/>
    <x v="0"/>
    <s v="wearables"/>
    <n v="57.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x v="2767"/>
    <x v="2"/>
    <x v="0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x v="2768"/>
    <x v="3"/>
    <x v="0"/>
    <s v="wearables"/>
    <n v="89.19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x v="2769"/>
    <x v="3"/>
    <x v="6"/>
    <s v="video games"/>
    <n v="23.96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x v="2770"/>
    <x v="1"/>
    <x v="6"/>
    <s v="video games"/>
    <n v="16.2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x v="2771"/>
    <x v="1"/>
    <x v="7"/>
    <s v="food trucks"/>
    <n v="24.3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x v="2772"/>
    <x v="3"/>
    <x v="7"/>
    <s v="food trucks"/>
    <n v="358.88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x v="2773"/>
    <x v="1"/>
    <x v="7"/>
    <s v="food trucks"/>
    <n v="46.63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x v="2774"/>
    <x v="3"/>
    <x v="5"/>
    <s v="translations"/>
    <n v="7.5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x v="2775"/>
    <x v="0"/>
    <x v="5"/>
    <s v="fiction"/>
    <n v="60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x v="2776"/>
    <x v="0"/>
    <x v="5"/>
    <s v="fiction"/>
    <n v="1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x v="2777"/>
    <x v="3"/>
    <x v="1"/>
    <s v="nature"/>
    <n v="50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x v="2778"/>
    <x v="1"/>
    <x v="1"/>
    <s v="places"/>
    <n v="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x v="2779"/>
    <x v="3"/>
    <x v="1"/>
    <s v="photobooks"/>
    <n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x v="2780"/>
    <x v="2"/>
    <x v="1"/>
    <s v="people"/>
    <n v="453.14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x v="2781"/>
    <x v="2"/>
    <x v="6"/>
    <s v="video games"/>
    <n v="2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x v="2782"/>
    <x v="2"/>
    <x v="6"/>
    <s v="video games"/>
    <n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x v="2783"/>
    <x v="0"/>
    <x v="6"/>
    <s v="video games"/>
    <n v="51.2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x v="2784"/>
    <x v="3"/>
    <x v="7"/>
    <s v="food trucks"/>
    <n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x v="2785"/>
    <x v="2"/>
    <x v="7"/>
    <s v="food trucks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x v="2786"/>
    <x v="3"/>
    <x v="7"/>
    <s v="food trucks"/>
    <n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x v="2787"/>
    <x v="3"/>
    <x v="7"/>
    <s v="food trucks"/>
    <n v="35.380000000000003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x v="2788"/>
    <x v="3"/>
    <x v="7"/>
    <s v="food trucks"/>
    <n v="50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x v="2789"/>
    <x v="4"/>
    <x v="7"/>
    <s v="food trucks"/>
    <n v="96.05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x v="2790"/>
    <x v="3"/>
    <x v="7"/>
    <s v="food trucks"/>
    <n v="12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x v="2791"/>
    <x v="3"/>
    <x v="7"/>
    <s v="food trucks"/>
    <n v="0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x v="2792"/>
    <x v="3"/>
    <x v="7"/>
    <s v="food trucks"/>
    <n v="23.67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x v="2793"/>
    <x v="1"/>
    <x v="3"/>
    <s v="plays"/>
    <n v="105.0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x v="2794"/>
    <x v="2"/>
    <x v="3"/>
    <s v="spaces"/>
    <n v="41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x v="2795"/>
    <x v="1"/>
    <x v="3"/>
    <s v="spaces"/>
    <n v="64.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x v="2796"/>
    <x v="1"/>
    <x v="3"/>
    <s v="musical"/>
    <n v="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x v="2797"/>
    <x v="3"/>
    <x v="3"/>
    <s v="plays"/>
    <n v="315.5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x v="2798"/>
    <x v="1"/>
    <x v="3"/>
    <s v="plays"/>
    <n v="47.2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x v="2799"/>
    <x v="3"/>
    <x v="3"/>
    <s v="plays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x v="2800"/>
    <x v="2"/>
    <x v="3"/>
    <s v="plays"/>
    <n v="57.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x v="2801"/>
    <x v="1"/>
    <x v="3"/>
    <s v="plays"/>
    <n v="5.5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x v="2802"/>
    <x v="2"/>
    <x v="3"/>
    <s v="plays"/>
    <n v="62.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x v="2803"/>
    <x v="1"/>
    <x v="3"/>
    <s v="plays"/>
    <n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x v="2804"/>
    <x v="1"/>
    <x v="3"/>
    <s v="plays"/>
    <n v="222.5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x v="2805"/>
    <x v="1"/>
    <x v="3"/>
    <s v="spaces"/>
    <n v="50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x v="2806"/>
    <x v="5"/>
    <x v="4"/>
    <s v="jazz"/>
    <n v="56.2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x v="2807"/>
    <x v="3"/>
    <x v="5"/>
    <s v="translations"/>
    <n v="48.2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x v="2808"/>
    <x v="3"/>
    <x v="3"/>
    <s v="plays"/>
    <n v="78.08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x v="2809"/>
    <x v="2"/>
    <x v="2"/>
    <s v="drama"/>
    <n v="163.85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x v="2810"/>
    <x v="1"/>
    <x v="2"/>
    <s v="animation"/>
    <n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x v="2811"/>
    <x v="0"/>
    <x v="4"/>
    <s v="jazz"/>
    <n v="52.9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x v="2812"/>
    <x v="1"/>
    <x v="1"/>
    <s v="places"/>
    <n v="44.48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x v="2813"/>
    <x v="3"/>
    <x v="7"/>
    <s v="food trucks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x v="2814"/>
    <x v="2"/>
    <x v="3"/>
    <s v="plays"/>
    <n v="22.6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x v="2815"/>
    <x v="3"/>
    <x v="3"/>
    <s v="plays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x v="2816"/>
    <x v="3"/>
    <x v="5"/>
    <s v="translations"/>
    <n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x v="2817"/>
    <x v="1"/>
    <x v="5"/>
    <s v="translations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x v="2818"/>
    <x v="1"/>
    <x v="5"/>
    <s v="translations"/>
    <n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x v="2819"/>
    <x v="3"/>
    <x v="3"/>
    <s v="plays"/>
    <n v="49.51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x v="2820"/>
    <x v="3"/>
    <x v="6"/>
    <s v="video games"/>
    <n v="5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x v="2821"/>
    <x v="1"/>
    <x v="2"/>
    <s v="drama"/>
    <n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x v="2822"/>
    <x v="2"/>
    <x v="3"/>
    <s v="plays"/>
    <n v="18.329999999999998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x v="2823"/>
    <x v="2"/>
    <x v="2"/>
    <s v="drama"/>
    <n v="373.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x v="2824"/>
    <x v="3"/>
    <x v="2"/>
    <s v="drama"/>
    <n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x v="2825"/>
    <x v="2"/>
    <x v="1"/>
    <s v="photobooks"/>
    <n v="72.17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x v="2826"/>
    <x v="3"/>
    <x v="3"/>
    <s v="musical"/>
    <n v="17.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x v="2827"/>
    <x v="5"/>
    <x v="2"/>
    <s v="animation"/>
    <n v="39.22999999999999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x v="2828"/>
    <x v="1"/>
    <x v="2"/>
    <s v="drama"/>
    <n v="5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x v="2829"/>
    <x v="3"/>
    <x v="2"/>
    <s v="drama"/>
    <n v="91.82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x v="2830"/>
    <x v="2"/>
    <x v="2"/>
    <s v="animation"/>
    <n v="5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x v="2831"/>
    <x v="1"/>
    <x v="2"/>
    <s v="animation"/>
    <n v="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x v="2832"/>
    <x v="3"/>
    <x v="2"/>
    <s v="animation"/>
    <n v="3.71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x v="2833"/>
    <x v="2"/>
    <x v="0"/>
    <s v="web"/>
    <n v="35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x v="2834"/>
    <x v="3"/>
    <x v="0"/>
    <s v="wearables"/>
    <n v="31.17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x v="2835"/>
    <x v="4"/>
    <x v="0"/>
    <s v="wearables"/>
    <n v="22.5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x v="2836"/>
    <x v="1"/>
    <x v="0"/>
    <s v="wearables"/>
    <n v="33.29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x v="2837"/>
    <x v="1"/>
    <x v="0"/>
    <s v="wearables"/>
    <n v="59.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x v="2838"/>
    <x v="2"/>
    <x v="6"/>
    <s v="video games"/>
    <n v="74.209999999999994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x v="2839"/>
    <x v="3"/>
    <x v="5"/>
    <s v="translations"/>
    <n v="5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x v="2840"/>
    <x v="1"/>
    <x v="5"/>
    <s v="translations"/>
    <n v="80.5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x v="2841"/>
    <x v="3"/>
    <x v="1"/>
    <s v="photobooks"/>
    <n v="42.1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x v="2842"/>
    <x v="3"/>
    <x v="7"/>
    <s v="food trucks"/>
    <n v="52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x v="2843"/>
    <x v="2"/>
    <x v="7"/>
    <s v="restaurants"/>
    <n v="52.5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x v="2844"/>
    <x v="3"/>
    <x v="3"/>
    <s v="plays"/>
    <n v="96.55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x v="2845"/>
    <x v="3"/>
    <x v="3"/>
    <s v="plays"/>
    <n v="183.33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x v="2846"/>
    <x v="3"/>
    <x v="3"/>
    <s v="spaces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x v="2847"/>
    <x v="1"/>
    <x v="3"/>
    <s v="spaces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x v="2848"/>
    <x v="2"/>
    <x v="3"/>
    <s v="spaces"/>
    <n v="140.54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x v="2849"/>
    <x v="1"/>
    <x v="3"/>
    <s v="musical"/>
    <n v="58.9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x v="2850"/>
    <x v="1"/>
    <x v="3"/>
    <s v="plays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x v="2851"/>
    <x v="3"/>
    <x v="3"/>
    <s v="plays"/>
    <n v="81.41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x v="2852"/>
    <x v="3"/>
    <x v="3"/>
    <s v="plays"/>
    <n v="29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x v="2853"/>
    <x v="1"/>
    <x v="0"/>
    <s v="web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x v="2854"/>
    <x v="2"/>
    <x v="3"/>
    <s v="plays"/>
    <n v="84.28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x v="2855"/>
    <x v="2"/>
    <x v="1"/>
    <s v="photobooks"/>
    <n v="55.28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x v="2856"/>
    <x v="1"/>
    <x v="1"/>
    <s v="photobooks"/>
    <n v="104.8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x v="2857"/>
    <x v="3"/>
    <x v="7"/>
    <s v="restaurants"/>
    <n v="40.14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x v="2858"/>
    <x v="1"/>
    <x v="3"/>
    <s v="spaces"/>
    <n v="57.89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x v="2859"/>
    <x v="3"/>
    <x v="3"/>
    <s v="musical"/>
    <n v="0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x v="2860"/>
    <x v="3"/>
    <x v="3"/>
    <s v="plays"/>
    <n v="89.4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x v="2861"/>
    <x v="3"/>
    <x v="2"/>
    <s v="animation"/>
    <n v="47.8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x v="2862"/>
    <x v="3"/>
    <x v="6"/>
    <s v="video games"/>
    <n v="50.08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x v="2863"/>
    <x v="3"/>
    <x v="3"/>
    <s v="plays"/>
    <n v="188.56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x v="2864"/>
    <x v="3"/>
    <x v="2"/>
    <s v="drama"/>
    <n v="32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x v="2865"/>
    <x v="1"/>
    <x v="2"/>
    <s v="drama"/>
    <n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x v="2866"/>
    <x v="3"/>
    <x v="2"/>
    <s v="drama"/>
    <n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x v="2867"/>
    <x v="1"/>
    <x v="2"/>
    <s v="animation"/>
    <n v="16.6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x v="2868"/>
    <x v="2"/>
    <x v="2"/>
    <s v="animation"/>
    <n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x v="2869"/>
    <x v="2"/>
    <x v="2"/>
    <s v="animation"/>
    <n v="16.399999999999999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x v="2870"/>
    <x v="0"/>
    <x v="2"/>
    <s v="animation"/>
    <n v="16.760000000000002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x v="2871"/>
    <x v="5"/>
    <x v="2"/>
    <s v="animation"/>
    <n v="15.2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x v="2872"/>
    <x v="3"/>
    <x v="2"/>
    <s v="animation"/>
    <n v="0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x v="2873"/>
    <x v="1"/>
    <x v="2"/>
    <s v="animation"/>
    <n v="10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x v="2874"/>
    <x v="3"/>
    <x v="2"/>
    <s v="animation"/>
    <n v="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x v="2875"/>
    <x v="6"/>
    <x v="2"/>
    <s v="animation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x v="2876"/>
    <x v="3"/>
    <x v="0"/>
    <s v="web"/>
    <n v="9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x v="2877"/>
    <x v="2"/>
    <x v="0"/>
    <s v="web"/>
    <n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x v="2878"/>
    <x v="3"/>
    <x v="0"/>
    <s v="web"/>
    <n v="14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x v="2879"/>
    <x v="1"/>
    <x v="0"/>
    <s v="wearables"/>
    <n v="10.5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x v="2880"/>
    <x v="1"/>
    <x v="0"/>
    <s v="wearables"/>
    <n v="155.33000000000001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x v="2881"/>
    <x v="6"/>
    <x v="5"/>
    <s v="fiction"/>
    <n v="3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x v="2882"/>
    <x v="2"/>
    <x v="0"/>
    <s v="wearables"/>
    <n v="47.9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x v="2883"/>
    <x v="3"/>
    <x v="0"/>
    <s v="wearables"/>
    <n v="35.33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x v="2884"/>
    <x v="1"/>
    <x v="0"/>
    <s v="wearables"/>
    <n v="52.4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x v="2885"/>
    <x v="2"/>
    <x v="0"/>
    <s v="wearables"/>
    <n v="80.6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x v="2886"/>
    <x v="5"/>
    <x v="6"/>
    <s v="video games"/>
    <n v="35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x v="2887"/>
    <x v="5"/>
    <x v="6"/>
    <s v="video games"/>
    <n v="18.67000000000000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x v="2888"/>
    <x v="2"/>
    <x v="6"/>
    <s v="video games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x v="2889"/>
    <x v="1"/>
    <x v="6"/>
    <s v="video games"/>
    <n v="15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x v="2890"/>
    <x v="1"/>
    <x v="6"/>
    <s v="mobile games"/>
    <n v="110.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x v="2891"/>
    <x v="2"/>
    <x v="7"/>
    <s v="food trucks"/>
    <n v="50.3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x v="2892"/>
    <x v="1"/>
    <x v="7"/>
    <s v="food trucks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x v="2893"/>
    <x v="2"/>
    <x v="7"/>
    <s v="food trucks"/>
    <n v="82.8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x v="2894"/>
    <x v="3"/>
    <x v="7"/>
    <s v="food trucks"/>
    <n v="5.6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x v="2895"/>
    <x v="3"/>
    <x v="5"/>
    <s v="translations"/>
    <n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x v="2896"/>
    <x v="1"/>
    <x v="5"/>
    <s v="translations"/>
    <n v="38.5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x v="2897"/>
    <x v="1"/>
    <x v="5"/>
    <s v="fiction"/>
    <n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x v="2898"/>
    <x v="2"/>
    <x v="4"/>
    <s v="faith"/>
    <n v="525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x v="2899"/>
    <x v="3"/>
    <x v="4"/>
    <s v="faith"/>
    <n v="216.67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x v="2900"/>
    <x v="1"/>
    <x v="4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x v="2901"/>
    <x v="1"/>
    <x v="4"/>
    <s v="faith"/>
    <n v="0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x v="2902"/>
    <x v="3"/>
    <x v="1"/>
    <s v="photobooks"/>
    <n v="63.88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x v="2903"/>
    <x v="1"/>
    <x v="1"/>
    <s v="photobooks"/>
    <n v="48.25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x v="2904"/>
    <x v="1"/>
    <x v="6"/>
    <s v="mobile games"/>
    <n v="0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x v="2905"/>
    <x v="1"/>
    <x v="6"/>
    <s v="mobile games"/>
    <n v="17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x v="2906"/>
    <x v="3"/>
    <x v="0"/>
    <s v="gadgets"/>
    <n v="40.98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x v="2907"/>
    <x v="5"/>
    <x v="6"/>
    <s v="video games"/>
    <n v="5.31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x v="2908"/>
    <x v="1"/>
    <x v="7"/>
    <s v="food trucks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x v="2909"/>
    <x v="3"/>
    <x v="7"/>
    <s v="food trucks"/>
    <n v="0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x v="2910"/>
    <x v="1"/>
    <x v="7"/>
    <s v="restaurants"/>
    <n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x v="2911"/>
    <x v="3"/>
    <x v="7"/>
    <s v="food trucks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x v="2912"/>
    <x v="3"/>
    <x v="7"/>
    <s v="food trucks"/>
    <n v="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x v="2913"/>
    <x v="3"/>
    <x v="0"/>
    <s v="makerspaces"/>
    <n v="70.6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x v="2914"/>
    <x v="3"/>
    <x v="5"/>
    <s v="children's books"/>
    <n v="5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x v="2915"/>
    <x v="2"/>
    <x v="5"/>
    <s v="children's books"/>
    <n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x v="2916"/>
    <x v="0"/>
    <x v="5"/>
    <s v="children's books"/>
    <n v="31.7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x v="2917"/>
    <x v="2"/>
    <x v="3"/>
    <s v="plays"/>
    <n v="35.9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x v="2918"/>
    <x v="1"/>
    <x v="3"/>
    <s v="plays"/>
    <n v="381.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x v="2919"/>
    <x v="1"/>
    <x v="3"/>
    <s v="plays"/>
    <n v="27.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x v="2920"/>
    <x v="1"/>
    <x v="3"/>
    <s v="plays"/>
    <n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x v="2921"/>
    <x v="2"/>
    <x v="3"/>
    <s v="plays"/>
    <n v="1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x v="2922"/>
    <x v="3"/>
    <x v="3"/>
    <s v="spaces"/>
    <n v="1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x v="2923"/>
    <x v="2"/>
    <x v="3"/>
    <s v="spaces"/>
    <n v="13.3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x v="2924"/>
    <x v="3"/>
    <x v="3"/>
    <s v="spaces"/>
    <n v="99.76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x v="2925"/>
    <x v="1"/>
    <x v="3"/>
    <s v="spaces"/>
    <n v="20.88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x v="2926"/>
    <x v="3"/>
    <x v="3"/>
    <s v="spaces"/>
    <n v="30.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x v="2927"/>
    <x v="1"/>
    <x v="3"/>
    <s v="spaces"/>
    <n v="40.8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x v="2928"/>
    <x v="1"/>
    <x v="3"/>
    <s v="spaces"/>
    <n v="3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x v="2929"/>
    <x v="3"/>
    <x v="3"/>
    <s v="spaces"/>
    <n v="5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x v="2930"/>
    <x v="3"/>
    <x v="3"/>
    <s v="musical"/>
    <n v="12.75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x v="2931"/>
    <x v="3"/>
    <x v="3"/>
    <s v="musical"/>
    <n v="286.25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x v="2932"/>
    <x v="3"/>
    <x v="3"/>
    <s v="musical"/>
    <n v="60.1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x v="2933"/>
    <x v="1"/>
    <x v="3"/>
    <s v="musical"/>
    <n v="100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x v="2934"/>
    <x v="2"/>
    <x v="3"/>
    <s v="plays"/>
    <n v="25.65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x v="2935"/>
    <x v="3"/>
    <x v="3"/>
    <s v="plays"/>
    <n v="1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x v="2936"/>
    <x v="2"/>
    <x v="3"/>
    <s v="plays"/>
    <n v="62.5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x v="2937"/>
    <x v="3"/>
    <x v="3"/>
    <s v="plays"/>
    <n v="1.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x v="2938"/>
    <x v="3"/>
    <x v="3"/>
    <s v="plays"/>
    <n v="142.86000000000001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x v="2939"/>
    <x v="1"/>
    <x v="3"/>
    <s v="plays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x v="2940"/>
    <x v="3"/>
    <x v="3"/>
    <s v="plays"/>
    <n v="49.28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x v="2941"/>
    <x v="3"/>
    <x v="3"/>
    <s v="plays"/>
    <n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x v="2942"/>
    <x v="3"/>
    <x v="3"/>
    <s v="plays"/>
    <n v="60.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x v="2943"/>
    <x v="2"/>
    <x v="3"/>
    <s v="plays"/>
    <n v="52.5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x v="2944"/>
    <x v="2"/>
    <x v="3"/>
    <s v="plays"/>
    <n v="147.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x v="2945"/>
    <x v="2"/>
    <x v="3"/>
    <s v="plays"/>
    <n v="7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x v="2946"/>
    <x v="2"/>
    <x v="3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x v="2947"/>
    <x v="2"/>
    <x v="3"/>
    <s v="plays"/>
    <n v="57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x v="2948"/>
    <x v="3"/>
    <x v="3"/>
    <s v="plays"/>
    <n v="0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x v="2949"/>
    <x v="2"/>
    <x v="7"/>
    <s v="food trucks"/>
    <n v="17.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x v="2950"/>
    <x v="2"/>
    <x v="3"/>
    <s v="plays"/>
    <n v="81.31999999999999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x v="2951"/>
    <x v="1"/>
    <x v="3"/>
    <s v="plays"/>
    <n v="52.8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x v="2952"/>
    <x v="1"/>
    <x v="3"/>
    <s v="plays"/>
    <n v="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x v="2953"/>
    <x v="0"/>
    <x v="4"/>
    <s v="jazz"/>
    <n v="46.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x v="2954"/>
    <x v="2"/>
    <x v="3"/>
    <s v="plays"/>
    <n v="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x v="2955"/>
    <x v="2"/>
    <x v="3"/>
    <s v="plays"/>
    <n v="15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x v="2956"/>
    <x v="3"/>
    <x v="7"/>
    <s v="food trucks"/>
    <n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x v="2957"/>
    <x v="2"/>
    <x v="7"/>
    <s v="food trucks"/>
    <n v="18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x v="2958"/>
    <x v="3"/>
    <x v="0"/>
    <s v="web"/>
    <n v="1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x v="2959"/>
    <x v="3"/>
    <x v="0"/>
    <s v="web"/>
    <n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x v="2960"/>
    <x v="1"/>
    <x v="0"/>
    <s v="web"/>
    <n v="150.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x v="2961"/>
    <x v="3"/>
    <x v="0"/>
    <s v="wearables"/>
    <n v="110.29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x v="2962"/>
    <x v="2"/>
    <x v="7"/>
    <s v="food trucks"/>
    <n v="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x v="2963"/>
    <x v="3"/>
    <x v="1"/>
    <s v="photobooks"/>
    <n v="55.39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x v="2964"/>
    <x v="3"/>
    <x v="3"/>
    <s v="spaces"/>
    <n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x v="2965"/>
    <x v="1"/>
    <x v="3"/>
    <s v="plays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x v="2966"/>
    <x v="0"/>
    <x v="2"/>
    <s v="animation"/>
    <n v="20.32999999999999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x v="2967"/>
    <x v="3"/>
    <x v="5"/>
    <s v="translations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x v="2968"/>
    <x v="1"/>
    <x v="3"/>
    <s v="plays"/>
    <n v="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x v="2969"/>
    <x v="0"/>
    <x v="4"/>
    <s v="jazz"/>
    <n v="346.67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x v="2970"/>
    <x v="2"/>
    <x v="1"/>
    <s v="photobooks"/>
    <n v="0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x v="2971"/>
    <x v="2"/>
    <x v="2"/>
    <s v="animation"/>
    <n v="12.5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x v="2972"/>
    <x v="1"/>
    <x v="3"/>
    <s v="plays"/>
    <n v="202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x v="2973"/>
    <x v="3"/>
    <x v="2"/>
    <s v="drama"/>
    <n v="108.3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x v="2974"/>
    <x v="3"/>
    <x v="2"/>
    <s v="drama"/>
    <n v="76.47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x v="2975"/>
    <x v="3"/>
    <x v="2"/>
    <s v="drama"/>
    <n v="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x v="2976"/>
    <x v="1"/>
    <x v="2"/>
    <s v="animation"/>
    <n v="5.5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x v="2977"/>
    <x v="3"/>
    <x v="0"/>
    <s v="web"/>
    <n v="200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x v="2978"/>
    <x v="6"/>
    <x v="4"/>
    <s v="jazz"/>
    <n v="32.5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x v="2979"/>
    <x v="2"/>
    <x v="4"/>
    <s v="indie rock"/>
    <n v="28.8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x v="2980"/>
    <x v="7"/>
    <x v="4"/>
    <s v="indie rock"/>
    <n v="27.86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x v="2981"/>
    <x v="3"/>
    <x v="4"/>
    <s v="indie rock"/>
    <n v="44.4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x v="2982"/>
    <x v="2"/>
    <x v="0"/>
    <s v="wearables"/>
    <n v="26.5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x v="2983"/>
    <x v="0"/>
    <x v="6"/>
    <s v="video games"/>
    <n v="17.7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x v="2984"/>
    <x v="2"/>
    <x v="6"/>
    <s v="mobile games"/>
    <n v="5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x v="2985"/>
    <x v="3"/>
    <x v="7"/>
    <s v="food trucks"/>
    <n v="5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x v="2986"/>
    <x v="2"/>
    <x v="1"/>
    <s v="photobooks"/>
    <n v="1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x v="2987"/>
    <x v="3"/>
    <x v="6"/>
    <s v="mobile games"/>
    <n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x v="2988"/>
    <x v="2"/>
    <x v="6"/>
    <s v="mobile games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x v="2989"/>
    <x v="1"/>
    <x v="7"/>
    <s v="food trucks"/>
    <n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x v="2990"/>
    <x v="3"/>
    <x v="7"/>
    <s v="food trucks"/>
    <n v="0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x v="2991"/>
    <x v="2"/>
    <x v="7"/>
    <s v="food trucks"/>
    <n v="27.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x v="2992"/>
    <x v="2"/>
    <x v="7"/>
    <s v="food trucks"/>
    <n v="13.01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x v="2993"/>
    <x v="2"/>
    <x v="5"/>
    <s v="children's books"/>
    <n v="8.7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x v="2994"/>
    <x v="5"/>
    <x v="5"/>
    <s v="children's books"/>
    <n v="35.729999999999997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x v="2995"/>
    <x v="0"/>
    <x v="5"/>
    <s v="children's books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x v="2996"/>
    <x v="3"/>
    <x v="3"/>
    <s v="plays"/>
    <n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x v="2997"/>
    <x v="2"/>
    <x v="3"/>
    <s v="plays"/>
    <n v="23.9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x v="2998"/>
    <x v="3"/>
    <x v="3"/>
    <s v="spaces"/>
    <n v="2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x v="2999"/>
    <x v="3"/>
    <x v="3"/>
    <s v="musical"/>
    <n v="22.7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x v="3000"/>
    <x v="1"/>
    <x v="3"/>
    <s v="musical"/>
    <n v="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x v="3001"/>
    <x v="2"/>
    <x v="3"/>
    <s v="plays"/>
    <n v="13.11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x v="3002"/>
    <x v="2"/>
    <x v="3"/>
    <s v="plays"/>
    <n v="83.14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x v="3003"/>
    <x v="3"/>
    <x v="3"/>
    <s v="plays"/>
    <n v="0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x v="3004"/>
    <x v="1"/>
    <x v="3"/>
    <s v="plays"/>
    <n v="1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x v="3005"/>
    <x v="3"/>
    <x v="3"/>
    <s v="plays"/>
    <n v="125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x v="3006"/>
    <x v="3"/>
    <x v="0"/>
    <s v="wearables"/>
    <n v="51.82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x v="3007"/>
    <x v="5"/>
    <x v="2"/>
    <s v="animation"/>
    <n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x v="3008"/>
    <x v="1"/>
    <x v="0"/>
    <s v="web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x v="3009"/>
    <x v="1"/>
    <x v="0"/>
    <s v="web"/>
    <n v="0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x v="3010"/>
    <x v="3"/>
    <x v="0"/>
    <s v="web"/>
    <n v="1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x v="3011"/>
    <x v="2"/>
    <x v="0"/>
    <s v="web"/>
    <n v="250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x v="3012"/>
    <x v="1"/>
    <x v="0"/>
    <s v="web"/>
    <n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x v="3013"/>
    <x v="1"/>
    <x v="0"/>
    <s v="wearables"/>
    <n v="41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x v="3014"/>
    <x v="2"/>
    <x v="7"/>
    <s v="food trucks"/>
    <n v="11.67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x v="3015"/>
    <x v="1"/>
    <x v="5"/>
    <s v="translations"/>
    <n v="109.0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x v="3016"/>
    <x v="2"/>
    <x v="1"/>
    <s v="places"/>
    <n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x v="3017"/>
    <x v="2"/>
    <x v="1"/>
    <s v="people"/>
    <n v="31.7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x v="3018"/>
    <x v="3"/>
    <x v="3"/>
    <s v="plays"/>
    <n v="60.67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x v="3019"/>
    <x v="3"/>
    <x v="3"/>
    <s v="plays"/>
    <n v="26.3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x v="3020"/>
    <x v="2"/>
    <x v="3"/>
    <s v="musical"/>
    <n v="5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x v="3021"/>
    <x v="1"/>
    <x v="3"/>
    <s v="plays"/>
    <n v="1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x v="3022"/>
    <x v="2"/>
    <x v="3"/>
    <s v="plays"/>
    <n v="22.5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x v="3023"/>
    <x v="2"/>
    <x v="3"/>
    <s v="plays"/>
    <n v="45.84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x v="3024"/>
    <x v="3"/>
    <x v="2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x v="3025"/>
    <x v="1"/>
    <x v="2"/>
    <s v="animation"/>
    <n v="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x v="3026"/>
    <x v="3"/>
    <x v="2"/>
    <s v="animation"/>
    <n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x v="3027"/>
    <x v="2"/>
    <x v="0"/>
    <s v="wearables"/>
    <n v="44.69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x v="3028"/>
    <x v="2"/>
    <x v="5"/>
    <s v="fiction"/>
    <n v="57.3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x v="3029"/>
    <x v="3"/>
    <x v="5"/>
    <s v="fiction"/>
    <n v="63.1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x v="3030"/>
    <x v="7"/>
    <x v="4"/>
    <s v="jazz"/>
    <n v="0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x v="3031"/>
    <x v="5"/>
    <x v="4"/>
    <s v="jazz"/>
    <n v="25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x v="3032"/>
    <x v="2"/>
    <x v="5"/>
    <s v="translations"/>
    <n v="24.62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x v="3033"/>
    <x v="1"/>
    <x v="5"/>
    <s v="fiction"/>
    <n v="2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x v="3034"/>
    <x v="1"/>
    <x v="4"/>
    <s v="faith"/>
    <n v="0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x v="3035"/>
    <x v="3"/>
    <x v="7"/>
    <s v="restaurants"/>
    <n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x v="3036"/>
    <x v="5"/>
    <x v="5"/>
    <s v="children's books"/>
    <n v="29.4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x v="3037"/>
    <x v="2"/>
    <x v="3"/>
    <s v="musical"/>
    <n v="174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x v="3038"/>
    <x v="2"/>
    <x v="3"/>
    <s v="plays"/>
    <n v="23.63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x v="3039"/>
    <x v="1"/>
    <x v="3"/>
    <s v="plays"/>
    <n v="91.8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x v="3040"/>
    <x v="2"/>
    <x v="3"/>
    <s v="plays"/>
    <n v="82.57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x v="3041"/>
    <x v="3"/>
    <x v="3"/>
    <s v="plays"/>
    <n v="1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x v="3042"/>
    <x v="1"/>
    <x v="3"/>
    <s v="plays"/>
    <n v="0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x v="3043"/>
    <x v="3"/>
    <x v="7"/>
    <s v="food trucks"/>
    <n v="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x v="3044"/>
    <x v="3"/>
    <x v="5"/>
    <s v="fiction"/>
    <n v="50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x v="3045"/>
    <x v="3"/>
    <x v="2"/>
    <s v="animation"/>
    <n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x v="3046"/>
    <x v="7"/>
    <x v="2"/>
    <s v="animation"/>
    <n v="53.7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x v="3047"/>
    <x v="2"/>
    <x v="2"/>
    <s v="animation"/>
    <n v="12.6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x v="3048"/>
    <x v="0"/>
    <x v="4"/>
    <s v="jazz"/>
    <n v="34.1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x v="3049"/>
    <x v="7"/>
    <x v="4"/>
    <s v="jazz"/>
    <n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x v="3050"/>
    <x v="7"/>
    <x v="4"/>
    <s v="jazz"/>
    <n v="32.6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x v="3051"/>
    <x v="5"/>
    <x v="4"/>
    <s v="jazz"/>
    <n v="41.67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x v="3052"/>
    <x v="3"/>
    <x v="7"/>
    <s v="food trucks"/>
    <n v="0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x v="3053"/>
    <x v="2"/>
    <x v="4"/>
    <s v="faith"/>
    <n v="137.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x v="3054"/>
    <x v="1"/>
    <x v="1"/>
    <s v="photobooks"/>
    <n v="37.6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x v="3055"/>
    <x v="2"/>
    <x v="6"/>
    <s v="mobile games"/>
    <n v="58.0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x v="3056"/>
    <x v="2"/>
    <x v="6"/>
    <s v="mobile games"/>
    <n v="49.12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x v="3057"/>
    <x v="2"/>
    <x v="1"/>
    <s v="people"/>
    <n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x v="3058"/>
    <x v="1"/>
    <x v="2"/>
    <s v="drama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x v="3059"/>
    <x v="1"/>
    <x v="5"/>
    <s v="translations"/>
    <n v="44.5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x v="3060"/>
    <x v="3"/>
    <x v="3"/>
    <s v="plays"/>
    <n v="59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x v="3061"/>
    <x v="3"/>
    <x v="2"/>
    <s v="drama"/>
    <n v="0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x v="3062"/>
    <x v="2"/>
    <x v="2"/>
    <s v="drama"/>
    <n v="87.31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x v="3063"/>
    <x v="3"/>
    <x v="2"/>
    <s v="drama"/>
    <n v="0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x v="3064"/>
    <x v="3"/>
    <x v="2"/>
    <s v="animation"/>
    <n v="71.2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x v="3065"/>
    <x v="2"/>
    <x v="2"/>
    <s v="animation"/>
    <n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x v="3066"/>
    <x v="2"/>
    <x v="0"/>
    <s v="wearables"/>
    <n v="34.2700000000000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x v="3067"/>
    <x v="0"/>
    <x v="4"/>
    <s v="jazz"/>
    <n v="27.0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x v="3068"/>
    <x v="7"/>
    <x v="4"/>
    <s v="indie rock"/>
    <n v="143.82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x v="3069"/>
    <x v="0"/>
    <x v="4"/>
    <s v="jazz"/>
    <n v="32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x v="3070"/>
    <x v="0"/>
    <x v="6"/>
    <s v="video games"/>
    <n v="3.3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x v="3071"/>
    <x v="2"/>
    <x v="7"/>
    <s v="food trucks"/>
    <n v="44.17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x v="3072"/>
    <x v="2"/>
    <x v="7"/>
    <s v="food truck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x v="3073"/>
    <x v="1"/>
    <x v="5"/>
    <s v="translations"/>
    <n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x v="3074"/>
    <x v="3"/>
    <x v="1"/>
    <s v="nature"/>
    <n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x v="3075"/>
    <x v="2"/>
    <x v="4"/>
    <s v="faith"/>
    <n v="8.75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x v="3076"/>
    <x v="3"/>
    <x v="1"/>
    <s v="people"/>
    <n v="25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x v="3077"/>
    <x v="0"/>
    <x v="6"/>
    <s v="video games"/>
    <n v="34.67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x v="3078"/>
    <x v="3"/>
    <x v="7"/>
    <s v="food trucks"/>
    <n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x v="3079"/>
    <x v="3"/>
    <x v="7"/>
    <s v="food trucks"/>
    <n v="29.1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x v="3080"/>
    <x v="2"/>
    <x v="7"/>
    <s v="food trucks"/>
    <n v="84.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x v="3081"/>
    <x v="1"/>
    <x v="3"/>
    <s v="plays"/>
    <n v="108.3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x v="3082"/>
    <x v="3"/>
    <x v="3"/>
    <s v="plays"/>
    <n v="80.70999999999999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x v="3083"/>
    <x v="3"/>
    <x v="3"/>
    <s v="musical"/>
    <n v="145.4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x v="3084"/>
    <x v="2"/>
    <x v="3"/>
    <s v="plays"/>
    <n v="81.540000000000006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x v="3085"/>
    <x v="3"/>
    <x v="3"/>
    <s v="plays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x v="3086"/>
    <x v="3"/>
    <x v="3"/>
    <s v="plays"/>
    <n v="61.67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x v="3087"/>
    <x v="3"/>
    <x v="3"/>
    <s v="plays"/>
    <n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x v="3088"/>
    <x v="3"/>
    <x v="3"/>
    <s v="plays"/>
    <n v="18.329999999999998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x v="3089"/>
    <x v="2"/>
    <x v="3"/>
    <s v="plays"/>
    <n v="166.06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x v="3090"/>
    <x v="1"/>
    <x v="5"/>
    <s v="children's books"/>
    <n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x v="3091"/>
    <x v="2"/>
    <x v="3"/>
    <s v="spaces"/>
    <n v="79.87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x v="3092"/>
    <x v="2"/>
    <x v="3"/>
    <s v="plays"/>
    <n v="38.3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x v="3093"/>
    <x v="0"/>
    <x v="4"/>
    <s v="jazz"/>
    <n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x v="3094"/>
    <x v="3"/>
    <x v="4"/>
    <s v="faith"/>
    <n v="0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x v="3095"/>
    <x v="2"/>
    <x v="4"/>
    <s v="faith"/>
    <n v="62.22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x v="3096"/>
    <x v="2"/>
    <x v="1"/>
    <s v="photobooks"/>
    <n v="45.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x v="3097"/>
    <x v="1"/>
    <x v="1"/>
    <s v="photobooks"/>
    <n v="59.04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x v="3098"/>
    <x v="2"/>
    <x v="1"/>
    <s v="photobooks"/>
    <n v="19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x v="3099"/>
    <x v="3"/>
    <x v="1"/>
    <s v="people"/>
    <n v="83.4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x v="3100"/>
    <x v="2"/>
    <x v="5"/>
    <s v="children's books"/>
    <n v="93.6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x v="3101"/>
    <x v="2"/>
    <x v="3"/>
    <s v="plays"/>
    <n v="0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x v="3102"/>
    <x v="2"/>
    <x v="3"/>
    <s v="plays"/>
    <n v="29.41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x v="3103"/>
    <x v="2"/>
    <x v="3"/>
    <s v="plays"/>
    <n v="486.4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x v="3104"/>
    <x v="3"/>
    <x v="3"/>
    <s v="musical"/>
    <n v="70.83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x v="3105"/>
    <x v="2"/>
    <x v="3"/>
    <s v="plays"/>
    <n v="51.6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x v="3106"/>
    <x v="2"/>
    <x v="3"/>
    <s v="plays"/>
    <n v="25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x v="3107"/>
    <x v="1"/>
    <x v="3"/>
    <s v="plays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x v="3108"/>
    <x v="2"/>
    <x v="7"/>
    <s v="food trucks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x v="3109"/>
    <x v="2"/>
    <x v="4"/>
    <s v="faith"/>
    <n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x v="3110"/>
    <x v="3"/>
    <x v="2"/>
    <s v="drama"/>
    <n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x v="3111"/>
    <x v="1"/>
    <x v="2"/>
    <s v="drama"/>
    <n v="3000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x v="3112"/>
    <x v="4"/>
    <x v="2"/>
    <s v="drama"/>
    <n v="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x v="3113"/>
    <x v="3"/>
    <x v="2"/>
    <s v="drama"/>
    <n v="160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x v="3114"/>
    <x v="3"/>
    <x v="2"/>
    <s v="drama"/>
    <n v="83.3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x v="3115"/>
    <x v="3"/>
    <x v="2"/>
    <s v="drama"/>
    <n v="185.8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x v="3116"/>
    <x v="3"/>
    <x v="2"/>
    <s v="drama"/>
    <n v="1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x v="3117"/>
    <x v="8"/>
    <x v="2"/>
    <s v="animation"/>
    <n v="0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x v="3118"/>
    <x v="1"/>
    <x v="2"/>
    <s v="animation"/>
    <n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x v="3119"/>
    <x v="0"/>
    <x v="2"/>
    <s v="animation"/>
    <n v="25.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x v="3120"/>
    <x v="3"/>
    <x v="2"/>
    <s v="animation"/>
    <n v="10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x v="3121"/>
    <x v="0"/>
    <x v="2"/>
    <s v="animation"/>
    <n v="3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x v="3122"/>
    <x v="3"/>
    <x v="2"/>
    <s v="animation"/>
    <n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x v="3123"/>
    <x v="4"/>
    <x v="0"/>
    <s v="web"/>
    <n v="8.75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x v="3124"/>
    <x v="1"/>
    <x v="0"/>
    <s v="web"/>
    <n v="1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x v="3125"/>
    <x v="1"/>
    <x v="0"/>
    <s v="web"/>
    <n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x v="3126"/>
    <x v="1"/>
    <x v="0"/>
    <s v="web"/>
    <n v="24.7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x v="3127"/>
    <x v="1"/>
    <x v="0"/>
    <s v="wearables"/>
    <n v="20.34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x v="3128"/>
    <x v="2"/>
    <x v="5"/>
    <s v="fiction"/>
    <n v="39.17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x v="3129"/>
    <x v="3"/>
    <x v="5"/>
    <s v="fiction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x v="3130"/>
    <x v="3"/>
    <x v="5"/>
    <s v="fiction"/>
    <n v="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x v="3131"/>
    <x v="8"/>
    <x v="4"/>
    <s v="jazz"/>
    <n v="109.1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x v="3132"/>
    <x v="3"/>
    <x v="4"/>
    <s v="jazz"/>
    <n v="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x v="3133"/>
    <x v="7"/>
    <x v="4"/>
    <s v="jazz"/>
    <n v="32.5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x v="3134"/>
    <x v="1"/>
    <x v="4"/>
    <s v="indie rock"/>
    <n v="83.38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x v="3135"/>
    <x v="1"/>
    <x v="4"/>
    <s v="jazz"/>
    <n v="10.5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x v="3136"/>
    <x v="5"/>
    <x v="4"/>
    <s v="jazz"/>
    <n v="4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x v="3137"/>
    <x v="2"/>
    <x v="4"/>
    <s v="jazz"/>
    <n v="3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x v="3138"/>
    <x v="2"/>
    <x v="4"/>
    <s v="jazz"/>
    <n v="50.67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x v="3139"/>
    <x v="3"/>
    <x v="0"/>
    <s v="wearables"/>
    <n v="58.4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x v="3140"/>
    <x v="1"/>
    <x v="0"/>
    <s v="wearables"/>
    <n v="16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x v="3141"/>
    <x v="1"/>
    <x v="0"/>
    <s v="wearables"/>
    <n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x v="3142"/>
    <x v="1"/>
    <x v="0"/>
    <s v="wearables"/>
    <n v="30.29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x v="3143"/>
    <x v="2"/>
    <x v="0"/>
    <s v="wearables"/>
    <n v="8.1300000000000008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x v="3144"/>
    <x v="3"/>
    <x v="6"/>
    <s v="video games"/>
    <n v="2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x v="3145"/>
    <x v="2"/>
    <x v="6"/>
    <s v="video games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x v="3146"/>
    <x v="2"/>
    <x v="6"/>
    <s v="mobile games"/>
    <n v="3.67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x v="3147"/>
    <x v="3"/>
    <x v="6"/>
    <s v="mobile games"/>
    <n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x v="3148"/>
    <x v="3"/>
    <x v="7"/>
    <s v="food trucks"/>
    <n v="108.33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x v="3149"/>
    <x v="1"/>
    <x v="5"/>
    <s v="translations"/>
    <n v="104.75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x v="3150"/>
    <x v="2"/>
    <x v="5"/>
    <s v="translations"/>
    <n v="80.59999999999999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x v="3151"/>
    <x v="0"/>
    <x v="5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x v="3152"/>
    <x v="5"/>
    <x v="5"/>
    <s v="fiction"/>
    <n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x v="3153"/>
    <x v="5"/>
    <x v="5"/>
    <s v="fiction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x v="3154"/>
    <x v="3"/>
    <x v="5"/>
    <s v="fiction"/>
    <n v="40.450000000000003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x v="3155"/>
    <x v="2"/>
    <x v="1"/>
    <s v="places"/>
    <n v="40.78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x v="3156"/>
    <x v="3"/>
    <x v="4"/>
    <s v="faith"/>
    <n v="25.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x v="3157"/>
    <x v="1"/>
    <x v="4"/>
    <s v="faith"/>
    <n v="54.11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x v="3158"/>
    <x v="3"/>
    <x v="4"/>
    <s v="faith"/>
    <n v="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x v="3159"/>
    <x v="3"/>
    <x v="4"/>
    <s v="faith"/>
    <n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x v="3160"/>
    <x v="3"/>
    <x v="4"/>
    <s v="faith"/>
    <n v="5.5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x v="3161"/>
    <x v="3"/>
    <x v="4"/>
    <s v="faith"/>
    <n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x v="3162"/>
    <x v="2"/>
    <x v="4"/>
    <s v="faith"/>
    <n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x v="3163"/>
    <x v="2"/>
    <x v="1"/>
    <s v="photobooks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x v="3164"/>
    <x v="2"/>
    <x v="1"/>
    <s v="photobooks"/>
    <n v="12.47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x v="3165"/>
    <x v="2"/>
    <x v="1"/>
    <s v="photobooks"/>
    <n v="83.7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x v="3166"/>
    <x v="2"/>
    <x v="1"/>
    <s v="photobooks"/>
    <n v="60.24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x v="3167"/>
    <x v="2"/>
    <x v="1"/>
    <s v="photobooks"/>
    <n v="69.1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x v="3168"/>
    <x v="1"/>
    <x v="6"/>
    <s v="mobile games"/>
    <n v="3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x v="3169"/>
    <x v="1"/>
    <x v="6"/>
    <s v="mobile games"/>
    <n v="41.8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x v="3170"/>
    <x v="3"/>
    <x v="0"/>
    <s v="gadgets"/>
    <n v="70.599999999999994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x v="3171"/>
    <x v="1"/>
    <x v="1"/>
    <s v="people"/>
    <n v="50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x v="3172"/>
    <x v="3"/>
    <x v="1"/>
    <s v="people"/>
    <n v="25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x v="3173"/>
    <x v="5"/>
    <x v="6"/>
    <s v="video games"/>
    <n v="21.73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x v="3174"/>
    <x v="1"/>
    <x v="6"/>
    <s v="video games"/>
    <n v="1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x v="3175"/>
    <x v="1"/>
    <x v="6"/>
    <s v="video games"/>
    <n v="23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x v="3176"/>
    <x v="1"/>
    <x v="7"/>
    <s v="food trucks"/>
    <n v="56.3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x v="3177"/>
    <x v="1"/>
    <x v="7"/>
    <s v="food trucks"/>
    <n v="5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x v="3178"/>
    <x v="3"/>
    <x v="7"/>
    <s v="restaurants"/>
    <n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x v="3179"/>
    <x v="3"/>
    <x v="7"/>
    <s v="restaurants"/>
    <n v="77.5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x v="3180"/>
    <x v="2"/>
    <x v="7"/>
    <s v="restaurants"/>
    <n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x v="3181"/>
    <x v="3"/>
    <x v="7"/>
    <s v="food trucks"/>
    <n v="48.18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x v="3182"/>
    <x v="2"/>
    <x v="7"/>
    <s v="food trucks"/>
    <n v="13.33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x v="3183"/>
    <x v="1"/>
    <x v="5"/>
    <s v="children's books"/>
    <n v="13.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x v="3184"/>
    <x v="0"/>
    <x v="5"/>
    <s v="children's books"/>
    <n v="0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x v="3185"/>
    <x v="5"/>
    <x v="5"/>
    <s v="children's books"/>
    <n v="9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x v="3186"/>
    <x v="6"/>
    <x v="5"/>
    <s v="children's books"/>
    <n v="25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x v="3187"/>
    <x v="6"/>
    <x v="5"/>
    <s v="children's books"/>
    <n v="75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x v="3188"/>
    <x v="2"/>
    <x v="3"/>
    <s v="plays"/>
    <n v="15.8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x v="3189"/>
    <x v="1"/>
    <x v="3"/>
    <s v="plays"/>
    <n v="22.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x v="3190"/>
    <x v="2"/>
    <x v="3"/>
    <s v="plays"/>
    <n v="83.3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x v="3191"/>
    <x v="1"/>
    <x v="3"/>
    <s v="plays"/>
    <n v="90.33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x v="3192"/>
    <x v="2"/>
    <x v="3"/>
    <s v="plays"/>
    <n v="12.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x v="3193"/>
    <x v="3"/>
    <x v="3"/>
    <s v="plays"/>
    <n v="9.75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x v="3194"/>
    <x v="3"/>
    <x v="3"/>
    <s v="plays"/>
    <n v="68.099999999999994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x v="3195"/>
    <x v="1"/>
    <x v="3"/>
    <s v="spaces"/>
    <n v="88.44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x v="3196"/>
    <x v="3"/>
    <x v="3"/>
    <s v="musical"/>
    <n v="24.46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x v="3197"/>
    <x v="2"/>
    <x v="3"/>
    <s v="musical"/>
    <n v="49.21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x v="3198"/>
    <x v="3"/>
    <x v="3"/>
    <s v="musical"/>
    <n v="109.04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x v="3199"/>
    <x v="3"/>
    <x v="3"/>
    <s v="musical"/>
    <n v="0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x v="3200"/>
    <x v="1"/>
    <x v="3"/>
    <s v="musical"/>
    <n v="56.84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x v="3201"/>
    <x v="1"/>
    <x v="3"/>
    <s v="musical"/>
    <n v="68.4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x v="3202"/>
    <x v="3"/>
    <x v="3"/>
    <s v="plays"/>
    <n v="72.40000000000000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x v="3203"/>
    <x v="2"/>
    <x v="3"/>
    <s v="plays"/>
    <n v="2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x v="3204"/>
    <x v="3"/>
    <x v="3"/>
    <s v="musical"/>
    <n v="5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x v="3205"/>
    <x v="2"/>
    <x v="3"/>
    <s v="musical"/>
    <n v="47.3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x v="3206"/>
    <x v="2"/>
    <x v="3"/>
    <s v="plays"/>
    <n v="47.7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x v="3207"/>
    <x v="2"/>
    <x v="3"/>
    <s v="plays"/>
    <n v="56.0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x v="3208"/>
    <x v="3"/>
    <x v="3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x v="3209"/>
    <x v="2"/>
    <x v="3"/>
    <s v="plays"/>
    <n v="6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x v="3210"/>
    <x v="3"/>
    <x v="3"/>
    <s v="plays"/>
    <n v="2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x v="3211"/>
    <x v="3"/>
    <x v="3"/>
    <s v="plays"/>
    <n v="30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x v="3212"/>
    <x v="2"/>
    <x v="3"/>
    <s v="plays"/>
    <n v="15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x v="3213"/>
    <x v="3"/>
    <x v="3"/>
    <s v="plays"/>
    <n v="93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x v="3214"/>
    <x v="3"/>
    <x v="3"/>
    <s v="plays"/>
    <n v="45.83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x v="3215"/>
    <x v="2"/>
    <x v="3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x v="3216"/>
    <x v="2"/>
    <x v="3"/>
    <s v="plays"/>
    <n v="5.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x v="3217"/>
    <x v="3"/>
    <x v="3"/>
    <s v="plays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x v="3218"/>
    <x v="3"/>
    <x v="3"/>
    <s v="plays"/>
    <n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x v="3219"/>
    <x v="2"/>
    <x v="3"/>
    <s v="plays"/>
    <n v="10.5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x v="3220"/>
    <x v="1"/>
    <x v="3"/>
    <s v="plays"/>
    <n v="47.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x v="3221"/>
    <x v="1"/>
    <x v="3"/>
    <s v="plays"/>
    <n v="105.54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x v="3222"/>
    <x v="1"/>
    <x v="3"/>
    <s v="plays"/>
    <n v="37.5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x v="3223"/>
    <x v="3"/>
    <x v="3"/>
    <s v="plays"/>
    <n v="62.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x v="3224"/>
    <x v="2"/>
    <x v="3"/>
    <s v="plays"/>
    <n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x v="3225"/>
    <x v="1"/>
    <x v="3"/>
    <s v="plays"/>
    <n v="10.5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x v="3226"/>
    <x v="2"/>
    <x v="3"/>
    <s v="plays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x v="3227"/>
    <x v="2"/>
    <x v="3"/>
    <s v="plays"/>
    <n v="27.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x v="3228"/>
    <x v="2"/>
    <x v="3"/>
    <s v="plays"/>
    <n v="41.9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x v="3229"/>
    <x v="3"/>
    <x v="3"/>
    <s v="plays"/>
    <n v="179.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x v="3230"/>
    <x v="3"/>
    <x v="3"/>
    <s v="plays"/>
    <n v="3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x v="3231"/>
    <x v="3"/>
    <x v="3"/>
    <s v="plays"/>
    <n v="106.97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x v="3232"/>
    <x v="3"/>
    <x v="5"/>
    <s v="translations"/>
    <n v="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x v="3233"/>
    <x v="3"/>
    <x v="1"/>
    <s v="photobooks"/>
    <n v="65.099999999999994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x v="3234"/>
    <x v="6"/>
    <x v="5"/>
    <s v="children's books"/>
    <n v="39.29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x v="3235"/>
    <x v="3"/>
    <x v="0"/>
    <s v="web"/>
    <n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x v="3236"/>
    <x v="1"/>
    <x v="4"/>
    <s v="jazz"/>
    <n v="50.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x v="3237"/>
    <x v="2"/>
    <x v="6"/>
    <s v="video games"/>
    <n v="36.33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x v="3238"/>
    <x v="3"/>
    <x v="5"/>
    <s v="translations"/>
    <n v="27.5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x v="3239"/>
    <x v="3"/>
    <x v="4"/>
    <s v="faith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x v="3240"/>
    <x v="1"/>
    <x v="3"/>
    <s v="plays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x v="3241"/>
    <x v="1"/>
    <x v="3"/>
    <s v="plays"/>
    <n v="50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x v="3242"/>
    <x v="2"/>
    <x v="2"/>
    <s v="animation"/>
    <n v="1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x v="3243"/>
    <x v="1"/>
    <x v="2"/>
    <s v="drama"/>
    <n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x v="3244"/>
    <x v="3"/>
    <x v="5"/>
    <s v="translations"/>
    <n v="88.8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x v="3245"/>
    <x v="2"/>
    <x v="1"/>
    <s v="nature"/>
    <n v="132.19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x v="3246"/>
    <x v="0"/>
    <x v="5"/>
    <s v="fiction"/>
    <n v="5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x v="3247"/>
    <x v="2"/>
    <x v="1"/>
    <s v="photobooks"/>
    <n v="35.79999999999999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x v="3248"/>
    <x v="3"/>
    <x v="6"/>
    <s v="mobile games"/>
    <n v="45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x v="3249"/>
    <x v="3"/>
    <x v="3"/>
    <s v="spaces"/>
    <n v="5.5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x v="3250"/>
    <x v="3"/>
    <x v="3"/>
    <s v="spaces"/>
    <n v="78.33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x v="3251"/>
    <x v="3"/>
    <x v="2"/>
    <s v="drama"/>
    <n v="15.71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x v="3252"/>
    <x v="3"/>
    <x v="5"/>
    <s v="fiction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x v="3253"/>
    <x v="0"/>
    <x v="5"/>
    <s v="fiction"/>
    <n v="31.85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x v="3254"/>
    <x v="1"/>
    <x v="0"/>
    <s v="wearables"/>
    <n v="6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x v="3255"/>
    <x v="2"/>
    <x v="0"/>
    <s v="wearables"/>
    <n v="13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x v="3256"/>
    <x v="1"/>
    <x v="6"/>
    <s v="video games"/>
    <n v="1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x v="3257"/>
    <x v="3"/>
    <x v="6"/>
    <s v="mobile games"/>
    <n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x v="3258"/>
    <x v="2"/>
    <x v="5"/>
    <s v="translations"/>
    <n v="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x v="3259"/>
    <x v="6"/>
    <x v="5"/>
    <s v="fiction"/>
    <n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x v="3260"/>
    <x v="2"/>
    <x v="4"/>
    <s v="faith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x v="3261"/>
    <x v="2"/>
    <x v="4"/>
    <s v="faith"/>
    <n v="28.13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x v="3262"/>
    <x v="3"/>
    <x v="4"/>
    <s v="faith"/>
    <n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x v="3263"/>
    <x v="3"/>
    <x v="4"/>
    <s v="faith"/>
    <n v="56.67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x v="3264"/>
    <x v="2"/>
    <x v="1"/>
    <s v="photobooks"/>
    <n v="11.6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x v="3265"/>
    <x v="5"/>
    <x v="5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x v="3266"/>
    <x v="5"/>
    <x v="5"/>
    <s v="children's books"/>
    <n v="0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x v="3267"/>
    <x v="3"/>
    <x v="5"/>
    <s v="children's books"/>
    <n v="11.3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x v="3268"/>
    <x v="0"/>
    <x v="5"/>
    <s v="children's books"/>
    <n v="43.85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x v="3269"/>
    <x v="1"/>
    <x v="3"/>
    <s v="plays"/>
    <n v="29.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x v="3270"/>
    <x v="2"/>
    <x v="3"/>
    <s v="spaces"/>
    <n v="53.53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x v="3271"/>
    <x v="3"/>
    <x v="3"/>
    <s v="spaces"/>
    <n v="237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x v="3272"/>
    <x v="1"/>
    <x v="3"/>
    <s v="musical"/>
    <n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x v="3273"/>
    <x v="1"/>
    <x v="3"/>
    <s v="plays"/>
    <n v="100.63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x v="3274"/>
    <x v="1"/>
    <x v="3"/>
    <s v="plays"/>
    <n v="25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x v="3275"/>
    <x v="3"/>
    <x v="3"/>
    <s v="plays"/>
    <n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x v="3276"/>
    <x v="2"/>
    <x v="3"/>
    <s v="plays"/>
    <n v="6.7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x v="3277"/>
    <x v="2"/>
    <x v="4"/>
    <s v="jazz"/>
    <n v="19.600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x v="3278"/>
    <x v="2"/>
    <x v="0"/>
    <s v="web"/>
    <n v="64.36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x v="3279"/>
    <x v="5"/>
    <x v="4"/>
    <s v="indie rock"/>
    <n v="14.13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x v="3280"/>
    <x v="3"/>
    <x v="5"/>
    <s v="fiction"/>
    <n v="16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x v="3281"/>
    <x v="6"/>
    <x v="4"/>
    <s v="indie rock"/>
    <n v="30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x v="3282"/>
    <x v="1"/>
    <x v="3"/>
    <s v="musical"/>
    <n v="37.75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x v="3283"/>
    <x v="1"/>
    <x v="3"/>
    <s v="plays"/>
    <n v="23.7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x v="3284"/>
    <x v="6"/>
    <x v="6"/>
    <s v="video games"/>
    <n v="13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x v="3285"/>
    <x v="3"/>
    <x v="3"/>
    <s v="musical"/>
    <n v="29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x v="3286"/>
    <x v="3"/>
    <x v="2"/>
    <s v="drama"/>
    <n v="77.11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x v="3287"/>
    <x v="1"/>
    <x v="5"/>
    <s v="fiction"/>
    <n v="0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x v="3288"/>
    <x v="3"/>
    <x v="4"/>
    <s v="jazz"/>
    <n v="58.18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x v="3289"/>
    <x v="5"/>
    <x v="4"/>
    <s v="jazz"/>
    <n v="9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x v="3290"/>
    <x v="5"/>
    <x v="4"/>
    <s v="jazz"/>
    <n v="15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x v="3291"/>
    <x v="3"/>
    <x v="4"/>
    <s v="jazz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x v="3292"/>
    <x v="0"/>
    <x v="4"/>
    <s v="jazz"/>
    <n v="2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x v="3293"/>
    <x v="3"/>
    <x v="1"/>
    <s v="nature"/>
    <n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x v="3294"/>
    <x v="3"/>
    <x v="1"/>
    <s v="photobooks"/>
    <n v="94.28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x v="3295"/>
    <x v="3"/>
    <x v="1"/>
    <s v="photobooks"/>
    <n v="42.2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x v="3296"/>
    <x v="1"/>
    <x v="6"/>
    <s v="mobile games"/>
    <n v="32.82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x v="3297"/>
    <x v="1"/>
    <x v="7"/>
    <s v="food trucks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x v="3298"/>
    <x v="3"/>
    <x v="7"/>
    <s v="food trucks"/>
    <n v="25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x v="3299"/>
    <x v="1"/>
    <x v="3"/>
    <s v="plays"/>
    <n v="36.590000000000003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x v="3300"/>
    <x v="4"/>
    <x v="3"/>
    <s v="spaces"/>
    <n v="23.63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x v="3301"/>
    <x v="3"/>
    <x v="3"/>
    <s v="musical"/>
    <n v="53.08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x v="3302"/>
    <x v="1"/>
    <x v="3"/>
    <s v="musical"/>
    <n v="127.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x v="3303"/>
    <x v="2"/>
    <x v="3"/>
    <s v="plays"/>
    <n v="10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x v="3304"/>
    <x v="1"/>
    <x v="3"/>
    <s v="plays"/>
    <n v="7.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x v="3305"/>
    <x v="3"/>
    <x v="3"/>
    <s v="plays"/>
    <n v="129.16999999999999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x v="3306"/>
    <x v="3"/>
    <x v="3"/>
    <s v="plays"/>
    <n v="18.5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x v="3307"/>
    <x v="3"/>
    <x v="3"/>
    <s v="plays"/>
    <n v="126.5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x v="3308"/>
    <x v="3"/>
    <x v="3"/>
    <s v="plays"/>
    <n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x v="3309"/>
    <x v="4"/>
    <x v="3"/>
    <s v="plays"/>
    <n v="8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x v="3310"/>
    <x v="1"/>
    <x v="3"/>
    <s v="plays"/>
    <n v="34.950000000000003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x v="3311"/>
    <x v="3"/>
    <x v="2"/>
    <s v="drama"/>
    <n v="180.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x v="3312"/>
    <x v="2"/>
    <x v="2"/>
    <s v="animation"/>
    <n v="4.8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x v="3313"/>
    <x v="4"/>
    <x v="2"/>
    <s v="animation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x v="3314"/>
    <x v="7"/>
    <x v="4"/>
    <s v="jazz"/>
    <n v="0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x v="3315"/>
    <x v="3"/>
    <x v="3"/>
    <s v="musical"/>
    <n v="10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x v="3316"/>
    <x v="2"/>
    <x v="5"/>
    <s v="children's books"/>
    <n v="0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x v="3317"/>
    <x v="1"/>
    <x v="4"/>
    <s v="faith"/>
    <n v="34.020000000000003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x v="3318"/>
    <x v="3"/>
    <x v="3"/>
    <s v="plays"/>
    <n v="79.400000000000006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x v="3319"/>
    <x v="2"/>
    <x v="1"/>
    <s v="places"/>
    <n v="2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x v="3320"/>
    <x v="2"/>
    <x v="7"/>
    <s v="food trucks"/>
    <n v="84.06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x v="3321"/>
    <x v="5"/>
    <x v="5"/>
    <s v="children's books"/>
    <n v="25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x v="3322"/>
    <x v="0"/>
    <x v="6"/>
    <s v="video games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x v="3323"/>
    <x v="1"/>
    <x v="1"/>
    <s v="people"/>
    <n v="0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x v="3324"/>
    <x v="0"/>
    <x v="4"/>
    <s v="jazz"/>
    <n v="28.58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x v="3325"/>
    <x v="1"/>
    <x v="2"/>
    <s v="drama"/>
    <n v="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x v="3326"/>
    <x v="5"/>
    <x v="2"/>
    <s v="animation"/>
    <n v="40.78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x v="3327"/>
    <x v="1"/>
    <x v="2"/>
    <s v="animation"/>
    <n v="51.8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x v="3328"/>
    <x v="3"/>
    <x v="2"/>
    <s v="animation"/>
    <n v="0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x v="3329"/>
    <x v="1"/>
    <x v="0"/>
    <s v="web"/>
    <n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x v="3330"/>
    <x v="0"/>
    <x v="5"/>
    <s v="fiction"/>
    <n v="7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x v="3331"/>
    <x v="0"/>
    <x v="4"/>
    <s v="jazz"/>
    <n v="34.7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x v="3332"/>
    <x v="0"/>
    <x v="4"/>
    <s v="indie rock"/>
    <n v="31.25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x v="3333"/>
    <x v="5"/>
    <x v="4"/>
    <s v="indie rock"/>
    <n v="0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x v="3334"/>
    <x v="0"/>
    <x v="4"/>
    <s v="jazz"/>
    <n v="21.8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x v="3335"/>
    <x v="1"/>
    <x v="0"/>
    <s v="wearables"/>
    <n v="24.0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x v="3336"/>
    <x v="2"/>
    <x v="6"/>
    <s v="video games"/>
    <n v="16.2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x v="3337"/>
    <x v="3"/>
    <x v="6"/>
    <s v="mobile games"/>
    <n v="0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x v="3338"/>
    <x v="2"/>
    <x v="6"/>
    <s v="mobile games"/>
    <n v="2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x v="3339"/>
    <x v="2"/>
    <x v="5"/>
    <s v="translations"/>
    <n v="7.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x v="3340"/>
    <x v="3"/>
    <x v="5"/>
    <s v="translations"/>
    <n v="2.33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x v="3341"/>
    <x v="1"/>
    <x v="5"/>
    <s v="translations"/>
    <n v="6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x v="3342"/>
    <x v="2"/>
    <x v="5"/>
    <s v="translations"/>
    <n v="36.6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x v="3343"/>
    <x v="2"/>
    <x v="5"/>
    <s v="fiction"/>
    <n v="19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x v="3344"/>
    <x v="3"/>
    <x v="1"/>
    <s v="nature"/>
    <n v="1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x v="3345"/>
    <x v="2"/>
    <x v="4"/>
    <s v="faith"/>
    <n v="50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x v="3346"/>
    <x v="3"/>
    <x v="4"/>
    <s v="faith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x v="3347"/>
    <x v="3"/>
    <x v="4"/>
    <s v="faith"/>
    <n v="0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x v="3348"/>
    <x v="3"/>
    <x v="4"/>
    <s v="faith"/>
    <n v="2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x v="3349"/>
    <x v="3"/>
    <x v="4"/>
    <s v="faith"/>
    <n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x v="3350"/>
    <x v="2"/>
    <x v="1"/>
    <s v="photobooks"/>
    <n v="26.75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x v="3351"/>
    <x v="2"/>
    <x v="1"/>
    <s v="photobooks"/>
    <n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x v="3352"/>
    <x v="3"/>
    <x v="1"/>
    <s v="photobooks"/>
    <n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x v="3353"/>
    <x v="1"/>
    <x v="0"/>
    <s v="gadgets"/>
    <n v="34.1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x v="3354"/>
    <x v="1"/>
    <x v="1"/>
    <s v="people"/>
    <n v="101.8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x v="3355"/>
    <x v="2"/>
    <x v="7"/>
    <s v="food trucks"/>
    <n v="8.3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x v="3356"/>
    <x v="2"/>
    <x v="7"/>
    <s v="food trucks"/>
    <n v="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x v="3357"/>
    <x v="1"/>
    <x v="7"/>
    <s v="food trucks"/>
    <n v="10.5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x v="3358"/>
    <x v="3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x v="3359"/>
    <x v="1"/>
    <x v="7"/>
    <s v="food trucks"/>
    <n v="0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x v="3360"/>
    <x v="3"/>
    <x v="7"/>
    <s v="food trucks"/>
    <n v="83.57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x v="3361"/>
    <x v="2"/>
    <x v="5"/>
    <s v="children's books"/>
    <n v="42.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x v="3362"/>
    <x v="3"/>
    <x v="5"/>
    <s v="children's books"/>
    <n v="1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x v="3363"/>
    <x v="3"/>
    <x v="3"/>
    <s v="plays"/>
    <n v="24.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x v="3364"/>
    <x v="3"/>
    <x v="3"/>
    <s v="plays"/>
    <n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x v="3365"/>
    <x v="3"/>
    <x v="3"/>
    <s v="plays"/>
    <n v="15.7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x v="3366"/>
    <x v="2"/>
    <x v="3"/>
    <s v="plays"/>
    <n v="5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x v="3367"/>
    <x v="2"/>
    <x v="3"/>
    <s v="plays"/>
    <n v="81.56999999999999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x v="3368"/>
    <x v="1"/>
    <x v="3"/>
    <s v="plays"/>
    <n v="52.0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x v="3369"/>
    <x v="3"/>
    <x v="3"/>
    <s v="spaces"/>
    <n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x v="3370"/>
    <x v="1"/>
    <x v="3"/>
    <s v="spaces"/>
    <n v="25.5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x v="3371"/>
    <x v="2"/>
    <x v="3"/>
    <s v="musical"/>
    <n v="1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x v="3372"/>
    <x v="2"/>
    <x v="3"/>
    <s v="musical"/>
    <n v="66.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x v="3373"/>
    <x v="2"/>
    <x v="3"/>
    <s v="musical"/>
    <n v="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x v="3374"/>
    <x v="3"/>
    <x v="3"/>
    <s v="musical"/>
    <n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x v="3375"/>
    <x v="3"/>
    <x v="3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x v="3376"/>
    <x v="1"/>
    <x v="3"/>
    <s v="plays"/>
    <n v="47.2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x v="3377"/>
    <x v="2"/>
    <x v="3"/>
    <s v="plays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x v="3378"/>
    <x v="3"/>
    <x v="3"/>
    <s v="plays"/>
    <n v="57.17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x v="3379"/>
    <x v="1"/>
    <x v="3"/>
    <s v="plays"/>
    <n v="50.5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x v="3380"/>
    <x v="3"/>
    <x v="3"/>
    <s v="plays"/>
    <n v="11.25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x v="3381"/>
    <x v="3"/>
    <x v="3"/>
    <s v="plays"/>
    <n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x v="3382"/>
    <x v="2"/>
    <x v="3"/>
    <s v="plays"/>
    <n v="29.24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x v="3383"/>
    <x v="3"/>
    <x v="3"/>
    <s v="plays"/>
    <n v="0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x v="3384"/>
    <x v="2"/>
    <x v="3"/>
    <s v="plays"/>
    <n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x v="3385"/>
    <x v="4"/>
    <x v="3"/>
    <s v="plays"/>
    <n v="30.71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x v="3386"/>
    <x v="2"/>
    <x v="3"/>
    <s v="plays"/>
    <n v="86.6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x v="3387"/>
    <x v="1"/>
    <x v="3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x v="3388"/>
    <x v="1"/>
    <x v="3"/>
    <s v="plays"/>
    <n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x v="3389"/>
    <x v="1"/>
    <x v="3"/>
    <s v="plays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x v="3390"/>
    <x v="1"/>
    <x v="3"/>
    <s v="plays"/>
    <n v="45.79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x v="3391"/>
    <x v="4"/>
    <x v="3"/>
    <s v="plays"/>
    <n v="59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x v="3392"/>
    <x v="3"/>
    <x v="3"/>
    <s v="plays"/>
    <n v="15.67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x v="3393"/>
    <x v="6"/>
    <x v="4"/>
    <s v="jazz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x v="3394"/>
    <x v="0"/>
    <x v="5"/>
    <s v="fiction"/>
    <n v="47.11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x v="3395"/>
    <x v="2"/>
    <x v="3"/>
    <s v="plays"/>
    <n v="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x v="3396"/>
    <x v="1"/>
    <x v="3"/>
    <s v="plays"/>
    <n v="248.5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x v="3397"/>
    <x v="1"/>
    <x v="4"/>
    <s v="faith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x v="3398"/>
    <x v="1"/>
    <x v="3"/>
    <s v="plays"/>
    <n v="35.17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x v="3399"/>
    <x v="2"/>
    <x v="2"/>
    <s v="drama"/>
    <n v="43.5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x v="3400"/>
    <x v="0"/>
    <x v="5"/>
    <s v="fiction"/>
    <n v="46.7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x v="3401"/>
    <x v="0"/>
    <x v="4"/>
    <s v="jazz"/>
    <n v="2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x v="3402"/>
    <x v="3"/>
    <x v="3"/>
    <s v="plays"/>
    <n v="3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x v="3403"/>
    <x v="3"/>
    <x v="5"/>
    <s v="translations"/>
    <n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x v="3404"/>
    <x v="1"/>
    <x v="0"/>
    <s v="wearables"/>
    <n v="75.75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x v="3405"/>
    <x v="2"/>
    <x v="2"/>
    <s v="drama"/>
    <n v="5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x v="3406"/>
    <x v="1"/>
    <x v="2"/>
    <s v="drama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x v="3407"/>
    <x v="4"/>
    <x v="2"/>
    <s v="drama"/>
    <n v="32.75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x v="3408"/>
    <x v="2"/>
    <x v="2"/>
    <s v="drama"/>
    <n v="93.2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x v="3409"/>
    <x v="0"/>
    <x v="2"/>
    <s v="animation"/>
    <n v="62.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x v="3410"/>
    <x v="2"/>
    <x v="2"/>
    <s v="animation"/>
    <n v="20.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x v="3411"/>
    <x v="3"/>
    <x v="0"/>
    <s v="web"/>
    <n v="8.5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x v="3412"/>
    <x v="3"/>
    <x v="0"/>
    <s v="web"/>
    <n v="2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x v="3413"/>
    <x v="3"/>
    <x v="0"/>
    <s v="web"/>
    <n v="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x v="3414"/>
    <x v="2"/>
    <x v="0"/>
    <s v="web"/>
    <n v="121.4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x v="3415"/>
    <x v="1"/>
    <x v="0"/>
    <s v="wearables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x v="3416"/>
    <x v="0"/>
    <x v="5"/>
    <s v="fiction"/>
    <n v="0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x v="3417"/>
    <x v="6"/>
    <x v="4"/>
    <s v="indie rock"/>
    <n v="35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x v="3418"/>
    <x v="7"/>
    <x v="4"/>
    <s v="jazz"/>
    <n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x v="3419"/>
    <x v="1"/>
    <x v="0"/>
    <s v="wearables"/>
    <n v="19.239999999999998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x v="3420"/>
    <x v="3"/>
    <x v="6"/>
    <s v="video games"/>
    <n v="1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x v="3421"/>
    <x v="3"/>
    <x v="7"/>
    <s v="food trucks"/>
    <n v="4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x v="3422"/>
    <x v="1"/>
    <x v="7"/>
    <s v="food trucks"/>
    <n v="33.33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x v="3423"/>
    <x v="2"/>
    <x v="1"/>
    <s v="nature"/>
    <n v="10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x v="3424"/>
    <x v="2"/>
    <x v="1"/>
    <s v="nature"/>
    <n v="23.5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x v="3425"/>
    <x v="2"/>
    <x v="1"/>
    <s v="photobooks"/>
    <n v="88.3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x v="3426"/>
    <x v="2"/>
    <x v="6"/>
    <s v="mobile games"/>
    <n v="5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x v="3427"/>
    <x v="2"/>
    <x v="1"/>
    <s v="people"/>
    <n v="218.3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x v="3428"/>
    <x v="5"/>
    <x v="5"/>
    <s v="children's books"/>
    <n v="40.61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x v="3429"/>
    <x v="3"/>
    <x v="5"/>
    <s v="children's books"/>
    <n v="5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x v="3430"/>
    <x v="3"/>
    <x v="3"/>
    <s v="plays"/>
    <n v="13.33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x v="3431"/>
    <x v="1"/>
    <x v="3"/>
    <s v="plays"/>
    <n v="50.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x v="3432"/>
    <x v="2"/>
    <x v="3"/>
    <s v="plays"/>
    <n v="119.13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x v="3433"/>
    <x v="1"/>
    <x v="3"/>
    <s v="plays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x v="3434"/>
    <x v="3"/>
    <x v="3"/>
    <s v="plays"/>
    <n v="51.62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x v="3435"/>
    <x v="3"/>
    <x v="3"/>
    <s v="spaces"/>
    <n v="25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x v="3436"/>
    <x v="3"/>
    <x v="3"/>
    <s v="plays"/>
    <n v="25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x v="3437"/>
    <x v="3"/>
    <x v="3"/>
    <s v="plays"/>
    <n v="35.5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x v="3438"/>
    <x v="2"/>
    <x v="3"/>
    <s v="plays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x v="3439"/>
    <x v="2"/>
    <x v="3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x v="3440"/>
    <x v="3"/>
    <x v="3"/>
    <s v="plays"/>
    <n v="50.88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x v="3441"/>
    <x v="3"/>
    <x v="3"/>
    <s v="plays"/>
    <n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x v="3442"/>
    <x v="3"/>
    <x v="3"/>
    <s v="plays"/>
    <n v="33.67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x v="3443"/>
    <x v="1"/>
    <x v="3"/>
    <s v="plays"/>
    <n v="4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x v="3444"/>
    <x v="2"/>
    <x v="3"/>
    <s v="plays"/>
    <n v="12.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x v="3445"/>
    <x v="2"/>
    <x v="3"/>
    <s v="plays"/>
    <n v="64.29000000000000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x v="3446"/>
    <x v="1"/>
    <x v="3"/>
    <s v="plays"/>
    <n v="66.6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x v="3447"/>
    <x v="2"/>
    <x v="3"/>
    <s v="plays"/>
    <n v="75.25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x v="3448"/>
    <x v="3"/>
    <x v="3"/>
    <s v="plays"/>
    <n v="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x v="3449"/>
    <x v="1"/>
    <x v="3"/>
    <s v="plays"/>
    <n v="1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x v="3450"/>
    <x v="2"/>
    <x v="3"/>
    <s v="plays"/>
    <n v="46.43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x v="3451"/>
    <x v="0"/>
    <x v="5"/>
    <s v="fiction"/>
    <n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x v="3452"/>
    <x v="2"/>
    <x v="1"/>
    <s v="nature"/>
    <n v="1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x v="3453"/>
    <x v="3"/>
    <x v="3"/>
    <s v="plays"/>
    <n v="29.17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x v="3454"/>
    <x v="1"/>
    <x v="5"/>
    <s v="fiction"/>
    <n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x v="3455"/>
    <x v="5"/>
    <x v="4"/>
    <s v="jazz"/>
    <n v="22.5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x v="3456"/>
    <x v="0"/>
    <x v="6"/>
    <s v="video games"/>
    <n v="40.479999999999997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x v="3457"/>
    <x v="2"/>
    <x v="3"/>
    <s v="plays"/>
    <n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x v="3458"/>
    <x v="5"/>
    <x v="4"/>
    <s v="jazz"/>
    <n v="21.4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x v="3459"/>
    <x v="2"/>
    <x v="6"/>
    <s v="video games"/>
    <n v="5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x v="3460"/>
    <x v="1"/>
    <x v="0"/>
    <s v="makerspaces"/>
    <n v="117.56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x v="3461"/>
    <x v="0"/>
    <x v="2"/>
    <s v="animation"/>
    <n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x v="3462"/>
    <x v="3"/>
    <x v="2"/>
    <s v="animation"/>
    <n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x v="3463"/>
    <x v="2"/>
    <x v="0"/>
    <s v="wearables"/>
    <n v="55.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x v="3464"/>
    <x v="5"/>
    <x v="4"/>
    <s v="jazz"/>
    <n v="18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x v="3465"/>
    <x v="0"/>
    <x v="4"/>
    <s v="jazz"/>
    <n v="46.59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x v="3466"/>
    <x v="5"/>
    <x v="4"/>
    <s v="indie rock"/>
    <n v="1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x v="3467"/>
    <x v="3"/>
    <x v="4"/>
    <s v="indie rock"/>
    <n v="4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x v="3468"/>
    <x v="2"/>
    <x v="4"/>
    <s v="jazz"/>
    <n v="18.7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x v="3469"/>
    <x v="2"/>
    <x v="4"/>
    <s v="jazz"/>
    <n v="6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x v="3470"/>
    <x v="5"/>
    <x v="6"/>
    <s v="video games"/>
    <n v="3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x v="3471"/>
    <x v="1"/>
    <x v="6"/>
    <s v="mobile games"/>
    <n v="5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x v="3472"/>
    <x v="3"/>
    <x v="5"/>
    <s v="translations"/>
    <n v="100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x v="3473"/>
    <x v="5"/>
    <x v="5"/>
    <s v="fiction"/>
    <n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x v="3474"/>
    <x v="6"/>
    <x v="5"/>
    <s v="fiction"/>
    <n v="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x v="3475"/>
    <x v="1"/>
    <x v="5"/>
    <s v="fiction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x v="3476"/>
    <x v="1"/>
    <x v="1"/>
    <s v="places"/>
    <n v="131.66999999999999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x v="3477"/>
    <x v="3"/>
    <x v="4"/>
    <s v="faith"/>
    <n v="118.36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x v="3478"/>
    <x v="3"/>
    <x v="4"/>
    <s v="faith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x v="3479"/>
    <x v="1"/>
    <x v="4"/>
    <s v="faith"/>
    <n v="5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x v="3480"/>
    <x v="1"/>
    <x v="1"/>
    <s v="people"/>
    <n v="1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x v="3481"/>
    <x v="3"/>
    <x v="1"/>
    <s v="people"/>
    <n v="46.67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x v="3482"/>
    <x v="3"/>
    <x v="1"/>
    <s v="people"/>
    <n v="0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x v="3483"/>
    <x v="1"/>
    <x v="6"/>
    <s v="video games"/>
    <n v="19.67000000000000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x v="3484"/>
    <x v="7"/>
    <x v="6"/>
    <s v="video games"/>
    <n v="45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x v="3485"/>
    <x v="7"/>
    <x v="6"/>
    <s v="video games"/>
    <n v="0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x v="3486"/>
    <x v="5"/>
    <x v="5"/>
    <s v="children's books"/>
    <n v="47.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x v="3487"/>
    <x v="1"/>
    <x v="5"/>
    <s v="children's books"/>
    <n v="39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x v="3488"/>
    <x v="1"/>
    <x v="3"/>
    <s v="plays"/>
    <n v="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x v="3489"/>
    <x v="3"/>
    <x v="3"/>
    <s v="plays"/>
    <n v="3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x v="3490"/>
    <x v="2"/>
    <x v="3"/>
    <s v="plays"/>
    <n v="7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x v="3491"/>
    <x v="3"/>
    <x v="3"/>
    <s v="plays"/>
    <n v="48.56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x v="3492"/>
    <x v="1"/>
    <x v="3"/>
    <s v="spaces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x v="3493"/>
    <x v="1"/>
    <x v="3"/>
    <s v="spaces"/>
    <n v="55.6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x v="3494"/>
    <x v="2"/>
    <x v="3"/>
    <s v="musical"/>
    <n v="12.5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x v="3495"/>
    <x v="2"/>
    <x v="3"/>
    <s v="plays"/>
    <n v="25.57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x v="3496"/>
    <x v="2"/>
    <x v="3"/>
    <s v="plays"/>
    <n v="10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x v="3497"/>
    <x v="1"/>
    <x v="3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x v="3498"/>
    <x v="1"/>
    <x v="3"/>
    <s v="plays"/>
    <n v="50.2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x v="3499"/>
    <x v="4"/>
    <x v="3"/>
    <s v="plays"/>
    <n v="38.71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x v="3500"/>
    <x v="1"/>
    <x v="3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x v="3501"/>
    <x v="3"/>
    <x v="3"/>
    <s v="plays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x v="3502"/>
    <x v="2"/>
    <x v="3"/>
    <s v="plays"/>
    <n v="40.0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x v="3503"/>
    <x v="3"/>
    <x v="3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x v="3504"/>
    <x v="1"/>
    <x v="3"/>
    <s v="plays"/>
    <n v="71.25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x v="3505"/>
    <x v="2"/>
    <x v="3"/>
    <s v="plays"/>
    <n v="26.7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x v="3506"/>
    <x v="1"/>
    <x v="3"/>
    <s v="plays"/>
    <n v="33.74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x v="3507"/>
    <x v="2"/>
    <x v="3"/>
    <s v="plays"/>
    <n v="5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x v="3508"/>
    <x v="3"/>
    <x v="3"/>
    <s v="plays"/>
    <n v="100.5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x v="3509"/>
    <x v="2"/>
    <x v="3"/>
    <s v="plays"/>
    <n v="5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x v="3510"/>
    <x v="3"/>
    <x v="3"/>
    <s v="plays"/>
    <n v="13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x v="3511"/>
    <x v="2"/>
    <x v="3"/>
    <s v="plays"/>
    <n v="5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x v="3512"/>
    <x v="3"/>
    <x v="3"/>
    <s v="plays"/>
    <n v="64.1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x v="3513"/>
    <x v="2"/>
    <x v="3"/>
    <s v="plays"/>
    <n v="44.31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x v="3514"/>
    <x v="2"/>
    <x v="3"/>
    <s v="plays"/>
    <n v="72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x v="3515"/>
    <x v="2"/>
    <x v="3"/>
    <s v="plays"/>
    <n v="91.25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x v="3516"/>
    <x v="2"/>
    <x v="3"/>
    <s v="plays"/>
    <n v="10.25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x v="3517"/>
    <x v="5"/>
    <x v="5"/>
    <s v="children's books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x v="3518"/>
    <x v="2"/>
    <x v="3"/>
    <s v="plays"/>
    <n v="25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x v="3519"/>
    <x v="2"/>
    <x v="1"/>
    <s v="photobooks"/>
    <n v="31.21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x v="3520"/>
    <x v="2"/>
    <x v="3"/>
    <s v="plays"/>
    <n v="20.7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x v="3521"/>
    <x v="3"/>
    <x v="3"/>
    <s v="plays"/>
    <n v="46.93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x v="3522"/>
    <x v="2"/>
    <x v="4"/>
    <s v="faith"/>
    <n v="21.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x v="3523"/>
    <x v="3"/>
    <x v="3"/>
    <s v="plays"/>
    <n v="53.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x v="3524"/>
    <x v="4"/>
    <x v="3"/>
    <s v="plays"/>
    <n v="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x v="3525"/>
    <x v="1"/>
    <x v="3"/>
    <s v="plays"/>
    <n v="2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x v="3526"/>
    <x v="1"/>
    <x v="1"/>
    <s v="people"/>
    <n v="12.75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x v="3527"/>
    <x v="2"/>
    <x v="3"/>
    <s v="plays"/>
    <n v="42.5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x v="3528"/>
    <x v="2"/>
    <x v="3"/>
    <s v="plays"/>
    <n v="25.5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x v="3529"/>
    <x v="3"/>
    <x v="2"/>
    <s v="drama"/>
    <n v="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x v="3530"/>
    <x v="2"/>
    <x v="2"/>
    <s v="drama"/>
    <n v="25.5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x v="3531"/>
    <x v="2"/>
    <x v="2"/>
    <s v="drama"/>
    <n v="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x v="3532"/>
    <x v="5"/>
    <x v="2"/>
    <s v="animation"/>
    <n v="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x v="3533"/>
    <x v="2"/>
    <x v="2"/>
    <s v="animation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x v="3534"/>
    <x v="8"/>
    <x v="5"/>
    <s v="fiction"/>
    <n v="5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x v="3535"/>
    <x v="6"/>
    <x v="4"/>
    <s v="indie rock"/>
    <n v="21.57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x v="3536"/>
    <x v="5"/>
    <x v="4"/>
    <s v="jazz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x v="3537"/>
    <x v="1"/>
    <x v="5"/>
    <s v="translations"/>
    <n v="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x v="3538"/>
    <x v="2"/>
    <x v="5"/>
    <s v="fiction"/>
    <n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x v="3539"/>
    <x v="1"/>
    <x v="1"/>
    <s v="nature"/>
    <n v="56.4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x v="3540"/>
    <x v="3"/>
    <x v="1"/>
    <s v="places"/>
    <n v="0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x v="3541"/>
    <x v="2"/>
    <x v="1"/>
    <s v="photobooks"/>
    <n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x v="3542"/>
    <x v="3"/>
    <x v="1"/>
    <s v="people"/>
    <n v="1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x v="3543"/>
    <x v="1"/>
    <x v="7"/>
    <s v="food trucks"/>
    <n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x v="3544"/>
    <x v="1"/>
    <x v="7"/>
    <s v="food trucks"/>
    <n v="12.14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x v="3545"/>
    <x v="2"/>
    <x v="0"/>
    <s v="space exploration"/>
    <n v="15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x v="3546"/>
    <x v="1"/>
    <x v="5"/>
    <s v="children's books"/>
    <n v="5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x v="3547"/>
    <x v="2"/>
    <x v="3"/>
    <s v="plays"/>
    <n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x v="3548"/>
    <x v="2"/>
    <x v="3"/>
    <s v="plays"/>
    <n v="18.75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x v="3549"/>
    <x v="3"/>
    <x v="3"/>
    <s v="plays"/>
    <n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x v="3550"/>
    <x v="3"/>
    <x v="3"/>
    <s v="plays"/>
    <n v="61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x v="3551"/>
    <x v="3"/>
    <x v="3"/>
    <s v="plays"/>
    <n v="1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x v="3552"/>
    <x v="2"/>
    <x v="3"/>
    <s v="plays"/>
    <n v="45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x v="3553"/>
    <x v="2"/>
    <x v="3"/>
    <s v="musical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x v="3554"/>
    <x v="3"/>
    <x v="3"/>
    <s v="musical"/>
    <n v="50.5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x v="3555"/>
    <x v="3"/>
    <x v="3"/>
    <s v="plays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x v="3556"/>
    <x v="3"/>
    <x v="3"/>
    <s v="plays"/>
    <n v="24.71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x v="3557"/>
    <x v="3"/>
    <x v="3"/>
    <s v="plays"/>
    <n v="63.13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x v="3558"/>
    <x v="1"/>
    <x v="3"/>
    <s v="plays"/>
    <n v="5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x v="3559"/>
    <x v="2"/>
    <x v="3"/>
    <s v="plays"/>
    <n v="9.5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x v="3560"/>
    <x v="3"/>
    <x v="3"/>
    <s v="plays"/>
    <n v="8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x v="3561"/>
    <x v="1"/>
    <x v="3"/>
    <s v="plays"/>
    <n v="32.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x v="3562"/>
    <x v="2"/>
    <x v="3"/>
    <s v="plays"/>
    <n v="1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x v="3563"/>
    <x v="1"/>
    <x v="3"/>
    <s v="plays"/>
    <n v="88.3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x v="3564"/>
    <x v="3"/>
    <x v="3"/>
    <s v="plays"/>
    <n v="1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x v="3565"/>
    <x v="6"/>
    <x v="4"/>
    <s v="jazz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x v="3566"/>
    <x v="3"/>
    <x v="3"/>
    <s v="plays"/>
    <n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x v="3567"/>
    <x v="2"/>
    <x v="3"/>
    <s v="plays"/>
    <n v="62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x v="3568"/>
    <x v="3"/>
    <x v="4"/>
    <s v="faith"/>
    <n v="122.14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x v="3569"/>
    <x v="3"/>
    <x v="3"/>
    <s v="plays"/>
    <n v="59.58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x v="3570"/>
    <x v="2"/>
    <x v="3"/>
    <s v="plays"/>
    <n v="5.75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x v="3571"/>
    <x v="3"/>
    <x v="3"/>
    <s v="plays"/>
    <n v="33.08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x v="3572"/>
    <x v="3"/>
    <x v="2"/>
    <s v="drama"/>
    <n v="30.85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x v="3573"/>
    <x v="2"/>
    <x v="0"/>
    <s v="wearables"/>
    <n v="0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x v="3574"/>
    <x v="2"/>
    <x v="5"/>
    <s v="fiction"/>
    <n v="10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x v="3575"/>
    <x v="2"/>
    <x v="1"/>
    <s v="places"/>
    <n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x v="3576"/>
    <x v="3"/>
    <x v="1"/>
    <s v="places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x v="3577"/>
    <x v="2"/>
    <x v="1"/>
    <s v="photobooks"/>
    <n v="6.2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x v="3578"/>
    <x v="1"/>
    <x v="7"/>
    <s v="food trucks"/>
    <n v="16.829999999999998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x v="3579"/>
    <x v="1"/>
    <x v="3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x v="3580"/>
    <x v="2"/>
    <x v="3"/>
    <s v="plays"/>
    <n v="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x v="3581"/>
    <x v="3"/>
    <x v="3"/>
    <s v="plays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x v="3582"/>
    <x v="2"/>
    <x v="3"/>
    <s v="plays"/>
    <n v="24.3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x v="3583"/>
    <x v="4"/>
    <x v="3"/>
    <s v="plays"/>
    <n v="32.36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x v="3584"/>
    <x v="2"/>
    <x v="7"/>
    <s v="restaurants"/>
    <n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x v="3585"/>
    <x v="3"/>
    <x v="2"/>
    <s v="drama"/>
    <n v="0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x v="3586"/>
    <x v="2"/>
    <x v="6"/>
    <s v="video games"/>
    <n v="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x v="3587"/>
    <x v="7"/>
    <x v="6"/>
    <s v="video games"/>
    <n v="2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x v="3588"/>
    <x v="1"/>
    <x v="2"/>
    <s v="animation"/>
    <n v="1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x v="3589"/>
    <x v="1"/>
    <x v="2"/>
    <s v="drama"/>
    <n v="10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x v="3590"/>
    <x v="1"/>
    <x v="2"/>
    <s v="drama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x v="3591"/>
    <x v="2"/>
    <x v="2"/>
    <s v="drama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x v="3592"/>
    <x v="3"/>
    <x v="2"/>
    <s v="drama"/>
    <n v="65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x v="3593"/>
    <x v="3"/>
    <x v="2"/>
    <s v="drama"/>
    <n v="80.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x v="3594"/>
    <x v="3"/>
    <x v="2"/>
    <s v="drama"/>
    <n v="5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x v="3595"/>
    <x v="0"/>
    <x v="2"/>
    <s v="animation"/>
    <n v="4.8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x v="3596"/>
    <x v="0"/>
    <x v="2"/>
    <s v="animation"/>
    <n v="0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x v="3597"/>
    <x v="6"/>
    <x v="2"/>
    <s v="animation"/>
    <n v="5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x v="3598"/>
    <x v="5"/>
    <x v="2"/>
    <s v="animation"/>
    <n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x v="3599"/>
    <x v="3"/>
    <x v="0"/>
    <s v="web"/>
    <n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x v="3600"/>
    <x v="1"/>
    <x v="4"/>
    <s v="indie rock"/>
    <n v="35.7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x v="3601"/>
    <x v="5"/>
    <x v="4"/>
    <s v="indie rock"/>
    <n v="0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x v="3602"/>
    <x v="6"/>
    <x v="4"/>
    <s v="indie rock"/>
    <n v="18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x v="3603"/>
    <x v="5"/>
    <x v="6"/>
    <s v="video games"/>
    <n v="15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x v="3604"/>
    <x v="2"/>
    <x v="6"/>
    <s v="video games"/>
    <n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x v="3605"/>
    <x v="3"/>
    <x v="6"/>
    <s v="video games"/>
    <n v="10.38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x v="3606"/>
    <x v="2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x v="3607"/>
    <x v="1"/>
    <x v="6"/>
    <s v="mobile games"/>
    <n v="5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x v="3608"/>
    <x v="1"/>
    <x v="7"/>
    <s v="food trucks"/>
    <n v="10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x v="3609"/>
    <x v="3"/>
    <x v="5"/>
    <s v="translations"/>
    <n v="1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x v="3610"/>
    <x v="3"/>
    <x v="5"/>
    <s v="translations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x v="3611"/>
    <x v="1"/>
    <x v="5"/>
    <s v="translations"/>
    <n v="15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x v="3612"/>
    <x v="3"/>
    <x v="1"/>
    <s v="nature"/>
    <n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x v="3613"/>
    <x v="2"/>
    <x v="1"/>
    <s v="nature"/>
    <n v="26.27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x v="3614"/>
    <x v="3"/>
    <x v="1"/>
    <s v="places"/>
    <n v="5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x v="3615"/>
    <x v="3"/>
    <x v="1"/>
    <s v="places"/>
    <n v="31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x v="3616"/>
    <x v="1"/>
    <x v="1"/>
    <s v="places"/>
    <n v="20.5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x v="3617"/>
    <x v="3"/>
    <x v="4"/>
    <s v="faith"/>
    <n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x v="3618"/>
    <x v="1"/>
    <x v="4"/>
    <s v="faith"/>
    <n v="55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x v="3619"/>
    <x v="1"/>
    <x v="4"/>
    <s v="faith"/>
    <n v="1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x v="3620"/>
    <x v="3"/>
    <x v="0"/>
    <s v="gadgets"/>
    <n v="4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x v="3621"/>
    <x v="3"/>
    <x v="1"/>
    <s v="people"/>
    <n v="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x v="3622"/>
    <x v="6"/>
    <x v="6"/>
    <s v="video games"/>
    <n v="5.3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x v="3623"/>
    <x v="0"/>
    <x v="6"/>
    <s v="video games"/>
    <n v="10.67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x v="3624"/>
    <x v="2"/>
    <x v="7"/>
    <s v="food trucks"/>
    <n v="0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x v="3625"/>
    <x v="3"/>
    <x v="7"/>
    <s v="food trucks"/>
    <n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x v="3626"/>
    <x v="1"/>
    <x v="5"/>
    <s v="children's books"/>
    <n v="52.5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x v="3627"/>
    <x v="3"/>
    <x v="3"/>
    <s v="plays"/>
    <n v="10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x v="3628"/>
    <x v="3"/>
    <x v="3"/>
    <s v="plays"/>
    <n v="29.79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x v="3629"/>
    <x v="2"/>
    <x v="3"/>
    <s v="plays"/>
    <n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x v="3630"/>
    <x v="1"/>
    <x v="3"/>
    <s v="plays"/>
    <n v="203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x v="3631"/>
    <x v="3"/>
    <x v="3"/>
    <s v="spaces"/>
    <n v="12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x v="3632"/>
    <x v="2"/>
    <x v="3"/>
    <s v="spaces"/>
    <n v="20.14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x v="3633"/>
    <x v="3"/>
    <x v="3"/>
    <s v="spaces"/>
    <n v="10.2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x v="3634"/>
    <x v="1"/>
    <x v="3"/>
    <s v="spaces"/>
    <n v="1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x v="3635"/>
    <x v="3"/>
    <x v="3"/>
    <s v="musical"/>
    <n v="41.6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x v="3636"/>
    <x v="3"/>
    <x v="3"/>
    <s v="musical"/>
    <n v="18.329999999999998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x v="3637"/>
    <x v="1"/>
    <x v="3"/>
    <s v="musical"/>
    <n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x v="3638"/>
    <x v="3"/>
    <x v="3"/>
    <s v="plays"/>
    <n v="10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x v="3639"/>
    <x v="2"/>
    <x v="3"/>
    <s v="plays"/>
    <n v="9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x v="3640"/>
    <x v="3"/>
    <x v="3"/>
    <s v="plays"/>
    <n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x v="3641"/>
    <x v="2"/>
    <x v="3"/>
    <s v="plays"/>
    <n v="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x v="3642"/>
    <x v="3"/>
    <x v="3"/>
    <s v="plays"/>
    <n v="5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x v="3643"/>
    <x v="2"/>
    <x v="3"/>
    <s v="plays"/>
    <n v="38.25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x v="3644"/>
    <x v="2"/>
    <x v="3"/>
    <s v="plays"/>
    <n v="26.38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x v="3645"/>
    <x v="1"/>
    <x v="3"/>
    <s v="plays"/>
    <n v="29.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x v="3646"/>
    <x v="3"/>
    <x v="3"/>
    <s v="plays"/>
    <n v="15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x v="3647"/>
    <x v="3"/>
    <x v="3"/>
    <s v="plays"/>
    <n v="27.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x v="3648"/>
    <x v="2"/>
    <x v="3"/>
    <s v="plays"/>
    <n v="2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x v="3649"/>
    <x v="3"/>
    <x v="3"/>
    <s v="plays"/>
    <n v="9.4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x v="3650"/>
    <x v="3"/>
    <x v="3"/>
    <s v="plays"/>
    <n v="10.67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x v="3651"/>
    <x v="3"/>
    <x v="3"/>
    <s v="plays"/>
    <n v="16.67000000000000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x v="3652"/>
    <x v="7"/>
    <x v="4"/>
    <s v="jazz"/>
    <n v="6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x v="3653"/>
    <x v="1"/>
    <x v="5"/>
    <s v="translations"/>
    <n v="0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x v="3654"/>
    <x v="1"/>
    <x v="0"/>
    <s v="wearables"/>
    <n v="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x v="3655"/>
    <x v="2"/>
    <x v="3"/>
    <s v="plays"/>
    <n v="32.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x v="3656"/>
    <x v="3"/>
    <x v="3"/>
    <s v="plays"/>
    <n v="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x v="3657"/>
    <x v="2"/>
    <x v="2"/>
    <s v="animation"/>
    <n v="28.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x v="3658"/>
    <x v="3"/>
    <x v="1"/>
    <s v="places"/>
    <n v="1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x v="3659"/>
    <x v="2"/>
    <x v="5"/>
    <s v="children's books"/>
    <n v="1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x v="3660"/>
    <x v="3"/>
    <x v="3"/>
    <s v="plays"/>
    <n v="37.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x v="3661"/>
    <x v="3"/>
    <x v="3"/>
    <s v="plays"/>
    <n v="10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x v="3662"/>
    <x v="3"/>
    <x v="2"/>
    <s v="animation"/>
    <n v="4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x v="3663"/>
    <x v="3"/>
    <x v="0"/>
    <s v="web"/>
    <n v="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x v="3664"/>
    <x v="6"/>
    <x v="4"/>
    <s v="indie rock"/>
    <n v="35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x v="3665"/>
    <x v="6"/>
    <x v="6"/>
    <s v="video games"/>
    <n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x v="3666"/>
    <x v="1"/>
    <x v="1"/>
    <s v="nature"/>
    <n v="14.43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x v="3667"/>
    <x v="3"/>
    <x v="1"/>
    <s v="nature"/>
    <n v="0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x v="3668"/>
    <x v="3"/>
    <x v="1"/>
    <s v="nature"/>
    <n v="11.6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x v="3669"/>
    <x v="1"/>
    <x v="3"/>
    <s v="plays"/>
    <n v="6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x v="3670"/>
    <x v="2"/>
    <x v="3"/>
    <s v="plays"/>
    <n v="3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x v="3671"/>
    <x v="3"/>
    <x v="3"/>
    <s v="spaces"/>
    <n v="4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x v="3672"/>
    <x v="2"/>
    <x v="3"/>
    <s v="plays"/>
    <n v="16.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x v="3673"/>
    <x v="3"/>
    <x v="3"/>
    <s v="plays"/>
    <n v="10.17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x v="3674"/>
    <x v="3"/>
    <x v="1"/>
    <s v="nature"/>
    <n v="6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x v="3675"/>
    <x v="3"/>
    <x v="3"/>
    <s v="musical"/>
    <n v="7.5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x v="3676"/>
    <x v="3"/>
    <x v="3"/>
    <s v="plays"/>
    <n v="37.5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x v="3677"/>
    <x v="1"/>
    <x v="3"/>
    <s v="plays"/>
    <n v="4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x v="3678"/>
    <x v="2"/>
    <x v="3"/>
    <s v="plays"/>
    <n v="0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x v="3679"/>
    <x v="1"/>
    <x v="3"/>
    <s v="plays"/>
    <n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x v="3680"/>
    <x v="2"/>
    <x v="0"/>
    <s v="gadgets"/>
    <n v="30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x v="3681"/>
    <x v="3"/>
    <x v="2"/>
    <s v="drama"/>
    <n v="54.29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x v="3682"/>
    <x v="6"/>
    <x v="6"/>
    <s v="video games"/>
    <n v="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x v="3683"/>
    <x v="1"/>
    <x v="3"/>
    <s v="plays"/>
    <n v="6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x v="3684"/>
    <x v="2"/>
    <x v="3"/>
    <s v="plays"/>
    <n v="8.5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x v="3685"/>
    <x v="3"/>
    <x v="3"/>
    <s v="musical"/>
    <n v="5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x v="3686"/>
    <x v="3"/>
    <x v="3"/>
    <s v="plays"/>
    <n v="33.3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x v="3687"/>
    <x v="3"/>
    <x v="3"/>
    <s v="plays"/>
    <n v="56.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x v="3688"/>
    <x v="1"/>
    <x v="3"/>
    <s v="plays"/>
    <n v="0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x v="3689"/>
    <x v="3"/>
    <x v="3"/>
    <s v="plays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x v="3690"/>
    <x v="0"/>
    <x v="2"/>
    <s v="animation"/>
    <n v="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x v="3691"/>
    <x v="4"/>
    <x v="4"/>
    <s v="jazz"/>
    <n v="24.6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x v="3692"/>
    <x v="2"/>
    <x v="6"/>
    <s v="video games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x v="3693"/>
    <x v="1"/>
    <x v="3"/>
    <s v="plays"/>
    <n v="30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x v="3694"/>
    <x v="1"/>
    <x v="5"/>
    <s v="children's books"/>
    <n v="1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x v="3695"/>
    <x v="1"/>
    <x v="3"/>
    <s v="plays"/>
    <n v="0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x v="3696"/>
    <x v="3"/>
    <x v="1"/>
    <s v="places"/>
    <n v="0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x v="3697"/>
    <x v="2"/>
    <x v="2"/>
    <s v="animation"/>
    <n v="17.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x v="3698"/>
    <x v="1"/>
    <x v="0"/>
    <s v="web"/>
    <n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x v="3699"/>
    <x v="3"/>
    <x v="0"/>
    <s v="web"/>
    <n v="16.4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x v="3700"/>
    <x v="2"/>
    <x v="5"/>
    <s v="fiction"/>
    <n v="39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x v="3701"/>
    <x v="2"/>
    <x v="5"/>
    <s v="fiction"/>
    <n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x v="3702"/>
    <x v="1"/>
    <x v="4"/>
    <s v="indie rock"/>
    <n v="29.29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x v="3703"/>
    <x v="5"/>
    <x v="4"/>
    <s v="jazz"/>
    <n v="0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x v="3704"/>
    <x v="0"/>
    <x v="6"/>
    <s v="video games"/>
    <n v="13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x v="3705"/>
    <x v="3"/>
    <x v="6"/>
    <s v="mobile games"/>
    <n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x v="3706"/>
    <x v="1"/>
    <x v="5"/>
    <s v="translations"/>
    <n v="1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x v="3707"/>
    <x v="3"/>
    <x v="1"/>
    <s v="nature"/>
    <n v="2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x v="3708"/>
    <x v="3"/>
    <x v="1"/>
    <s v="nature"/>
    <n v="28.33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x v="3709"/>
    <x v="1"/>
    <x v="1"/>
    <s v="places"/>
    <n v="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x v="3710"/>
    <x v="2"/>
    <x v="0"/>
    <s v="gadgets"/>
    <n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x v="3711"/>
    <x v="3"/>
    <x v="0"/>
    <s v="gadgets"/>
    <n v="29.6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x v="3712"/>
    <x v="7"/>
    <x v="6"/>
    <s v="video games"/>
    <n v="10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x v="3713"/>
    <x v="3"/>
    <x v="6"/>
    <s v="video games"/>
    <n v="8.33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x v="3714"/>
    <x v="3"/>
    <x v="7"/>
    <s v="food trucks"/>
    <n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x v="3715"/>
    <x v="5"/>
    <x v="5"/>
    <s v="children's books"/>
    <n v="35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x v="3716"/>
    <x v="3"/>
    <x v="5"/>
    <s v="children's books"/>
    <n v="17.329999999999998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x v="3717"/>
    <x v="1"/>
    <x v="3"/>
    <s v="plays"/>
    <n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x v="3718"/>
    <x v="2"/>
    <x v="3"/>
    <s v="plays"/>
    <n v="5.75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x v="3719"/>
    <x v="3"/>
    <x v="3"/>
    <s v="musical"/>
    <n v="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x v="3720"/>
    <x v="2"/>
    <x v="3"/>
    <s v="musical"/>
    <n v="1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x v="3721"/>
    <x v="1"/>
    <x v="3"/>
    <s v="musical"/>
    <n v="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x v="3722"/>
    <x v="3"/>
    <x v="3"/>
    <s v="plays"/>
    <n v="10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x v="3723"/>
    <x v="3"/>
    <x v="3"/>
    <s v="plays"/>
    <n v="10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x v="3724"/>
    <x v="2"/>
    <x v="3"/>
    <s v="plays"/>
    <n v="1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x v="3725"/>
    <x v="2"/>
    <x v="3"/>
    <s v="plays"/>
    <n v="1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x v="3726"/>
    <x v="3"/>
    <x v="3"/>
    <s v="plays"/>
    <n v="60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x v="3727"/>
    <x v="2"/>
    <x v="3"/>
    <s v="plays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x v="3728"/>
    <x v="2"/>
    <x v="3"/>
    <s v="plays"/>
    <n v="55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x v="3729"/>
    <x v="1"/>
    <x v="3"/>
    <s v="plays"/>
    <n v="22.83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x v="3730"/>
    <x v="3"/>
    <x v="3"/>
    <s v="plays"/>
    <n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x v="3731"/>
    <x v="3"/>
    <x v="2"/>
    <s v="drama"/>
    <n v="25.71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x v="3732"/>
    <x v="2"/>
    <x v="2"/>
    <s v="animation"/>
    <n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x v="3733"/>
    <x v="2"/>
    <x v="1"/>
    <s v="photobooks"/>
    <n v="7.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x v="3734"/>
    <x v="0"/>
    <x v="2"/>
    <s v="animation"/>
    <n v="0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x v="3735"/>
    <x v="3"/>
    <x v="0"/>
    <s v="web"/>
    <n v="0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x v="3736"/>
    <x v="5"/>
    <x v="6"/>
    <s v="video games"/>
    <n v="23.57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x v="3737"/>
    <x v="3"/>
    <x v="3"/>
    <s v="plays"/>
    <n v="26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x v="3738"/>
    <x v="2"/>
    <x v="3"/>
    <s v="plays"/>
    <n v="11.6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x v="3739"/>
    <x v="1"/>
    <x v="6"/>
    <s v="video games"/>
    <n v="10.5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x v="3740"/>
    <x v="3"/>
    <x v="3"/>
    <s v="spaces"/>
    <n v="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x v="3741"/>
    <x v="2"/>
    <x v="3"/>
    <s v="plays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x v="3742"/>
    <x v="1"/>
    <x v="3"/>
    <s v="plays"/>
    <n v="14.33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x v="3743"/>
    <x v="2"/>
    <x v="6"/>
    <s v="mobile games"/>
    <n v="0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x v="3744"/>
    <x v="2"/>
    <x v="3"/>
    <s v="plays"/>
    <n v="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x v="3745"/>
    <x v="2"/>
    <x v="6"/>
    <s v="video games"/>
    <n v="1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x v="3746"/>
    <x v="3"/>
    <x v="3"/>
    <s v="plays"/>
    <n v="26.67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x v="3747"/>
    <x v="2"/>
    <x v="3"/>
    <s v="plays"/>
    <n v="4.75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x v="3748"/>
    <x v="1"/>
    <x v="3"/>
    <s v="plays"/>
    <n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x v="3749"/>
    <x v="1"/>
    <x v="2"/>
    <s v="drama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x v="3750"/>
    <x v="1"/>
    <x v="6"/>
    <s v="video games"/>
    <n v="12.5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x v="3751"/>
    <x v="3"/>
    <x v="3"/>
    <s v="plays"/>
    <n v="10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x v="3752"/>
    <x v="3"/>
    <x v="3"/>
    <s v="musical"/>
    <n v="14.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x v="3753"/>
    <x v="3"/>
    <x v="3"/>
    <s v="plays"/>
    <n v="17.5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x v="3754"/>
    <x v="3"/>
    <x v="3"/>
    <s v="plays"/>
    <n v="10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x v="3755"/>
    <x v="2"/>
    <x v="3"/>
    <s v="plays"/>
    <n v="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x v="3756"/>
    <x v="3"/>
    <x v="3"/>
    <s v="plays"/>
    <n v="1.5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x v="3757"/>
    <x v="1"/>
    <x v="5"/>
    <s v="translations"/>
    <n v="1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x v="3758"/>
    <x v="3"/>
    <x v="6"/>
    <s v="video games"/>
    <n v="0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x v="3759"/>
    <x v="3"/>
    <x v="6"/>
    <s v="video games"/>
    <n v="1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x v="3760"/>
    <x v="2"/>
    <x v="3"/>
    <s v="plays"/>
    <n v="10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x v="3761"/>
    <x v="3"/>
    <x v="6"/>
    <s v="mobile games"/>
    <n v="0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x v="3762"/>
    <x v="3"/>
    <x v="1"/>
    <s v="places"/>
    <n v="0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x v="3763"/>
    <x v="4"/>
    <x v="1"/>
    <s v="nature"/>
    <n v="0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x v="3764"/>
    <x v="2"/>
    <x v="7"/>
    <s v="food trucks"/>
    <n v="0"/>
  </r>
  <r>
    <n v="122"/>
    <s v="The Time Jumper (Canceled)"/>
    <s v="My ambition for this knows no bounds.  Seeing Sephoria in a live-action is a dream of mine."/>
    <n v="100000000"/>
    <n v="0"/>
    <n v="0"/>
    <x v="3"/>
    <s v="US"/>
    <s v="USD"/>
    <n v="1476094907"/>
    <n v="1470910907"/>
    <b v="0"/>
    <n v="0"/>
    <b v="0"/>
    <s v="film &amp; video/science fiction"/>
    <x v="3765"/>
    <x v="1"/>
    <x v="2"/>
    <s v="science fiction"/>
    <n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3"/>
    <s v="US"/>
    <s v="USD"/>
    <n v="1410459023"/>
    <n v="1407867023"/>
    <b v="0"/>
    <n v="0"/>
    <b v="0"/>
    <s v="theater/spaces"/>
    <x v="3766"/>
    <x v="2"/>
    <x v="3"/>
    <s v="spaces"/>
    <n v="0"/>
  </r>
  <r>
    <n v="1460"/>
    <s v="KJV2015 (Canceled)"/>
    <s v="KJV2015 Easier to understand for our kids and family not leaving out one verse or changing a meaning one bit."/>
    <n v="25000000"/>
    <n v="0"/>
    <n v="0"/>
    <x v="3"/>
    <s v="US"/>
    <s v="USD"/>
    <n v="1417391100"/>
    <n v="1412371898"/>
    <b v="0"/>
    <n v="0"/>
    <b v="0"/>
    <s v="publishing/translations"/>
    <x v="3767"/>
    <x v="2"/>
    <x v="5"/>
    <s v="translations"/>
    <n v="0"/>
  </r>
  <r>
    <n v="619"/>
    <s v="Big Data (Canceled)"/>
    <s v="Big Data Sets for researchers interested in improving the quality of life."/>
    <n v="2500000"/>
    <n v="1"/>
    <n v="0"/>
    <x v="3"/>
    <s v="US"/>
    <s v="USD"/>
    <n v="1416933390"/>
    <n v="1411745790"/>
    <b v="0"/>
    <n v="1"/>
    <b v="0"/>
    <s v="technology/web"/>
    <x v="3768"/>
    <x v="2"/>
    <x v="0"/>
    <s v="web"/>
    <n v="1"/>
  </r>
  <r>
    <n v="3125"/>
    <s v="N/A (Canceled)"/>
    <s v="N/A"/>
    <n v="1500000"/>
    <n v="0"/>
    <n v="0"/>
    <x v="3"/>
    <s v="US"/>
    <s v="USD"/>
    <n v="1452142672"/>
    <n v="1449550672"/>
    <b v="0"/>
    <n v="0"/>
    <b v="0"/>
    <s v="theater/spaces"/>
    <x v="3769"/>
    <x v="3"/>
    <x v="3"/>
    <s v="spaces"/>
    <n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3"/>
    <s v="US"/>
    <s v="USD"/>
    <n v="1437657935"/>
    <n v="1434201935"/>
    <b v="0"/>
    <n v="4"/>
    <b v="0"/>
    <s v="film &amp; video/science fiction"/>
    <x v="3770"/>
    <x v="3"/>
    <x v="2"/>
    <s v="science fiction"/>
    <n v="20.25"/>
  </r>
  <r>
    <n v="639"/>
    <s v="Kids Educational Social Media Site (Canceled)"/>
    <s v="Development of a Safe and Educational Social Media site for kids."/>
    <n v="1000000"/>
    <n v="1"/>
    <n v="0"/>
    <x v="3"/>
    <s v="US"/>
    <s v="USD"/>
    <n v="1413208795"/>
    <n v="1408024795"/>
    <b v="0"/>
    <n v="1"/>
    <b v="0"/>
    <s v="technology/web"/>
    <x v="3771"/>
    <x v="2"/>
    <x v="0"/>
    <s v="web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3"/>
    <s v="US"/>
    <s v="USD"/>
    <n v="1482307140"/>
    <n v="1479218315"/>
    <b v="1"/>
    <n v="1501"/>
    <b v="0"/>
    <s v="technology/space exploration"/>
    <x v="3772"/>
    <x v="1"/>
    <x v="0"/>
    <s v="space exploration"/>
    <n v="223.5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3"/>
    <s v="US"/>
    <s v="USD"/>
    <n v="1489537560"/>
    <n v="1484357160"/>
    <b v="0"/>
    <n v="6"/>
    <b v="0"/>
    <s v="technology/wearables"/>
    <x v="3773"/>
    <x v="4"/>
    <x v="0"/>
    <s v="wearables"/>
    <n v="3304"/>
  </r>
  <r>
    <n v="2373"/>
    <s v="Cykelauktion.com (Canceled)"/>
    <s v="We want to create a safe marketplace for buying and selling bicycles."/>
    <n v="850000"/>
    <n v="50"/>
    <n v="0"/>
    <x v="3"/>
    <s v="SE"/>
    <s v="SEK"/>
    <n v="1440863624"/>
    <n v="1438271624"/>
    <b v="0"/>
    <n v="1"/>
    <b v="0"/>
    <s v="technology/web"/>
    <x v="3774"/>
    <x v="3"/>
    <x v="0"/>
    <s v="web"/>
    <n v="50"/>
  </r>
  <r>
    <n v="3124"/>
    <s v="Theater &amp; Arts &amp; Day Care (Canceled)"/>
    <s v="A place where kids/ teens' dreams come true, and one finds there home without sparkly red shoes!"/>
    <n v="800000"/>
    <n v="26"/>
    <n v="0"/>
    <x v="3"/>
    <s v="US"/>
    <s v="USD"/>
    <n v="1422902601"/>
    <n v="1417718601"/>
    <b v="0"/>
    <n v="4"/>
    <b v="0"/>
    <s v="theater/spaces"/>
    <x v="3775"/>
    <x v="2"/>
    <x v="3"/>
    <s v="spaces"/>
    <n v="6.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3"/>
    <s v="AU"/>
    <s v="AUD"/>
    <n v="1420352264"/>
    <n v="1416896264"/>
    <b v="0"/>
    <n v="0"/>
    <b v="0"/>
    <s v="technology/web"/>
    <x v="3776"/>
    <x v="2"/>
    <x v="0"/>
    <s v="web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3"/>
    <s v="US"/>
    <s v="USD"/>
    <n v="1467541545"/>
    <n v="1464085545"/>
    <b v="0"/>
    <n v="1"/>
    <b v="0"/>
    <s v="film &amp; video/science fiction"/>
    <x v="3777"/>
    <x v="1"/>
    <x v="2"/>
    <s v="science fiction"/>
    <n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3"/>
    <s v="US"/>
    <s v="USD"/>
    <n v="1298589630"/>
    <n v="1295997630"/>
    <b v="0"/>
    <n v="0"/>
    <b v="0"/>
    <s v="music/world music"/>
    <x v="3778"/>
    <x v="6"/>
    <x v="4"/>
    <s v="world music"/>
    <n v="0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3"/>
    <s v="US"/>
    <s v="USD"/>
    <n v="1441783869"/>
    <n v="1439191869"/>
    <b v="1"/>
    <n v="535"/>
    <b v="0"/>
    <s v="technology/space exploration"/>
    <x v="3779"/>
    <x v="3"/>
    <x v="0"/>
    <s v="space exploration"/>
    <n v="78.6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3"/>
    <s v="SE"/>
    <s v="SEK"/>
    <n v="1439318228"/>
    <n v="1436812628"/>
    <b v="0"/>
    <n v="0"/>
    <b v="0"/>
    <s v="technology/web"/>
    <x v="3780"/>
    <x v="3"/>
    <x v="0"/>
    <s v="web"/>
    <n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3"/>
    <s v="SE"/>
    <s v="SEK"/>
    <n v="1482515937"/>
    <n v="1479923937"/>
    <b v="0"/>
    <n v="7"/>
    <b v="0"/>
    <s v="technology/wearables"/>
    <x v="3781"/>
    <x v="1"/>
    <x v="0"/>
    <s v="wearables"/>
    <n v="859.8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3"/>
    <s v="SE"/>
    <s v="SEK"/>
    <n v="1457996400"/>
    <n v="1452842511"/>
    <b v="0"/>
    <n v="1"/>
    <b v="0"/>
    <s v="technology/web"/>
    <x v="3782"/>
    <x v="1"/>
    <x v="0"/>
    <s v="web"/>
    <n v="9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3"/>
    <s v="US"/>
    <s v="USD"/>
    <n v="1444330821"/>
    <n v="1441738821"/>
    <b v="0"/>
    <n v="3"/>
    <b v="0"/>
    <s v="theater/spaces"/>
    <x v="3783"/>
    <x v="3"/>
    <x v="3"/>
    <s v="spaces"/>
    <n v="201.67"/>
  </r>
  <r>
    <n v="152"/>
    <s v="The Great Dark (Canceled)"/>
    <s v="The Great Dark is a journey through the unimaginable...and un foreseeable..."/>
    <n v="380000"/>
    <n v="30"/>
    <n v="0"/>
    <x v="3"/>
    <s v="US"/>
    <s v="USD"/>
    <n v="1411437100"/>
    <n v="1408845100"/>
    <b v="0"/>
    <n v="2"/>
    <b v="0"/>
    <s v="film &amp; video/science fiction"/>
    <x v="3784"/>
    <x v="2"/>
    <x v="2"/>
    <s v="science fiction"/>
    <n v="15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3"/>
    <s v="US"/>
    <s v="USD"/>
    <n v="1462834191"/>
    <n v="1460242191"/>
    <b v="0"/>
    <n v="0"/>
    <b v="0"/>
    <s v="theater/musical"/>
    <x v="3785"/>
    <x v="1"/>
    <x v="3"/>
    <s v="musical"/>
    <n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3"/>
    <s v="US"/>
    <s v="USD"/>
    <n v="1450380009"/>
    <n v="1447960809"/>
    <b v="0"/>
    <n v="17"/>
    <b v="0"/>
    <s v="technology/space exploration"/>
    <x v="3786"/>
    <x v="3"/>
    <x v="0"/>
    <s v="space exploration"/>
    <n v="307.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3"/>
    <s v="AU"/>
    <s v="AUD"/>
    <n v="1434633191"/>
    <n v="1429449191"/>
    <b v="0"/>
    <n v="5"/>
    <b v="0"/>
    <s v="film &amp; video/science fiction"/>
    <x v="3787"/>
    <x v="3"/>
    <x v="2"/>
    <s v="science fiction"/>
    <n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3"/>
    <s v="US"/>
    <s v="USD"/>
    <n v="1448125935"/>
    <n v="1444666335"/>
    <b v="0"/>
    <n v="355"/>
    <b v="0"/>
    <s v="technology/wearables"/>
    <x v="3788"/>
    <x v="3"/>
    <x v="0"/>
    <s v="wearables"/>
    <n v="161.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3"/>
    <s v="US"/>
    <s v="USD"/>
    <n v="1480536919"/>
    <n v="1477509319"/>
    <b v="0"/>
    <n v="100"/>
    <b v="0"/>
    <s v="technology/wearables"/>
    <x v="3789"/>
    <x v="1"/>
    <x v="0"/>
    <s v="wearables"/>
    <n v="800.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3"/>
    <s v="US"/>
    <s v="USD"/>
    <n v="1471435554"/>
    <n v="1468843554"/>
    <b v="0"/>
    <n v="34"/>
    <b v="0"/>
    <s v="technology/wearables"/>
    <x v="3790"/>
    <x v="1"/>
    <x v="0"/>
    <s v="wearables"/>
    <n v="100.5"/>
  </r>
  <r>
    <n v="140"/>
    <s v="Rome of the Dead (Canceled)"/>
    <s v="A Gladiator fights for his freedom to be reunited with his Family, he's one fight away, when Rome is infected with a Zombie Virus"/>
    <n v="200000"/>
    <n v="0"/>
    <n v="0"/>
    <x v="3"/>
    <s v="US"/>
    <s v="USD"/>
    <n v="1426823132"/>
    <n v="1424234732"/>
    <b v="0"/>
    <n v="0"/>
    <b v="0"/>
    <s v="film &amp; video/science fiction"/>
    <x v="3791"/>
    <x v="3"/>
    <x v="2"/>
    <s v="science fiction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3"/>
    <s v="AU"/>
    <s v="AUD"/>
    <n v="1463239108"/>
    <n v="1460647108"/>
    <b v="0"/>
    <n v="3"/>
    <b v="0"/>
    <s v="technology/web"/>
    <x v="3792"/>
    <x v="1"/>
    <x v="0"/>
    <s v="web"/>
    <n v="116.67"/>
  </r>
  <r>
    <n v="638"/>
    <s v="W (Canceled)"/>
    <s v="O0"/>
    <n v="200000"/>
    <n v="18"/>
    <n v="0"/>
    <x v="3"/>
    <s v="DE"/>
    <s v="EUR"/>
    <n v="1490447662"/>
    <n v="1485267262"/>
    <b v="0"/>
    <n v="6"/>
    <b v="0"/>
    <s v="technology/web"/>
    <x v="3793"/>
    <x v="4"/>
    <x v="0"/>
    <s v="web"/>
    <n v="3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3"/>
    <s v="US"/>
    <s v="USD"/>
    <n v="1446217183"/>
    <n v="1443538783"/>
    <b v="0"/>
    <n v="161"/>
    <b v="0"/>
    <s v="technology/wearables"/>
    <x v="3794"/>
    <x v="3"/>
    <x v="0"/>
    <s v="wearables"/>
    <n v="932.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3"/>
    <s v="DK"/>
    <s v="DKK"/>
    <n v="1469109600"/>
    <n v="1464586746"/>
    <b v="0"/>
    <n v="19"/>
    <b v="0"/>
    <s v="technology/wearables"/>
    <x v="3795"/>
    <x v="1"/>
    <x v="0"/>
    <s v="wearables"/>
    <n v="603.5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3"/>
    <s v="US"/>
    <s v="USD"/>
    <n v="1410810903"/>
    <n v="1405626903"/>
    <b v="0"/>
    <n v="12"/>
    <b v="0"/>
    <s v="food/food trucks"/>
    <x v="3796"/>
    <x v="2"/>
    <x v="7"/>
    <s v="food trucks"/>
    <n v="23.0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3"/>
    <s v="US"/>
    <s v="USD"/>
    <n v="1477065860"/>
    <n v="1471881860"/>
    <b v="0"/>
    <n v="11"/>
    <b v="0"/>
    <s v="technology/wearables"/>
    <x v="3797"/>
    <x v="1"/>
    <x v="0"/>
    <s v="wearables"/>
    <n v="184.3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3"/>
    <s v="US"/>
    <s v="USD"/>
    <n v="1451348200"/>
    <n v="1447460200"/>
    <b v="0"/>
    <n v="0"/>
    <b v="0"/>
    <s v="technology/web"/>
    <x v="3798"/>
    <x v="3"/>
    <x v="0"/>
    <s v="web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3"/>
    <s v="US"/>
    <s v="USD"/>
    <n v="1438405140"/>
    <n v="1435731041"/>
    <b v="0"/>
    <n v="58"/>
    <b v="0"/>
    <s v="film &amp; video/science fiction"/>
    <x v="3799"/>
    <x v="3"/>
    <x v="2"/>
    <s v="science fiction"/>
    <n v="81.23999999999999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3"/>
    <s v="US"/>
    <s v="USD"/>
    <n v="1434405980"/>
    <n v="1431813980"/>
    <b v="0"/>
    <n v="5"/>
    <b v="0"/>
    <s v="technology/web"/>
    <x v="3800"/>
    <x v="3"/>
    <x v="0"/>
    <s v="web"/>
    <n v="292.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3"/>
    <s v="US"/>
    <s v="USD"/>
    <n v="1469199740"/>
    <n v="1465311740"/>
    <b v="0"/>
    <n v="3"/>
    <b v="0"/>
    <s v="technology/web"/>
    <x v="3801"/>
    <x v="1"/>
    <x v="0"/>
    <s v="web"/>
    <n v="342"/>
  </r>
  <r>
    <n v="2656"/>
    <s v="MoonWatcher: A 24/7 Live Video of the Moon for Everyone (Canceled)"/>
    <s v="MoonWatcher will be bringing the Moon closer to all of us."/>
    <n v="150000"/>
    <n v="17155"/>
    <n v="11"/>
    <x v="3"/>
    <s v="US"/>
    <s v="USD"/>
    <n v="1489345200"/>
    <n v="1485966688"/>
    <b v="0"/>
    <n v="152"/>
    <b v="0"/>
    <s v="technology/space exploration"/>
    <x v="3802"/>
    <x v="4"/>
    <x v="0"/>
    <s v="space exploration"/>
    <n v="112.86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3"/>
    <s v="US"/>
    <s v="USD"/>
    <n v="1457721287"/>
    <n v="1455129287"/>
    <b v="0"/>
    <n v="276"/>
    <b v="0"/>
    <s v="technology/wearables"/>
    <x v="3803"/>
    <x v="1"/>
    <x v="0"/>
    <s v="wearables"/>
    <n v="51.82"/>
  </r>
  <r>
    <n v="150"/>
    <s v="Star Trek First Frontier (Canceled)"/>
    <s v="The untold story of Captain Robert April and the first launching of the starship U.S.S. Enterprise,  NCC-1701"/>
    <n v="130000"/>
    <n v="30112"/>
    <n v="23"/>
    <x v="3"/>
    <s v="US"/>
    <s v="USD"/>
    <n v="1432612382"/>
    <n v="1427428382"/>
    <b v="0"/>
    <n v="67"/>
    <b v="0"/>
    <s v="film &amp; video/science fiction"/>
    <x v="3804"/>
    <x v="3"/>
    <x v="2"/>
    <s v="science fiction"/>
    <n v="449.43"/>
  </r>
  <r>
    <n v="2649"/>
    <s v="The Mission - Please Check Back Soon (Canceled)"/>
    <s v="They have launched a Kickstarter."/>
    <n v="125000"/>
    <n v="124"/>
    <n v="0"/>
    <x v="3"/>
    <s v="US"/>
    <s v="USD"/>
    <n v="1454370941"/>
    <n v="1449186941"/>
    <b v="0"/>
    <n v="3"/>
    <b v="0"/>
    <s v="technology/space exploration"/>
    <x v="3805"/>
    <x v="3"/>
    <x v="0"/>
    <s v="space exploration"/>
    <n v="41.33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3"/>
    <s v="US"/>
    <s v="USD"/>
    <n v="1468108198"/>
    <n v="1465516198"/>
    <b v="0"/>
    <n v="348"/>
    <b v="0"/>
    <s v="theater/spaces"/>
    <x v="3806"/>
    <x v="1"/>
    <x v="3"/>
    <s v="spaces"/>
    <n v="244.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3"/>
    <s v="US"/>
    <s v="USD"/>
    <n v="1420233256"/>
    <n v="1417641256"/>
    <b v="0"/>
    <n v="0"/>
    <b v="0"/>
    <s v="technology/web"/>
    <x v="3807"/>
    <x v="2"/>
    <x v="0"/>
    <s v="web"/>
    <n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3"/>
    <s v="US"/>
    <s v="USD"/>
    <n v="1473044340"/>
    <n v="1468180462"/>
    <b v="0"/>
    <n v="4"/>
    <b v="0"/>
    <s v="technology/wearables"/>
    <x v="3808"/>
    <x v="1"/>
    <x v="0"/>
    <s v="wearables"/>
    <n v="5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3"/>
    <s v="US"/>
    <s v="USD"/>
    <n v="1417690734"/>
    <n v="1415098734"/>
    <b v="0"/>
    <n v="356"/>
    <b v="0"/>
    <s v="technology/wearables"/>
    <x v="3809"/>
    <x v="2"/>
    <x v="0"/>
    <s v="wearables"/>
    <n v="201.6"/>
  </r>
  <r>
    <n v="2378"/>
    <s v="KEEPUP INC (Canceled)"/>
    <s v="KEEPUP allows you to extend your social circle by introducing you to new people via your friends."/>
    <n v="110000"/>
    <n v="0"/>
    <n v="0"/>
    <x v="3"/>
    <s v="US"/>
    <s v="USD"/>
    <n v="1440548330"/>
    <n v="1438042730"/>
    <b v="0"/>
    <n v="0"/>
    <b v="0"/>
    <s v="technology/web"/>
    <x v="3810"/>
    <x v="3"/>
    <x v="0"/>
    <s v="web"/>
    <n v="0"/>
  </r>
  <r>
    <n v="128"/>
    <s v="Ralphi3 (Canceled)"/>
    <s v="A Science Fiction film filled with entertainment and Excitement"/>
    <n v="100000"/>
    <n v="1867"/>
    <n v="2"/>
    <x v="3"/>
    <s v="US"/>
    <s v="USD"/>
    <n v="1476941293"/>
    <n v="1473917293"/>
    <b v="0"/>
    <n v="6"/>
    <b v="0"/>
    <s v="film &amp; video/science fiction"/>
    <x v="3811"/>
    <x v="1"/>
    <x v="2"/>
    <s v="science fiction"/>
    <n v="311.1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3"/>
    <s v="GB"/>
    <s v="GBP"/>
    <n v="1488063840"/>
    <n v="1485558318"/>
    <b v="0"/>
    <n v="0"/>
    <b v="0"/>
    <s v="technology/web"/>
    <x v="3812"/>
    <x v="4"/>
    <x v="0"/>
    <s v="web"/>
    <n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3"/>
    <s v="US"/>
    <s v="USD"/>
    <n v="1459992856"/>
    <n v="1456108456"/>
    <b v="0"/>
    <n v="38"/>
    <b v="0"/>
    <s v="technology/wearables"/>
    <x v="3813"/>
    <x v="1"/>
    <x v="0"/>
    <s v="wearables"/>
    <n v="74.79000000000000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3"/>
    <s v="US"/>
    <s v="USD"/>
    <n v="1432101855"/>
    <n v="1429509855"/>
    <b v="0"/>
    <n v="292"/>
    <b v="0"/>
    <s v="journalism/audio"/>
    <x v="3814"/>
    <x v="3"/>
    <x v="8"/>
    <s v="audio"/>
    <n v="29.24"/>
  </r>
  <r>
    <n v="1315"/>
    <s v="World's First Amphibious Heart Rate &amp; Fitness Wearable"/>
    <s v="Zoom will happen - THANK YOU! Received outside funding due amazing early success!"/>
    <n v="100000"/>
    <n v="40404"/>
    <n v="40"/>
    <x v="3"/>
    <s v="US"/>
    <s v="USD"/>
    <n v="1446771600"/>
    <n v="1443700648"/>
    <b v="0"/>
    <n v="248"/>
    <b v="0"/>
    <s v="technology/wearables"/>
    <x v="3815"/>
    <x v="3"/>
    <x v="0"/>
    <s v="wearables"/>
    <n v="162.9199999999999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3"/>
    <s v="NL"/>
    <s v="EUR"/>
    <n v="1483138800"/>
    <n v="1480610046"/>
    <b v="0"/>
    <n v="3"/>
    <b v="0"/>
    <s v="technology/wearables"/>
    <x v="3816"/>
    <x v="1"/>
    <x v="0"/>
    <s v="wearables"/>
    <n v="167.6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3"/>
    <s v="US"/>
    <s v="USD"/>
    <n v="1421348428"/>
    <n v="1417460428"/>
    <b v="0"/>
    <n v="11"/>
    <b v="0"/>
    <s v="technology/wearables"/>
    <x v="3817"/>
    <x v="2"/>
    <x v="0"/>
    <s v="wearables"/>
    <n v="102.7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3"/>
    <s v="US"/>
    <s v="USD"/>
    <n v="1418849028"/>
    <n v="1415825028"/>
    <b v="0"/>
    <n v="224"/>
    <b v="0"/>
    <s v="technology/wearables"/>
    <x v="3818"/>
    <x v="2"/>
    <x v="0"/>
    <s v="wearables"/>
    <n v="379.23"/>
  </r>
  <r>
    <n v="2393"/>
    <s v="Game Swapper (Canceled)"/>
    <s v="Imagine a world where you can swap a video game you're tired of playing for a video game you actually want to play for just $1.50!"/>
    <n v="100000"/>
    <n v="50"/>
    <n v="0"/>
    <x v="3"/>
    <s v="US"/>
    <s v="USD"/>
    <n v="1439048017"/>
    <n v="1436456017"/>
    <b v="0"/>
    <n v="1"/>
    <b v="0"/>
    <s v="technology/web"/>
    <x v="3819"/>
    <x v="3"/>
    <x v="0"/>
    <s v="web"/>
    <n v="5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3"/>
    <s v="CA"/>
    <s v="CAD"/>
    <n v="1444740089"/>
    <n v="1442148089"/>
    <b v="0"/>
    <n v="0"/>
    <b v="0"/>
    <s v="food/food trucks"/>
    <x v="3820"/>
    <x v="3"/>
    <x v="7"/>
    <s v="food trucks"/>
    <n v="0"/>
  </r>
  <r>
    <n v="2571"/>
    <s v="Coco Bowls (Canceled)"/>
    <s v="Perth locals who dream of opening a health food van, and serving treats that not only taste amazing but also benefit your body."/>
    <n v="100000"/>
    <n v="250"/>
    <n v="0"/>
    <x v="3"/>
    <s v="AU"/>
    <s v="AUD"/>
    <n v="1463645521"/>
    <n v="1458461521"/>
    <b v="0"/>
    <n v="4"/>
    <b v="0"/>
    <s v="food/food trucks"/>
    <x v="3821"/>
    <x v="1"/>
    <x v="7"/>
    <s v="food trucks"/>
    <n v="62.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3"/>
    <s v="US"/>
    <s v="USD"/>
    <n v="1489172435"/>
    <n v="1486580435"/>
    <b v="1"/>
    <n v="52"/>
    <b v="0"/>
    <s v="technology/space exploration"/>
    <x v="3822"/>
    <x v="4"/>
    <x v="0"/>
    <s v="space exploration"/>
    <n v="39.47999999999999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3"/>
    <s v="AU"/>
    <s v="AUD"/>
    <n v="1418183325"/>
    <n v="1415591325"/>
    <b v="0"/>
    <n v="11"/>
    <b v="0"/>
    <s v="technology/space exploration"/>
    <x v="3823"/>
    <x v="2"/>
    <x v="0"/>
    <s v="space exploration"/>
    <n v="80.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3"/>
    <s v="US"/>
    <s v="USD"/>
    <n v="1429622726"/>
    <n v="1424442326"/>
    <b v="0"/>
    <n v="6"/>
    <b v="0"/>
    <s v="technology/space exploration"/>
    <x v="3824"/>
    <x v="3"/>
    <x v="0"/>
    <s v="space exploration"/>
    <n v="8.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3"/>
    <s v="US"/>
    <s v="USD"/>
    <n v="1425242029"/>
    <n v="1422650029"/>
    <b v="0"/>
    <n v="0"/>
    <b v="0"/>
    <s v="theater/spaces"/>
    <x v="3825"/>
    <x v="3"/>
    <x v="3"/>
    <s v="spaces"/>
    <n v="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3"/>
    <s v="US"/>
    <s v="USD"/>
    <n v="1469913194"/>
    <n v="1467321194"/>
    <b v="0"/>
    <n v="4"/>
    <b v="0"/>
    <s v="technology/space exploration"/>
    <x v="3826"/>
    <x v="1"/>
    <x v="0"/>
    <s v="space exploration"/>
    <n v="22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3"/>
    <s v="MX"/>
    <s v="MXN"/>
    <n v="1482953115"/>
    <n v="1480361115"/>
    <b v="0"/>
    <n v="1"/>
    <b v="0"/>
    <s v="technology/wearables"/>
    <x v="3827"/>
    <x v="1"/>
    <x v="0"/>
    <s v="wearables"/>
    <n v="250"/>
  </r>
  <r>
    <n v="2381"/>
    <s v="Cannabis Connection (Canceled)"/>
    <s v="Social Media Platform for the Marijuana Industry to create professionalism and a stable lasting market."/>
    <n v="86350"/>
    <n v="1571"/>
    <n v="2"/>
    <x v="3"/>
    <s v="US"/>
    <s v="USD"/>
    <n v="1428704848"/>
    <n v="1426112848"/>
    <b v="0"/>
    <n v="7"/>
    <b v="0"/>
    <s v="technology/web"/>
    <x v="3828"/>
    <x v="3"/>
    <x v="0"/>
    <s v="web"/>
    <n v="224.4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3"/>
    <s v="US"/>
    <s v="USD"/>
    <n v="1472317209"/>
    <n v="1469725209"/>
    <b v="0"/>
    <n v="1"/>
    <b v="0"/>
    <s v="journalism/audio"/>
    <x v="3829"/>
    <x v="1"/>
    <x v="8"/>
    <s v="audio"/>
    <n v="250"/>
  </r>
  <r>
    <n v="2575"/>
    <s v="Vdub dogs (Canceled)"/>
    <s v="Hello everyone, Iv'e decided to put my love for old Volkswagen buses and my love for cooking together! Support vdub dogs hot dog bus!"/>
    <n v="85000"/>
    <n v="0"/>
    <n v="0"/>
    <x v="3"/>
    <s v="US"/>
    <s v="USD"/>
    <n v="1421030194"/>
    <n v="1418438194"/>
    <b v="0"/>
    <n v="0"/>
    <b v="0"/>
    <s v="food/food trucks"/>
    <x v="3830"/>
    <x v="2"/>
    <x v="7"/>
    <s v="food trucks"/>
    <n v="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3"/>
    <s v="US"/>
    <s v="USD"/>
    <n v="1415392207"/>
    <n v="1411500607"/>
    <b v="0"/>
    <n v="81"/>
    <b v="0"/>
    <s v="film &amp; video/science fiction"/>
    <x v="3831"/>
    <x v="2"/>
    <x v="2"/>
    <s v="science fiction"/>
    <n v="94.51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3"/>
    <s v="FR"/>
    <s v="EUR"/>
    <n v="1453210037"/>
    <n v="1448026037"/>
    <b v="0"/>
    <n v="0"/>
    <b v="0"/>
    <s v="technology/web"/>
    <x v="3832"/>
    <x v="3"/>
    <x v="0"/>
    <s v="web"/>
    <n v="0"/>
  </r>
  <r>
    <n v="2958"/>
    <s v="Uprising Theater (Canceled)"/>
    <s v="Chicago Based Theater Company and Venue Dedicated to Social Justice and Mainstreaming the Palestinian Narrative"/>
    <n v="80000"/>
    <n v="0"/>
    <n v="0"/>
    <x v="3"/>
    <s v="US"/>
    <s v="USD"/>
    <n v="1462729317"/>
    <n v="1457548917"/>
    <b v="0"/>
    <n v="0"/>
    <b v="0"/>
    <s v="theater/spaces"/>
    <x v="3833"/>
    <x v="1"/>
    <x v="3"/>
    <s v="spaces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3"/>
    <s v="AU"/>
    <s v="AUD"/>
    <n v="1432771997"/>
    <n v="1430179997"/>
    <b v="0"/>
    <n v="0"/>
    <b v="0"/>
    <s v="technology/web"/>
    <x v="3834"/>
    <x v="3"/>
    <x v="0"/>
    <s v="web"/>
    <n v="0"/>
  </r>
  <r>
    <n v="1316"/>
    <s v="Future Belt (Canceled)"/>
    <s v="Future Belt comes in just 3 sizes, but yet, is designed to fit waists ranging from 25-55 inches. No batteries, no gimmicks."/>
    <n v="75000"/>
    <n v="1"/>
    <n v="0"/>
    <x v="3"/>
    <s v="US"/>
    <s v="USD"/>
    <n v="1456700709"/>
    <n v="1453676709"/>
    <b v="0"/>
    <n v="1"/>
    <b v="0"/>
    <s v="technology/wearables"/>
    <x v="3835"/>
    <x v="1"/>
    <x v="0"/>
    <s v="wearables"/>
    <n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3"/>
    <s v="US"/>
    <s v="USD"/>
    <n v="1476458734"/>
    <n v="1472570734"/>
    <b v="0"/>
    <n v="15"/>
    <b v="0"/>
    <s v="technology/wearables"/>
    <x v="3836"/>
    <x v="1"/>
    <x v="0"/>
    <s v="wearables"/>
    <n v="116.53"/>
  </r>
  <r>
    <n v="133"/>
    <s v="Demon Women from outer space (Canceled)"/>
    <s v="Invasion from outer space sights, to weird to imagine destruction too monstrous to escape"/>
    <n v="71764"/>
    <n v="0"/>
    <n v="0"/>
    <x v="3"/>
    <s v="US"/>
    <s v="USD"/>
    <n v="1464715860"/>
    <n v="1462130584"/>
    <b v="0"/>
    <n v="0"/>
    <b v="0"/>
    <s v="film &amp; video/science fiction"/>
    <x v="3837"/>
    <x v="1"/>
    <x v="2"/>
    <s v="science fiction"/>
    <n v="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3"/>
    <s v="HK"/>
    <s v="HKD"/>
    <n v="1475457107"/>
    <n v="1472865107"/>
    <b v="0"/>
    <n v="1"/>
    <b v="0"/>
    <s v="film &amp; video/science fiction"/>
    <x v="3838"/>
    <x v="1"/>
    <x v="2"/>
    <s v="science fiction"/>
    <n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3"/>
    <s v="US"/>
    <s v="USD"/>
    <n v="1434654215"/>
    <n v="1432062215"/>
    <b v="0"/>
    <n v="0"/>
    <b v="0"/>
    <s v="technology/web"/>
    <x v="3839"/>
    <x v="3"/>
    <x v="0"/>
    <s v="web"/>
    <n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3"/>
    <s v="US"/>
    <s v="USD"/>
    <n v="1456006938"/>
    <n v="1450822938"/>
    <b v="0"/>
    <n v="5"/>
    <b v="0"/>
    <s v="technology/web"/>
    <x v="3840"/>
    <x v="3"/>
    <x v="0"/>
    <s v="web"/>
    <n v="5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3"/>
    <s v="US"/>
    <s v="USD"/>
    <n v="1438793432"/>
    <n v="1436201432"/>
    <b v="0"/>
    <n v="7"/>
    <b v="0"/>
    <s v="technology/web"/>
    <x v="3841"/>
    <x v="3"/>
    <x v="0"/>
    <s v="web"/>
    <n v="112.5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3"/>
    <s v="US"/>
    <s v="USD"/>
    <n v="1443675540"/>
    <n v="1441022120"/>
    <b v="0"/>
    <n v="121"/>
    <b v="0"/>
    <s v="technology/web"/>
    <x v="3842"/>
    <x v="3"/>
    <x v="0"/>
    <s v="web"/>
    <n v="105.93"/>
  </r>
  <r>
    <n v="2346"/>
    <s v="Ez 2c 3D Viewers (Canceled)"/>
    <s v="Watch and Make FREE 3D Videos &amp; Pics - No Viewer needed. To Help Learn we have Training and Instant 3D viewers."/>
    <n v="60000"/>
    <n v="39"/>
    <n v="0"/>
    <x v="3"/>
    <s v="US"/>
    <s v="USD"/>
    <n v="1476731431"/>
    <n v="1472843431"/>
    <b v="0"/>
    <n v="3"/>
    <b v="0"/>
    <s v="technology/web"/>
    <x v="3843"/>
    <x v="1"/>
    <x v="0"/>
    <s v="web"/>
    <n v="13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3"/>
    <s v="US"/>
    <s v="USD"/>
    <n v="1482332343"/>
    <n v="1479740343"/>
    <b v="0"/>
    <n v="5"/>
    <b v="0"/>
    <s v="technology/space exploration"/>
    <x v="3844"/>
    <x v="1"/>
    <x v="0"/>
    <s v="space exploration"/>
    <n v="71.599999999999994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3"/>
    <s v="US"/>
    <s v="USD"/>
    <n v="1414533600"/>
    <n v="1411411564"/>
    <b v="0"/>
    <n v="6"/>
    <b v="0"/>
    <s v="film &amp; video/science fiction"/>
    <x v="3845"/>
    <x v="2"/>
    <x v="2"/>
    <s v="science fiction"/>
    <n v="25.17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3"/>
    <s v="DK"/>
    <s v="DKK"/>
    <n v="1444657593"/>
    <n v="1440337593"/>
    <b v="0"/>
    <n v="0"/>
    <b v="0"/>
    <s v="film &amp; video/science fiction"/>
    <x v="3846"/>
    <x v="3"/>
    <x v="2"/>
    <s v="science fiction"/>
    <n v="0"/>
  </r>
  <r>
    <n v="2653"/>
    <s v="Dream Rocket Project (Canceled)"/>
    <s v="DREAM BIG. Explore the universe through STEAM education. (Science, Technology, Engineering, Art, Mathematics)"/>
    <n v="51000"/>
    <n v="5876"/>
    <n v="12"/>
    <x v="3"/>
    <s v="US"/>
    <s v="USD"/>
    <n v="1402632000"/>
    <n v="1399909127"/>
    <b v="0"/>
    <n v="70"/>
    <b v="0"/>
    <s v="technology/space exploration"/>
    <x v="3847"/>
    <x v="2"/>
    <x v="0"/>
    <s v="space exploration"/>
    <n v="83.94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3"/>
    <s v="US"/>
    <s v="USD"/>
    <n v="1456555536"/>
    <n v="1453963536"/>
    <b v="0"/>
    <n v="2"/>
    <b v="0"/>
    <s v="film &amp; video/science fiction"/>
    <x v="3848"/>
    <x v="1"/>
    <x v="2"/>
    <s v="science fiction"/>
    <n v="20"/>
  </r>
  <r>
    <n v="153"/>
    <s v="Awakening (Canceled)"/>
    <s v="What would you do if you face something beyond your understanding? If someone you loved disappeared without a trace?"/>
    <n v="50000"/>
    <n v="359"/>
    <n v="1"/>
    <x v="3"/>
    <s v="US"/>
    <s v="USD"/>
    <n v="1417532644"/>
    <n v="1413900244"/>
    <b v="0"/>
    <n v="10"/>
    <b v="0"/>
    <s v="film &amp; video/science fiction"/>
    <x v="3849"/>
    <x v="2"/>
    <x v="2"/>
    <s v="science fiction"/>
    <n v="35.9"/>
  </r>
  <r>
    <n v="631"/>
    <s v="Brevity: A Powerful Online Publishing Software! (Canceled)"/>
    <s v="A Powerful Multimedia-Rich Software that aims at making online publishing very simple."/>
    <n v="50000"/>
    <n v="690"/>
    <n v="1"/>
    <x v="3"/>
    <s v="CA"/>
    <s v="CAD"/>
    <n v="1464460329"/>
    <n v="1461954729"/>
    <b v="0"/>
    <n v="9"/>
    <b v="0"/>
    <s v="technology/web"/>
    <x v="3850"/>
    <x v="1"/>
    <x v="0"/>
    <s v="web"/>
    <n v="76.6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3"/>
    <s v="US"/>
    <s v="USD"/>
    <n v="1466346646"/>
    <n v="1463754646"/>
    <b v="0"/>
    <n v="101"/>
    <b v="0"/>
    <s v="technology/wearables"/>
    <x v="3851"/>
    <x v="1"/>
    <x v="0"/>
    <s v="wearables"/>
    <n v="65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3"/>
    <s v="US"/>
    <s v="USD"/>
    <n v="1398042000"/>
    <n v="1395089981"/>
    <b v="0"/>
    <n v="40"/>
    <b v="0"/>
    <s v="music/world music"/>
    <x v="3852"/>
    <x v="2"/>
    <x v="4"/>
    <s v="world music"/>
    <n v="48.43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3"/>
    <s v="GB"/>
    <s v="GBP"/>
    <n v="1422903342"/>
    <n v="1420311342"/>
    <b v="0"/>
    <n v="0"/>
    <b v="0"/>
    <s v="music/world music"/>
    <x v="3853"/>
    <x v="3"/>
    <x v="4"/>
    <s v="world music"/>
    <n v="0"/>
  </r>
  <r>
    <n v="1307"/>
    <s v="VR Card - Customized Virtual Reality Viewer (Canceled)"/>
    <s v="Get VR to Everyone with Mailable, Ready to Use Viewers"/>
    <n v="50000"/>
    <n v="5757"/>
    <n v="12"/>
    <x v="3"/>
    <s v="US"/>
    <s v="USD"/>
    <n v="1455710679"/>
    <n v="1453118679"/>
    <b v="0"/>
    <n v="45"/>
    <b v="0"/>
    <s v="technology/wearables"/>
    <x v="3854"/>
    <x v="1"/>
    <x v="0"/>
    <s v="wearables"/>
    <n v="127.9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3"/>
    <s v="US"/>
    <s v="USD"/>
    <n v="1476371552"/>
    <n v="1473779552"/>
    <b v="0"/>
    <n v="90"/>
    <b v="0"/>
    <s v="technology/wearables"/>
    <x v="3855"/>
    <x v="1"/>
    <x v="0"/>
    <s v="wearables"/>
    <n v="54.6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3"/>
    <s v="US"/>
    <s v="USD"/>
    <n v="1417501145"/>
    <n v="1414041545"/>
    <b v="0"/>
    <n v="9"/>
    <b v="0"/>
    <s v="technology/wearables"/>
    <x v="3856"/>
    <x v="2"/>
    <x v="0"/>
    <s v="wearables"/>
    <n v="45.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3"/>
    <s v="US"/>
    <s v="USD"/>
    <n v="1488549079"/>
    <n v="1485957079"/>
    <b v="0"/>
    <n v="140"/>
    <b v="0"/>
    <s v="technology/wearables"/>
    <x v="3857"/>
    <x v="4"/>
    <x v="0"/>
    <s v="wearables"/>
    <n v="176.36"/>
  </r>
  <r>
    <n v="1339"/>
    <s v="Linkoo (Canceled)"/>
    <s v="World's Smallest customizable Phone &amp; GPS Watch for kids !"/>
    <n v="50000"/>
    <n v="3317"/>
    <n v="7"/>
    <x v="3"/>
    <s v="US"/>
    <s v="USD"/>
    <n v="1418056315"/>
    <n v="1414164715"/>
    <b v="0"/>
    <n v="37"/>
    <b v="0"/>
    <s v="technology/wearables"/>
    <x v="3858"/>
    <x v="2"/>
    <x v="0"/>
    <s v="wearables"/>
    <n v="89.6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3"/>
    <s v="US"/>
    <s v="USD"/>
    <n v="1437161739"/>
    <n v="1434569739"/>
    <b v="0"/>
    <n v="1"/>
    <b v="0"/>
    <s v="technology/wearables"/>
    <x v="3859"/>
    <x v="3"/>
    <x v="0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3"/>
    <s v="US"/>
    <s v="USD"/>
    <n v="1471579140"/>
    <n v="1466512683"/>
    <b v="0"/>
    <n v="323"/>
    <b v="0"/>
    <s v="technology/wearables"/>
    <x v="3860"/>
    <x v="1"/>
    <x v="0"/>
    <s v="wearables"/>
    <n v="158.36000000000001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3"/>
    <s v="IE"/>
    <s v="EUR"/>
    <n v="1483474370"/>
    <n v="1480882370"/>
    <b v="0"/>
    <n v="0"/>
    <b v="0"/>
    <s v="technology/web"/>
    <x v="3861"/>
    <x v="1"/>
    <x v="0"/>
    <s v="web"/>
    <n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3"/>
    <s v="US"/>
    <s v="USD"/>
    <n v="1461622616"/>
    <n v="1456442216"/>
    <b v="0"/>
    <n v="14"/>
    <b v="0"/>
    <s v="technology/web"/>
    <x v="3862"/>
    <x v="1"/>
    <x v="0"/>
    <s v="web"/>
    <n v="47.8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3"/>
    <s v="AU"/>
    <s v="AUD"/>
    <n v="1460615164"/>
    <n v="1458023164"/>
    <b v="0"/>
    <n v="0"/>
    <b v="0"/>
    <s v="technology/web"/>
    <x v="3863"/>
    <x v="1"/>
    <x v="0"/>
    <s v="web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3"/>
    <s v="US"/>
    <s v="USD"/>
    <n v="1412536573"/>
    <n v="1408648573"/>
    <b v="0"/>
    <n v="58"/>
    <b v="0"/>
    <s v="theater/spaces"/>
    <x v="3864"/>
    <x v="2"/>
    <x v="3"/>
    <s v="spaces"/>
    <n v="18.899999999999999"/>
  </r>
  <r>
    <n v="2659"/>
    <s v="test (Canceled)"/>
    <s v="test"/>
    <n v="49000"/>
    <n v="1333"/>
    <n v="3"/>
    <x v="3"/>
    <s v="US"/>
    <s v="USD"/>
    <n v="1429321210"/>
    <n v="1426729210"/>
    <b v="0"/>
    <n v="10"/>
    <b v="0"/>
    <s v="technology/space exploration"/>
    <x v="3865"/>
    <x v="3"/>
    <x v="0"/>
    <s v="space exploration"/>
    <n v="133.3000000000000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3"/>
    <s v="US"/>
    <s v="USD"/>
    <n v="1432916235"/>
    <n v="1430324235"/>
    <b v="0"/>
    <n v="41"/>
    <b v="0"/>
    <s v="technology/wearables"/>
    <x v="3866"/>
    <x v="3"/>
    <x v="0"/>
    <s v="wearables"/>
    <n v="41.59"/>
  </r>
  <r>
    <n v="1019"/>
    <s v="Tempi - The Smart Way to Monitor Temperature and Humidity"/>
    <s v="Tempi Is a Wearable Bluetooth Device That Gives Accurate Temperature and Humidity Readings."/>
    <n v="45000"/>
    <n v="21300"/>
    <n v="47"/>
    <x v="3"/>
    <s v="US"/>
    <s v="USD"/>
    <n v="1423092149"/>
    <n v="1420500149"/>
    <b v="0"/>
    <n v="400"/>
    <b v="0"/>
    <s v="technology/wearables"/>
    <x v="3867"/>
    <x v="3"/>
    <x v="0"/>
    <s v="wearables"/>
    <n v="53.25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3"/>
    <s v="US"/>
    <s v="USD"/>
    <n v="1429823138"/>
    <n v="1427231138"/>
    <b v="0"/>
    <n v="2"/>
    <b v="0"/>
    <s v="food/food trucks"/>
    <x v="3868"/>
    <x v="3"/>
    <x v="7"/>
    <s v="food trucks"/>
    <n v="6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3"/>
    <s v="US"/>
    <s v="USD"/>
    <n v="1427328000"/>
    <n v="1423777043"/>
    <b v="0"/>
    <n v="0"/>
    <b v="0"/>
    <s v="journalism/audio"/>
    <x v="3869"/>
    <x v="3"/>
    <x v="8"/>
    <s v="audio"/>
    <n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3"/>
    <s v="GB"/>
    <s v="GBP"/>
    <n v="1489376405"/>
    <n v="1484196005"/>
    <b v="0"/>
    <n v="104"/>
    <b v="0"/>
    <s v="technology/wearables"/>
    <x v="3870"/>
    <x v="4"/>
    <x v="0"/>
    <s v="wearables"/>
    <n v="152.4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3"/>
    <s v="US"/>
    <s v="USD"/>
    <n v="1457024514"/>
    <n v="1454432514"/>
    <b v="0"/>
    <n v="122"/>
    <b v="0"/>
    <s v="technology/wearables"/>
    <x v="3871"/>
    <x v="1"/>
    <x v="0"/>
    <s v="wearables"/>
    <n v="102.0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3"/>
    <s v="US"/>
    <s v="USD"/>
    <n v="1420938172"/>
    <n v="1418346172"/>
    <b v="0"/>
    <n v="135"/>
    <b v="0"/>
    <s v="technology/wearables"/>
    <x v="3872"/>
    <x v="2"/>
    <x v="0"/>
    <s v="wearables"/>
    <n v="45.4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3"/>
    <s v="US"/>
    <s v="USD"/>
    <n v="1429028365"/>
    <n v="1425143965"/>
    <b v="0"/>
    <n v="2"/>
    <b v="0"/>
    <s v="technology/web"/>
    <x v="3873"/>
    <x v="3"/>
    <x v="0"/>
    <s v="web"/>
    <n v="5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3"/>
    <s v="CA"/>
    <s v="CAD"/>
    <n v="1406854699"/>
    <n v="1404262699"/>
    <b v="0"/>
    <n v="0"/>
    <b v="0"/>
    <s v="food/food trucks"/>
    <x v="3874"/>
    <x v="2"/>
    <x v="7"/>
    <s v="food trucks"/>
    <n v="0"/>
  </r>
  <r>
    <n v="1459"/>
    <s v="Like all the others (Canceled)"/>
    <s v="What if you suddenly found out, that your life wasnÂ´t the life you thought you had? What if you were like all the others!"/>
    <n v="37000"/>
    <n v="0"/>
    <n v="0"/>
    <x v="3"/>
    <s v="DK"/>
    <s v="DKK"/>
    <n v="1449077100"/>
    <n v="1446612896"/>
    <b v="0"/>
    <n v="0"/>
    <b v="0"/>
    <s v="publishing/translations"/>
    <x v="3875"/>
    <x v="3"/>
    <x v="5"/>
    <s v="translations"/>
    <n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3"/>
    <s v="US"/>
    <s v="USD"/>
    <n v="1421350140"/>
    <n v="1418761759"/>
    <b v="0"/>
    <n v="8"/>
    <b v="0"/>
    <s v="technology/web"/>
    <x v="3876"/>
    <x v="2"/>
    <x v="0"/>
    <s v="web"/>
    <n v="57.88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3"/>
    <s v="CA"/>
    <s v="CAD"/>
    <n v="1407034796"/>
    <n v="1401850796"/>
    <b v="0"/>
    <n v="15"/>
    <b v="0"/>
    <s v="film &amp; video/science fiction"/>
    <x v="3877"/>
    <x v="2"/>
    <x v="2"/>
    <s v="science fiction"/>
    <n v="1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3"/>
    <s v="GB"/>
    <s v="GBP"/>
    <n v="1432223125"/>
    <n v="1429631125"/>
    <b v="0"/>
    <n v="4"/>
    <b v="0"/>
    <s v="technology/wearables"/>
    <x v="3878"/>
    <x v="3"/>
    <x v="0"/>
    <s v="wearables"/>
    <n v="26.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3"/>
    <s v="US"/>
    <s v="USD"/>
    <n v="1467432000"/>
    <n v="1464763109"/>
    <b v="0"/>
    <n v="50"/>
    <b v="0"/>
    <s v="technology/wearables"/>
    <x v="3879"/>
    <x v="1"/>
    <x v="0"/>
    <s v="wearables"/>
    <n v="157.46"/>
  </r>
  <r>
    <n v="2354"/>
    <s v="Dissertation (Canceled)"/>
    <s v="Almost done with doctorate degree but need funding of $35,000 to complete research of project."/>
    <n v="35000"/>
    <n v="25"/>
    <n v="0"/>
    <x v="3"/>
    <s v="US"/>
    <s v="USD"/>
    <n v="1420910460"/>
    <n v="1415726460"/>
    <b v="0"/>
    <n v="1"/>
    <b v="0"/>
    <s v="technology/web"/>
    <x v="3880"/>
    <x v="2"/>
    <x v="0"/>
    <s v="web"/>
    <n v="25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3"/>
    <s v="US"/>
    <s v="USD"/>
    <n v="1408663948"/>
    <n v="1406071948"/>
    <b v="0"/>
    <n v="0"/>
    <b v="0"/>
    <s v="food/food trucks"/>
    <x v="3881"/>
    <x v="2"/>
    <x v="7"/>
    <s v="food trucks"/>
    <n v="0"/>
  </r>
  <r>
    <n v="2395"/>
    <s v="VENT it out (Canceled)"/>
    <s v="I am making a social website where people can anonymously or openly vent, All walks of life all over the world"/>
    <n v="33000"/>
    <n v="0"/>
    <n v="0"/>
    <x v="3"/>
    <s v="US"/>
    <s v="USD"/>
    <n v="1484038620"/>
    <n v="1481597687"/>
    <b v="0"/>
    <n v="0"/>
    <b v="0"/>
    <s v="technology/web"/>
    <x v="3882"/>
    <x v="1"/>
    <x v="0"/>
    <s v="web"/>
    <n v="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3"/>
    <s v="CA"/>
    <s v="CAD"/>
    <n v="1408986738"/>
    <n v="1405098738"/>
    <b v="0"/>
    <n v="1"/>
    <b v="0"/>
    <s v="technology/web"/>
    <x v="3883"/>
    <x v="2"/>
    <x v="0"/>
    <s v="web"/>
    <n v="3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3"/>
    <s v="US"/>
    <s v="USD"/>
    <n v="1481727623"/>
    <n v="1478095223"/>
    <b v="0"/>
    <n v="76"/>
    <b v="0"/>
    <s v="technology/wearables"/>
    <x v="3884"/>
    <x v="1"/>
    <x v="0"/>
    <s v="wearables"/>
    <n v="174.9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3"/>
    <s v="US"/>
    <s v="USD"/>
    <n v="1469122200"/>
    <n v="1466611108"/>
    <b v="0"/>
    <n v="86"/>
    <b v="0"/>
    <s v="technology/wearables"/>
    <x v="3885"/>
    <x v="1"/>
    <x v="0"/>
    <s v="wearables"/>
    <n v="90.6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3"/>
    <s v="US"/>
    <s v="USD"/>
    <n v="1438543033"/>
    <n v="1435951033"/>
    <b v="0"/>
    <n v="15"/>
    <b v="0"/>
    <s v="technology/wearables"/>
    <x v="3886"/>
    <x v="3"/>
    <x v="0"/>
    <s v="wearables"/>
    <n v="66.069999999999993"/>
  </r>
  <r>
    <n v="1566"/>
    <s v="DeVito Art Skull Island Kongstarter (Canceled)"/>
    <s v="Joe DeVito's first Art Book and original King Kong novellas available in both Limited and Deluxe Editions."/>
    <n v="30000"/>
    <n v="6375"/>
    <n v="21"/>
    <x v="3"/>
    <s v="US"/>
    <s v="USD"/>
    <n v="1469656800"/>
    <n v="1467151204"/>
    <b v="0"/>
    <n v="59"/>
    <b v="0"/>
    <s v="publishing/art books"/>
    <x v="3887"/>
    <x v="1"/>
    <x v="5"/>
    <s v="art books"/>
    <n v="108.05"/>
  </r>
  <r>
    <n v="1569"/>
    <s v="to be removed (Canceled)"/>
    <s v="to be removed"/>
    <n v="30000"/>
    <n v="0"/>
    <n v="0"/>
    <x v="3"/>
    <s v="US"/>
    <s v="USD"/>
    <n v="1369498714"/>
    <n v="1366906714"/>
    <b v="0"/>
    <n v="0"/>
    <b v="0"/>
    <s v="publishing/art books"/>
    <x v="3888"/>
    <x v="0"/>
    <x v="5"/>
    <s v="art books"/>
    <n v="0"/>
  </r>
  <r>
    <n v="2379"/>
    <s v="SelectCooks.com (Canceled)"/>
    <s v="Selectcooks.com is a community marketplace for people to list, find and hire chefs."/>
    <n v="30000"/>
    <n v="0"/>
    <n v="0"/>
    <x v="3"/>
    <s v="US"/>
    <s v="USD"/>
    <n v="1444004616"/>
    <n v="1440116616"/>
    <b v="0"/>
    <n v="0"/>
    <b v="0"/>
    <s v="technology/web"/>
    <x v="3889"/>
    <x v="3"/>
    <x v="0"/>
    <s v="web"/>
    <n v="0"/>
  </r>
  <r>
    <n v="2386"/>
    <s v="Realjobmatch.com (Canceled)"/>
    <s v="Realjobmatch is not just a job search site but a matching site , matching the right jobseekers with the best jobs."/>
    <n v="30000"/>
    <n v="0"/>
    <n v="0"/>
    <x v="3"/>
    <s v="CA"/>
    <s v="CAD"/>
    <n v="1420920424"/>
    <n v="1415736424"/>
    <b v="0"/>
    <n v="0"/>
    <b v="0"/>
    <s v="technology/web"/>
    <x v="3890"/>
    <x v="2"/>
    <x v="0"/>
    <s v="web"/>
    <n v="0"/>
  </r>
  <r>
    <n v="2572"/>
    <s v="A Dream of Naughty Nachos (Canceled)"/>
    <s v="Mesquite smoked brisket nachos, food truck style, with homemade salsa to make your taste buds dance."/>
    <n v="30000"/>
    <n v="0"/>
    <n v="0"/>
    <x v="3"/>
    <s v="US"/>
    <s v="USD"/>
    <n v="1428893517"/>
    <n v="1426301517"/>
    <b v="0"/>
    <n v="0"/>
    <b v="0"/>
    <s v="food/food trucks"/>
    <x v="3891"/>
    <x v="3"/>
    <x v="7"/>
    <s v="food trucks"/>
    <n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3"/>
    <s v="US"/>
    <s v="USD"/>
    <n v="1470187800"/>
    <n v="1467325053"/>
    <b v="0"/>
    <n v="59"/>
    <b v="0"/>
    <s v="technology/space exploration"/>
    <x v="3892"/>
    <x v="1"/>
    <x v="0"/>
    <s v="space exploration"/>
    <n v="95.2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3"/>
    <s v="DK"/>
    <s v="DKK"/>
    <n v="1472896800"/>
    <n v="1472804365"/>
    <b v="0"/>
    <n v="0"/>
    <b v="0"/>
    <s v="theater/musical"/>
    <x v="3893"/>
    <x v="1"/>
    <x v="3"/>
    <s v="musical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3"/>
    <s v="AU"/>
    <s v="AUD"/>
    <n v="1454281380"/>
    <n v="1451950570"/>
    <b v="0"/>
    <n v="0"/>
    <b v="0"/>
    <s v="theater/musical"/>
    <x v="3894"/>
    <x v="1"/>
    <x v="3"/>
    <s v="musical"/>
    <n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3"/>
    <s v="GB"/>
    <s v="GBP"/>
    <n v="1445093578"/>
    <n v="1442501578"/>
    <b v="0"/>
    <n v="0"/>
    <b v="0"/>
    <s v="technology/web"/>
    <x v="3895"/>
    <x v="3"/>
    <x v="0"/>
    <s v="web"/>
    <n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3"/>
    <s v="US"/>
    <s v="USD"/>
    <n v="1433988000"/>
    <n v="1431353337"/>
    <b v="0"/>
    <n v="13"/>
    <b v="0"/>
    <s v="film &amp; video/science fiction"/>
    <x v="3896"/>
    <x v="3"/>
    <x v="2"/>
    <s v="science fiction"/>
    <n v="106.6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3"/>
    <s v="US"/>
    <s v="USD"/>
    <n v="1467934937"/>
    <n v="1465342937"/>
    <b v="0"/>
    <n v="3"/>
    <b v="0"/>
    <s v="technology/web"/>
    <x v="3897"/>
    <x v="1"/>
    <x v="0"/>
    <s v="web"/>
    <n v="8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3"/>
    <s v="CA"/>
    <s v="CAD"/>
    <n v="1490560177"/>
    <n v="1487971777"/>
    <b v="0"/>
    <n v="0"/>
    <b v="0"/>
    <s v="technology/web"/>
    <x v="3898"/>
    <x v="4"/>
    <x v="0"/>
    <s v="web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3"/>
    <s v="US"/>
    <s v="USD"/>
    <n v="1439644920"/>
    <n v="1436793939"/>
    <b v="0"/>
    <n v="39"/>
    <b v="0"/>
    <s v="technology/web"/>
    <x v="3899"/>
    <x v="3"/>
    <x v="0"/>
    <s v="web"/>
    <n v="111.41"/>
  </r>
  <r>
    <n v="635"/>
    <s v="Pleero, A Technology Team Building Website (Canceled)"/>
    <s v="Network used for building technology development teams."/>
    <n v="25000"/>
    <n v="2"/>
    <n v="0"/>
    <x v="3"/>
    <s v="US"/>
    <s v="USD"/>
    <n v="1428804762"/>
    <n v="1426212762"/>
    <b v="0"/>
    <n v="1"/>
    <b v="0"/>
    <s v="technology/web"/>
    <x v="3900"/>
    <x v="3"/>
    <x v="0"/>
    <s v="web"/>
    <n v="2"/>
  </r>
  <r>
    <n v="1004"/>
    <s v="AllerGuarder: Bluetooth wristband helps food-allergy kids"/>
    <s v="Harnessing wearable technology as a powerful defense for food-allergy children."/>
    <n v="25000"/>
    <n v="20552"/>
    <n v="82"/>
    <x v="3"/>
    <s v="US"/>
    <s v="USD"/>
    <n v="1455814827"/>
    <n v="1453222827"/>
    <b v="0"/>
    <n v="95"/>
    <b v="0"/>
    <s v="technology/wearables"/>
    <x v="3901"/>
    <x v="1"/>
    <x v="0"/>
    <s v="wearables"/>
    <n v="216.3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3"/>
    <s v="US"/>
    <s v="USD"/>
    <n v="1451419200"/>
    <n v="1449000056"/>
    <b v="0"/>
    <n v="90"/>
    <b v="0"/>
    <s v="technology/wearables"/>
    <x v="3902"/>
    <x v="3"/>
    <x v="0"/>
    <s v="wearables"/>
    <n v="95.9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3"/>
    <s v="US"/>
    <s v="USD"/>
    <n v="1345790865"/>
    <n v="1344062865"/>
    <b v="0"/>
    <n v="0"/>
    <b v="0"/>
    <s v="music/world music"/>
    <x v="3903"/>
    <x v="5"/>
    <x v="4"/>
    <s v="world music"/>
    <n v="0"/>
  </r>
  <r>
    <n v="1335"/>
    <s v="UB Fit (Canceled)"/>
    <s v="Dial up your performance with UB Fit: 1st wearable resistance technology that allows you to tone muscles while doing a cardio workout"/>
    <n v="25000"/>
    <n v="4940"/>
    <n v="20"/>
    <x v="3"/>
    <s v="US"/>
    <s v="USD"/>
    <n v="1449354502"/>
    <n v="1446762502"/>
    <b v="0"/>
    <n v="16"/>
    <b v="0"/>
    <s v="technology/wearables"/>
    <x v="3904"/>
    <x v="3"/>
    <x v="0"/>
    <s v="wearables"/>
    <n v="308.7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3"/>
    <s v="GB"/>
    <s v="GBP"/>
    <n v="1475333917"/>
    <n v="1472569117"/>
    <b v="0"/>
    <n v="46"/>
    <b v="0"/>
    <s v="technology/wearables"/>
    <x v="3905"/>
    <x v="1"/>
    <x v="0"/>
    <s v="wearables"/>
    <n v="382.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3"/>
    <s v="FR"/>
    <s v="EUR"/>
    <n v="1492270947"/>
    <n v="1488386547"/>
    <b v="0"/>
    <n v="0"/>
    <b v="0"/>
    <s v="publishing/translations"/>
    <x v="3906"/>
    <x v="4"/>
    <x v="5"/>
    <s v="translations"/>
    <n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3"/>
    <s v="US"/>
    <s v="USD"/>
    <n v="1419384585"/>
    <n v="1416360585"/>
    <b v="0"/>
    <n v="22"/>
    <b v="0"/>
    <s v="publishing/art books"/>
    <x v="3907"/>
    <x v="2"/>
    <x v="5"/>
    <s v="art books"/>
    <n v="15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3"/>
    <s v="GB"/>
    <s v="GBP"/>
    <n v="1445431533"/>
    <n v="1442839533"/>
    <b v="0"/>
    <n v="27"/>
    <b v="0"/>
    <s v="technology/web"/>
    <x v="3908"/>
    <x v="3"/>
    <x v="0"/>
    <s v="web"/>
    <n v="97.4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3"/>
    <s v="US"/>
    <s v="USD"/>
    <n v="1455132611"/>
    <n v="1452540611"/>
    <b v="0"/>
    <n v="0"/>
    <b v="0"/>
    <s v="technology/web"/>
    <x v="3909"/>
    <x v="1"/>
    <x v="0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3"/>
    <s v="US"/>
    <s v="USD"/>
    <n v="1418877141"/>
    <n v="1416285141"/>
    <b v="0"/>
    <n v="4"/>
    <b v="0"/>
    <s v="technology/web"/>
    <x v="3910"/>
    <x v="2"/>
    <x v="0"/>
    <s v="web"/>
    <n v="20.5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3"/>
    <s v="US"/>
    <s v="USD"/>
    <n v="1459121162"/>
    <n v="1456532762"/>
    <b v="0"/>
    <n v="17"/>
    <b v="0"/>
    <s v="theater/spaces"/>
    <x v="3911"/>
    <x v="1"/>
    <x v="3"/>
    <s v="spaces"/>
    <n v="61.1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3"/>
    <s v="US"/>
    <s v="USD"/>
    <n v="1481213752"/>
    <n v="1478621752"/>
    <b v="0"/>
    <n v="14"/>
    <b v="0"/>
    <s v="theater/musical"/>
    <x v="3912"/>
    <x v="1"/>
    <x v="3"/>
    <s v="musical"/>
    <n v="88.6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3"/>
    <s v="US"/>
    <s v="USD"/>
    <n v="1423772060"/>
    <n v="1421180060"/>
    <b v="0"/>
    <n v="1"/>
    <b v="0"/>
    <s v="technology/web"/>
    <x v="3913"/>
    <x v="3"/>
    <x v="0"/>
    <s v="web"/>
    <n v="10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3"/>
    <s v="US"/>
    <s v="USD"/>
    <n v="1414708183"/>
    <n v="1409524183"/>
    <b v="0"/>
    <n v="0"/>
    <b v="0"/>
    <s v="film &amp; video/science fiction"/>
    <x v="3914"/>
    <x v="2"/>
    <x v="2"/>
    <s v="science fiction"/>
    <n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3"/>
    <s v="US"/>
    <s v="USD"/>
    <n v="1484698998"/>
    <n v="1479514998"/>
    <b v="0"/>
    <n v="3"/>
    <b v="0"/>
    <s v="film &amp; video/science fiction"/>
    <x v="3915"/>
    <x v="1"/>
    <x v="2"/>
    <s v="science fiction"/>
    <n v="38.33"/>
  </r>
  <r>
    <n v="632"/>
    <s v="UniWherse.com - Bring students future (Canceled)"/>
    <s v="Our goal is to create a system, students can find universities that best match their interests."/>
    <n v="20000"/>
    <n v="0"/>
    <n v="0"/>
    <x v="3"/>
    <s v="NL"/>
    <s v="EUR"/>
    <n v="1448470165"/>
    <n v="1445874565"/>
    <b v="0"/>
    <n v="0"/>
    <b v="0"/>
    <s v="technology/web"/>
    <x v="3916"/>
    <x v="3"/>
    <x v="0"/>
    <s v="web"/>
    <n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3"/>
    <s v="FR"/>
    <s v="EUR"/>
    <n v="1489680061"/>
    <n v="1487091661"/>
    <b v="0"/>
    <n v="15"/>
    <b v="0"/>
    <s v="technology/wearables"/>
    <x v="3917"/>
    <x v="4"/>
    <x v="0"/>
    <s v="wearables"/>
    <n v="214.0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3"/>
    <s v="US"/>
    <s v="USD"/>
    <n v="1418938395"/>
    <n v="1415050395"/>
    <b v="0"/>
    <n v="1"/>
    <b v="0"/>
    <s v="technology/wearables"/>
    <x v="3918"/>
    <x v="2"/>
    <x v="0"/>
    <s v="wearables"/>
    <n v="75"/>
  </r>
  <r>
    <n v="1018"/>
    <s v="Owl (Canceled)"/>
    <s v="Owl is a fitness tracker along with an accompanying iOS app, that is both fun and interactive for children."/>
    <n v="20000"/>
    <n v="621"/>
    <n v="3"/>
    <x v="3"/>
    <s v="US"/>
    <s v="USD"/>
    <n v="1468496933"/>
    <n v="1465904933"/>
    <b v="0"/>
    <n v="7"/>
    <b v="0"/>
    <s v="technology/wearables"/>
    <x v="3919"/>
    <x v="1"/>
    <x v="0"/>
    <s v="wearables"/>
    <n v="88.71"/>
  </r>
  <r>
    <n v="1310"/>
    <s v="k5-jkt.by kiger (Canceled)"/>
    <s v="An essential hoodie that holds all sized smart phones and keep your headphone wires tangle free."/>
    <n v="20000"/>
    <n v="3100"/>
    <n v="16"/>
    <x v="3"/>
    <s v="US"/>
    <s v="USD"/>
    <n v="1471622450"/>
    <n v="1467734450"/>
    <b v="0"/>
    <n v="24"/>
    <b v="0"/>
    <s v="technology/wearables"/>
    <x v="3920"/>
    <x v="1"/>
    <x v="0"/>
    <s v="wearables"/>
    <n v="129.1699999999999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3"/>
    <s v="US"/>
    <s v="USD"/>
    <n v="1483063435"/>
    <n v="1480471435"/>
    <b v="0"/>
    <n v="8"/>
    <b v="0"/>
    <s v="technology/wearables"/>
    <x v="3921"/>
    <x v="1"/>
    <x v="0"/>
    <s v="wearables"/>
    <n v="60.75"/>
  </r>
  <r>
    <n v="2391"/>
    <s v="oToBOTS.com - Freedom from high cost auto repairs (Canceled)"/>
    <s v="Using the power of internet to help people save hundreds in car repair."/>
    <n v="20000"/>
    <n v="25"/>
    <n v="0"/>
    <x v="3"/>
    <s v="US"/>
    <s v="USD"/>
    <n v="1427825044"/>
    <n v="1425236644"/>
    <b v="0"/>
    <n v="1"/>
    <b v="0"/>
    <s v="technology/web"/>
    <x v="3922"/>
    <x v="3"/>
    <x v="0"/>
    <s v="web"/>
    <n v="25"/>
  </r>
  <r>
    <n v="2563"/>
    <s v="Phoenix Pearl Boba Tea Truck (Canceled)"/>
    <s v="Michigan based bubble tea and specialty ice cream food truck"/>
    <n v="20000"/>
    <n v="0"/>
    <n v="0"/>
    <x v="3"/>
    <s v="US"/>
    <s v="USD"/>
    <n v="1438226451"/>
    <n v="1433042451"/>
    <b v="0"/>
    <n v="0"/>
    <b v="0"/>
    <s v="food/food trucks"/>
    <x v="3923"/>
    <x v="3"/>
    <x v="7"/>
    <s v="food trucks"/>
    <n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3"/>
    <s v="AU"/>
    <s v="AUD"/>
    <n v="1415481203"/>
    <n v="1412885603"/>
    <b v="1"/>
    <n v="23"/>
    <b v="0"/>
    <s v="technology/space exploration"/>
    <x v="3924"/>
    <x v="2"/>
    <x v="0"/>
    <s v="space exploration"/>
    <n v="91.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3"/>
    <s v="US"/>
    <s v="USD"/>
    <n v="1448388418"/>
    <n v="1443200818"/>
    <b v="0"/>
    <n v="5"/>
    <b v="0"/>
    <s v="technology/space exploration"/>
    <x v="3925"/>
    <x v="3"/>
    <x v="0"/>
    <s v="space exploration"/>
    <n v="3.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3"/>
    <s v="US"/>
    <s v="USD"/>
    <n v="1476676800"/>
    <n v="1473957239"/>
    <b v="0"/>
    <n v="8"/>
    <b v="0"/>
    <s v="theater/spaces"/>
    <x v="3926"/>
    <x v="1"/>
    <x v="3"/>
    <s v="spaces"/>
    <n v="200.63"/>
  </r>
  <r>
    <n v="1451"/>
    <s v="Modern Literal Torah Translation (Canceled)"/>
    <s v="Modern Literal Translation of the Torah in English and Russian with sub-linear and interlinear layout."/>
    <n v="18950"/>
    <n v="2"/>
    <n v="0"/>
    <x v="3"/>
    <s v="US"/>
    <s v="USD"/>
    <n v="1416355259"/>
    <n v="1413759659"/>
    <b v="0"/>
    <n v="2"/>
    <b v="0"/>
    <s v="publishing/translations"/>
    <x v="3927"/>
    <x v="2"/>
    <x v="5"/>
    <s v="translations"/>
    <n v="1"/>
  </r>
  <r>
    <n v="2351"/>
    <s v="NZ Auction site.  No listing or success fees. Only $2 p/m"/>
    <s v="Donate $30 or more and receive a free selfie stick."/>
    <n v="18900"/>
    <n v="108"/>
    <n v="1"/>
    <x v="3"/>
    <s v="NZ"/>
    <s v="NZD"/>
    <n v="1430360739"/>
    <n v="1427768739"/>
    <b v="0"/>
    <n v="7"/>
    <b v="0"/>
    <s v="technology/web"/>
    <x v="3928"/>
    <x v="3"/>
    <x v="0"/>
    <s v="web"/>
    <n v="15.43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3"/>
    <s v="US"/>
    <s v="USD"/>
    <n v="1435636740"/>
    <n v="1433014746"/>
    <b v="0"/>
    <n v="1"/>
    <b v="0"/>
    <s v="theater/musical"/>
    <x v="3929"/>
    <x v="3"/>
    <x v="3"/>
    <s v="musical"/>
    <n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3"/>
    <s v="FR"/>
    <s v="EUR"/>
    <n v="1437861540"/>
    <n v="1435160452"/>
    <b v="0"/>
    <n v="1"/>
    <b v="0"/>
    <s v="technology/web"/>
    <x v="3930"/>
    <x v="3"/>
    <x v="0"/>
    <s v="web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3"/>
    <s v="US"/>
    <s v="USD"/>
    <n v="1408029623"/>
    <n v="1405437623"/>
    <b v="0"/>
    <n v="13"/>
    <b v="0"/>
    <s v="technology/web"/>
    <x v="3931"/>
    <x v="2"/>
    <x v="0"/>
    <s v="web"/>
    <n v="45.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3"/>
    <s v="US"/>
    <s v="USD"/>
    <n v="1474766189"/>
    <n v="1471310189"/>
    <b v="0"/>
    <n v="4"/>
    <b v="0"/>
    <s v="journalism/audio"/>
    <x v="3932"/>
    <x v="1"/>
    <x v="8"/>
    <s v="audio"/>
    <n v="53"/>
  </r>
  <r>
    <n v="1224"/>
    <s v="&quot;I Dreamed Last Night&quot; Album (Canceled)"/>
    <s v="Modern Celtic influenced CD.  Help me finish what I started before the stroke."/>
    <n v="15000"/>
    <n v="1060"/>
    <n v="7"/>
    <x v="3"/>
    <s v="US"/>
    <s v="USD"/>
    <n v="1402060302"/>
    <n v="1396876302"/>
    <b v="0"/>
    <n v="18"/>
    <b v="0"/>
    <s v="music/world music"/>
    <x v="3933"/>
    <x v="2"/>
    <x v="4"/>
    <s v="world music"/>
    <n v="58.8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3"/>
    <s v="US"/>
    <s v="USD"/>
    <n v="1461653700"/>
    <n v="1458665146"/>
    <b v="0"/>
    <n v="44"/>
    <b v="0"/>
    <s v="technology/wearables"/>
    <x v="3934"/>
    <x v="1"/>
    <x v="0"/>
    <s v="wearables"/>
    <n v="30.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3"/>
    <s v="US"/>
    <s v="USD"/>
    <n v="1409924340"/>
    <n v="1405181320"/>
    <b v="0"/>
    <n v="7"/>
    <b v="0"/>
    <s v="publishing/translations"/>
    <x v="3935"/>
    <x v="2"/>
    <x v="5"/>
    <s v="translations"/>
    <n v="225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3"/>
    <s v="US"/>
    <s v="USD"/>
    <n v="1443726142"/>
    <n v="1441134142"/>
    <b v="0"/>
    <n v="3"/>
    <b v="0"/>
    <s v="technology/web"/>
    <x v="3936"/>
    <x v="3"/>
    <x v="0"/>
    <s v="web"/>
    <n v="18.329999999999998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3"/>
    <s v="US"/>
    <s v="USD"/>
    <n v="1407181297"/>
    <n v="1405021297"/>
    <b v="0"/>
    <n v="0"/>
    <b v="0"/>
    <s v="food/food trucks"/>
    <x v="3937"/>
    <x v="2"/>
    <x v="7"/>
    <s v="food trucks"/>
    <n v="0"/>
  </r>
  <r>
    <n v="2655"/>
    <s v="Balloons (Canceled)"/>
    <s v="Thank you for your support!"/>
    <n v="15000"/>
    <n v="3155"/>
    <n v="21"/>
    <x v="3"/>
    <s v="US"/>
    <s v="USD"/>
    <n v="1455048000"/>
    <n v="1452631647"/>
    <b v="0"/>
    <n v="43"/>
    <b v="0"/>
    <s v="technology/space exploration"/>
    <x v="3938"/>
    <x v="1"/>
    <x v="0"/>
    <s v="space exploration"/>
    <n v="73.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3"/>
    <s v="US"/>
    <s v="USD"/>
    <n v="1489669203"/>
    <n v="1487944803"/>
    <b v="0"/>
    <n v="0"/>
    <b v="0"/>
    <s v="theater/spaces"/>
    <x v="3939"/>
    <x v="4"/>
    <x v="3"/>
    <s v="spaces"/>
    <n v="0"/>
  </r>
  <r>
    <n v="2957"/>
    <s v="BAMA Theatre Headset Campaign (Canceled)"/>
    <s v="Theatre in Tuscaloosa, AL built in the 1930s.  The headsets seem about that old. They are almost unusable."/>
    <n v="15000"/>
    <n v="280"/>
    <n v="2"/>
    <x v="3"/>
    <s v="US"/>
    <s v="USD"/>
    <n v="1427498172"/>
    <n v="1422317772"/>
    <b v="0"/>
    <n v="3"/>
    <b v="0"/>
    <s v="theater/spaces"/>
    <x v="3940"/>
    <x v="3"/>
    <x v="3"/>
    <s v="spaces"/>
    <n v="93.33"/>
  </r>
  <r>
    <n v="3872"/>
    <s v="Shining Star Players (Canceled)"/>
    <s v="We are a brand new theatrical teen production company, and we need enough money to put on our first musical production."/>
    <n v="15000"/>
    <n v="0"/>
    <n v="0"/>
    <x v="3"/>
    <s v="US"/>
    <s v="USD"/>
    <n v="1439522996"/>
    <n v="1435202996"/>
    <b v="0"/>
    <n v="0"/>
    <b v="0"/>
    <s v="theater/musical"/>
    <x v="3941"/>
    <x v="3"/>
    <x v="3"/>
    <s v="musical"/>
    <n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3"/>
    <s v="GB"/>
    <s v="GBP"/>
    <n v="1422218396"/>
    <n v="1419626396"/>
    <b v="0"/>
    <n v="0"/>
    <b v="0"/>
    <s v="theater/musical"/>
    <x v="3942"/>
    <x v="2"/>
    <x v="3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3"/>
    <s v="GB"/>
    <s v="GBP"/>
    <n v="1409668069"/>
    <n v="1407076069"/>
    <b v="0"/>
    <n v="0"/>
    <b v="0"/>
    <s v="theater/musical"/>
    <x v="3943"/>
    <x v="2"/>
    <x v="3"/>
    <s v="musical"/>
    <n v="0"/>
  </r>
  <r>
    <n v="1452"/>
    <s v="The Judo Preservation Project (Canceled)"/>
    <s v="I am gathering rare, out-of-print Judo books for preservation, translation and sharing."/>
    <n v="14000"/>
    <n v="0"/>
    <n v="0"/>
    <x v="3"/>
    <s v="US"/>
    <s v="USD"/>
    <n v="1406566363"/>
    <n v="1403974363"/>
    <b v="0"/>
    <n v="0"/>
    <b v="0"/>
    <s v="publishing/translations"/>
    <x v="3944"/>
    <x v="2"/>
    <x v="5"/>
    <s v="translations"/>
    <n v="0"/>
  </r>
  <r>
    <n v="610"/>
    <s v="UniteChrist (Canceled)"/>
    <s v="We are creating a Christian social network to empower, educate, and connect Christians all over the world."/>
    <n v="13803"/>
    <n v="0"/>
    <n v="0"/>
    <x v="3"/>
    <s v="US"/>
    <s v="USD"/>
    <n v="1429732586"/>
    <n v="1427140586"/>
    <b v="0"/>
    <n v="0"/>
    <b v="0"/>
    <s v="technology/web"/>
    <x v="3945"/>
    <x v="3"/>
    <x v="0"/>
    <s v="web"/>
    <n v="0"/>
  </r>
  <r>
    <n v="3869"/>
    <s v="The Masturbation Musical (Canceled)"/>
    <s v="A Musical about 3 women who pursue their Pleasure and end up finding themselves."/>
    <n v="13111"/>
    <n v="452"/>
    <n v="3"/>
    <x v="3"/>
    <s v="US"/>
    <s v="USD"/>
    <n v="1426302660"/>
    <n v="1423761792"/>
    <b v="0"/>
    <n v="15"/>
    <b v="0"/>
    <s v="theater/musical"/>
    <x v="3946"/>
    <x v="3"/>
    <x v="3"/>
    <s v="musical"/>
    <n v="30.13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3"/>
    <s v="SE"/>
    <s v="SEK"/>
    <n v="1418934506"/>
    <n v="1415910506"/>
    <b v="0"/>
    <n v="0"/>
    <b v="0"/>
    <s v="technology/web"/>
    <x v="3947"/>
    <x v="2"/>
    <x v="0"/>
    <s v="web"/>
    <n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3"/>
    <s v="GB"/>
    <s v="GBP"/>
    <n v="1434738483"/>
    <n v="1432146483"/>
    <b v="0"/>
    <n v="4"/>
    <b v="0"/>
    <s v="publishing/art books"/>
    <x v="3948"/>
    <x v="3"/>
    <x v="5"/>
    <s v="art books"/>
    <n v="2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3"/>
    <s v="US"/>
    <s v="USD"/>
    <n v="1433043623"/>
    <n v="1429155623"/>
    <b v="0"/>
    <n v="28"/>
    <b v="0"/>
    <s v="film &amp; video/science fiction"/>
    <x v="3949"/>
    <x v="3"/>
    <x v="2"/>
    <s v="science fiction"/>
    <n v="46.18"/>
  </r>
  <r>
    <n v="1049"/>
    <s v="J1 (Canceled)"/>
    <s v="------"/>
    <n v="12000"/>
    <n v="0"/>
    <n v="0"/>
    <x v="3"/>
    <s v="US"/>
    <s v="USD"/>
    <n v="1455272445"/>
    <n v="1452680445"/>
    <b v="0"/>
    <n v="0"/>
    <b v="0"/>
    <s v="journalism/audio"/>
    <x v="3950"/>
    <x v="1"/>
    <x v="8"/>
    <s v="audio"/>
    <n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3"/>
    <s v="US"/>
    <s v="USD"/>
    <n v="1310158800"/>
    <n v="1304888771"/>
    <b v="0"/>
    <n v="38"/>
    <b v="0"/>
    <s v="music/world music"/>
    <x v="3951"/>
    <x v="6"/>
    <x v="4"/>
    <s v="world music"/>
    <n v="44.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3"/>
    <s v="US"/>
    <s v="USD"/>
    <n v="1457543360"/>
    <n v="1454951360"/>
    <b v="0"/>
    <n v="6"/>
    <b v="0"/>
    <s v="technology/space exploration"/>
    <x v="3952"/>
    <x v="1"/>
    <x v="0"/>
    <s v="space exploration"/>
    <n v="17.670000000000002"/>
  </r>
  <r>
    <n v="630"/>
    <s v="Ecosteader (Canceled)"/>
    <s v="Land development network for an eco-conscious collective. Community portal features ideas on lean design, green building, urban ecology"/>
    <n v="11999"/>
    <n v="10"/>
    <n v="0"/>
    <x v="3"/>
    <s v="US"/>
    <s v="USD"/>
    <n v="1441516200"/>
    <n v="1438959121"/>
    <b v="0"/>
    <n v="1"/>
    <b v="0"/>
    <s v="technology/web"/>
    <x v="3953"/>
    <x v="3"/>
    <x v="0"/>
    <s v="web"/>
    <n v="10"/>
  </r>
  <r>
    <n v="1309"/>
    <s v="CORE : Roam (Canceled)"/>
    <s v="Wicked fun and built for excitement, CORE is the safest and most versatile speaker you've ever worn."/>
    <n v="11500"/>
    <n v="12879"/>
    <n v="112"/>
    <x v="3"/>
    <s v="US"/>
    <s v="USD"/>
    <n v="1444943468"/>
    <n v="1441919468"/>
    <b v="0"/>
    <n v="35"/>
    <b v="0"/>
    <s v="technology/wearables"/>
    <x v="3954"/>
    <x v="3"/>
    <x v="0"/>
    <s v="wearables"/>
    <n v="367.97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3"/>
    <s v="CH"/>
    <s v="CHF"/>
    <n v="1485480408"/>
    <n v="1482888408"/>
    <b v="0"/>
    <n v="0"/>
    <b v="0"/>
    <s v="technology/wearables"/>
    <x v="3955"/>
    <x v="1"/>
    <x v="0"/>
    <s v="wearables"/>
    <n v="0"/>
  </r>
  <r>
    <n v="149"/>
    <s v="Dichotomy (Canceled)"/>
    <s v="A provocatively mind-bending sci-fi thriller, this short film project examines opposites and the balance of the universe. #Dichotomy"/>
    <n v="10000"/>
    <n v="92"/>
    <n v="1"/>
    <x v="3"/>
    <s v="US"/>
    <s v="USD"/>
    <n v="1419494400"/>
    <n v="1416888470"/>
    <b v="0"/>
    <n v="6"/>
    <b v="0"/>
    <s v="film &amp; video/science fiction"/>
    <x v="3956"/>
    <x v="2"/>
    <x v="2"/>
    <s v="science fiction"/>
    <n v="15.3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3"/>
    <s v="CA"/>
    <s v="CAD"/>
    <n v="1419626139"/>
    <n v="1417034139"/>
    <b v="0"/>
    <n v="6"/>
    <b v="0"/>
    <s v="technology/web"/>
    <x v="3957"/>
    <x v="2"/>
    <x v="0"/>
    <s v="web"/>
    <n v="23.33"/>
  </r>
  <r>
    <n v="612"/>
    <s v="Web Streaming 2.0 (Canceled)"/>
    <s v="A Fast and Reliable new Web platform to stream videos from Internet"/>
    <n v="10000"/>
    <n v="0"/>
    <n v="0"/>
    <x v="3"/>
    <s v="IT"/>
    <s v="EUR"/>
    <n v="1472777146"/>
    <n v="1470185146"/>
    <b v="0"/>
    <n v="0"/>
    <b v="0"/>
    <s v="technology/web"/>
    <x v="3958"/>
    <x v="1"/>
    <x v="0"/>
    <s v="web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3"/>
    <s v="US"/>
    <s v="USD"/>
    <n v="1466731740"/>
    <n v="1464139740"/>
    <b v="0"/>
    <n v="0"/>
    <b v="0"/>
    <s v="technology/web"/>
    <x v="3959"/>
    <x v="1"/>
    <x v="0"/>
    <s v="web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3"/>
    <s v="US"/>
    <s v="USD"/>
    <n v="1466204400"/>
    <n v="1463469062"/>
    <b v="0"/>
    <n v="25"/>
    <b v="0"/>
    <s v="technology/web"/>
    <x v="3960"/>
    <x v="1"/>
    <x v="0"/>
    <s v="web"/>
    <n v="49.8"/>
  </r>
  <r>
    <n v="1014"/>
    <s v="CHEMION: The World's First Smart Glasses (Canceled)"/>
    <s v="CHEMION is an eyewear device that lets you show your creativity to the world."/>
    <n v="10000"/>
    <n v="3060"/>
    <n v="31"/>
    <x v="3"/>
    <s v="US"/>
    <s v="USD"/>
    <n v="1420070615"/>
    <n v="1415750615"/>
    <b v="0"/>
    <n v="16"/>
    <b v="0"/>
    <s v="technology/wearables"/>
    <x v="3961"/>
    <x v="2"/>
    <x v="0"/>
    <s v="wearables"/>
    <n v="191.25"/>
  </r>
  <r>
    <n v="1045"/>
    <s v="In Case Of Emergency (Canceled)"/>
    <s v="In Case Of Emergency is a radio talk show for preppers, beginning preppers, and with preparedness in mind."/>
    <n v="10000"/>
    <n v="266"/>
    <n v="3"/>
    <x v="3"/>
    <s v="US"/>
    <s v="USD"/>
    <n v="1408827550"/>
    <n v="1406235550"/>
    <b v="0"/>
    <n v="8"/>
    <b v="0"/>
    <s v="journalism/audio"/>
    <x v="3962"/>
    <x v="2"/>
    <x v="8"/>
    <s v="audio"/>
    <n v="33.2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3"/>
    <s v="US"/>
    <s v="USD"/>
    <n v="1429892177"/>
    <n v="1424711777"/>
    <b v="0"/>
    <n v="0"/>
    <b v="0"/>
    <s v="journalism/audio"/>
    <x v="3963"/>
    <x v="3"/>
    <x v="8"/>
    <s v="audio"/>
    <n v="0"/>
  </r>
  <r>
    <n v="1057"/>
    <s v="Support Independent Media (Canceled)"/>
    <s v="Sayin it Plain is a Independent Radio Show created to inform the public and empower the community."/>
    <n v="10000"/>
    <n v="0"/>
    <n v="0"/>
    <x v="3"/>
    <s v="US"/>
    <s v="USD"/>
    <n v="1480888483"/>
    <n v="1478292883"/>
    <b v="0"/>
    <n v="0"/>
    <b v="0"/>
    <s v="journalism/audio"/>
    <x v="3964"/>
    <x v="1"/>
    <x v="8"/>
    <s v="audio"/>
    <n v="0"/>
  </r>
  <r>
    <n v="1308"/>
    <s v="Boost Band: Wristband Phone Charger (Canceled)"/>
    <s v="Boost Band, a wristband that charges any device"/>
    <n v="10000"/>
    <n v="1136"/>
    <n v="11"/>
    <x v="3"/>
    <s v="US"/>
    <s v="USD"/>
    <n v="1475937812"/>
    <n v="1472481812"/>
    <b v="0"/>
    <n v="38"/>
    <b v="0"/>
    <s v="technology/wearables"/>
    <x v="3965"/>
    <x v="1"/>
    <x v="0"/>
    <s v="wearables"/>
    <n v="29.8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3"/>
    <s v="US"/>
    <s v="USD"/>
    <n v="1383789603"/>
    <n v="1381194003"/>
    <b v="0"/>
    <n v="1"/>
    <b v="0"/>
    <s v="publishing/art books"/>
    <x v="3966"/>
    <x v="0"/>
    <x v="5"/>
    <s v="art books"/>
    <n v="67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3"/>
    <s v="US"/>
    <s v="USD"/>
    <n v="1432843500"/>
    <n v="1430124509"/>
    <b v="0"/>
    <n v="1"/>
    <b v="0"/>
    <s v="publishing/art books"/>
    <x v="3967"/>
    <x v="3"/>
    <x v="5"/>
    <s v="art books"/>
    <n v="1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3"/>
    <s v="US"/>
    <s v="USD"/>
    <n v="1424211329"/>
    <n v="1421187329"/>
    <b v="0"/>
    <n v="6"/>
    <b v="0"/>
    <s v="publishing/art books"/>
    <x v="3968"/>
    <x v="3"/>
    <x v="5"/>
    <s v="art books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3"/>
    <s v="US"/>
    <s v="USD"/>
    <n v="1404909296"/>
    <n v="1402317296"/>
    <b v="0"/>
    <n v="35"/>
    <b v="0"/>
    <s v="publishing/art books"/>
    <x v="3969"/>
    <x v="2"/>
    <x v="5"/>
    <s v="art books"/>
    <n v="65.45999999999999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3"/>
    <s v="US"/>
    <s v="USD"/>
    <n v="1343161248"/>
    <n v="1337977248"/>
    <b v="0"/>
    <n v="2"/>
    <b v="0"/>
    <s v="publishing/art books"/>
    <x v="3970"/>
    <x v="5"/>
    <x v="5"/>
    <s v="art books"/>
    <n v="27.5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3"/>
    <s v="US"/>
    <s v="USD"/>
    <n v="1452282420"/>
    <n v="1447962505"/>
    <b v="0"/>
    <n v="1"/>
    <b v="0"/>
    <s v="technology/web"/>
    <x v="3971"/>
    <x v="3"/>
    <x v="0"/>
    <s v="web"/>
    <n v="300"/>
  </r>
  <r>
    <n v="2356"/>
    <s v="HardstyleUnited.com (Canceled)"/>
    <s v="HardstyleUnited.com The Global Hardstyle community. Your Hardstyle community."/>
    <n v="10000"/>
    <n v="0"/>
    <n v="0"/>
    <x v="3"/>
    <s v="NL"/>
    <s v="EUR"/>
    <n v="1433530104"/>
    <n v="1430938104"/>
    <b v="0"/>
    <n v="0"/>
    <b v="0"/>
    <s v="technology/web"/>
    <x v="3972"/>
    <x v="3"/>
    <x v="0"/>
    <s v="web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3"/>
    <s v="US"/>
    <s v="USD"/>
    <n v="1473451437"/>
    <n v="1470859437"/>
    <b v="0"/>
    <n v="0"/>
    <b v="0"/>
    <s v="technology/web"/>
    <x v="3973"/>
    <x v="1"/>
    <x v="0"/>
    <s v="web"/>
    <n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3"/>
    <s v="NZ"/>
    <s v="NZD"/>
    <n v="1424568107"/>
    <n v="1421976107"/>
    <b v="0"/>
    <n v="3"/>
    <b v="0"/>
    <s v="technology/web"/>
    <x v="3974"/>
    <x v="3"/>
    <x v="0"/>
    <s v="web"/>
    <n v="14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3"/>
    <s v="DE"/>
    <s v="EUR"/>
    <n v="1476189339"/>
    <n v="1471005339"/>
    <b v="0"/>
    <n v="3"/>
    <b v="0"/>
    <s v="food/food trucks"/>
    <x v="3975"/>
    <x v="1"/>
    <x v="7"/>
    <s v="food trucks"/>
    <n v="25"/>
  </r>
  <r>
    <n v="2565"/>
    <s v="The Sketchy Pelican (Canceled)"/>
    <s v="The Sketchy Pelican. Is my vision to bring raw, honest, soulful, creative, thoght provoking cuisine to food truck form"/>
    <n v="10000"/>
    <n v="100"/>
    <n v="1"/>
    <x v="3"/>
    <s v="US"/>
    <s v="USD"/>
    <n v="1462827000"/>
    <n v="1457710589"/>
    <b v="0"/>
    <n v="1"/>
    <b v="0"/>
    <s v="food/food trucks"/>
    <x v="3976"/>
    <x v="1"/>
    <x v="7"/>
    <s v="food trucks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3"/>
    <s v="GB"/>
    <s v="GBP"/>
    <n v="1472745594"/>
    <n v="1470153594"/>
    <b v="0"/>
    <n v="1"/>
    <b v="0"/>
    <s v="food/food trucks"/>
    <x v="3977"/>
    <x v="1"/>
    <x v="7"/>
    <s v="food trucks"/>
    <n v="5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3"/>
    <s v="US"/>
    <s v="USD"/>
    <n v="1463600945"/>
    <n v="1461786545"/>
    <b v="0"/>
    <n v="0"/>
    <b v="0"/>
    <s v="food/food trucks"/>
    <x v="3978"/>
    <x v="1"/>
    <x v="7"/>
    <s v="food trucks"/>
    <n v="0"/>
  </r>
  <r>
    <n v="2576"/>
    <s v="2 Go Fast Food (Canceled)"/>
    <s v="A New Twist with an American and Philippine fast food Mobile Trailer."/>
    <n v="10000"/>
    <n v="0"/>
    <n v="0"/>
    <x v="3"/>
    <s v="US"/>
    <s v="USD"/>
    <n v="1428707647"/>
    <n v="1424823247"/>
    <b v="0"/>
    <n v="0"/>
    <b v="0"/>
    <s v="food/food trucks"/>
    <x v="3979"/>
    <x v="3"/>
    <x v="7"/>
    <s v="food truck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3"/>
    <s v="GB"/>
    <s v="GBP"/>
    <n v="1465258325"/>
    <n v="1462666325"/>
    <b v="0"/>
    <n v="0"/>
    <b v="0"/>
    <s v="theater/spaces"/>
    <x v="3980"/>
    <x v="1"/>
    <x v="3"/>
    <s v="spaces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3"/>
    <s v="US"/>
    <s v="USD"/>
    <n v="1404360478"/>
    <n v="1401768478"/>
    <b v="0"/>
    <n v="10"/>
    <b v="0"/>
    <s v="theater/musical"/>
    <x v="3981"/>
    <x v="2"/>
    <x v="3"/>
    <s v="musical"/>
    <n v="15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3"/>
    <s v="US"/>
    <s v="USD"/>
    <n v="1427479192"/>
    <n v="1425322792"/>
    <b v="0"/>
    <n v="0"/>
    <b v="0"/>
    <s v="theater/musical"/>
    <x v="3982"/>
    <x v="3"/>
    <x v="3"/>
    <s v="musical"/>
    <n v="0"/>
  </r>
  <r>
    <n v="3886"/>
    <s v="a (Canceled)"/>
    <n v="1"/>
    <n v="10000"/>
    <n v="0"/>
    <n v="0"/>
    <x v="3"/>
    <s v="AU"/>
    <s v="AUD"/>
    <n v="1418275702"/>
    <n v="1415683702"/>
    <b v="0"/>
    <n v="0"/>
    <b v="0"/>
    <s v="theater/musical"/>
    <x v="3983"/>
    <x v="2"/>
    <x v="3"/>
    <s v="musical"/>
    <n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3"/>
    <s v="US"/>
    <s v="USD"/>
    <n v="1450331940"/>
    <n v="1447777514"/>
    <b v="0"/>
    <n v="22"/>
    <b v="0"/>
    <s v="technology/wearables"/>
    <x v="3984"/>
    <x v="3"/>
    <x v="0"/>
    <s v="wearables"/>
    <n v="134.55000000000001"/>
  </r>
  <r>
    <n v="1015"/>
    <s v="SKIN - Wearable music remote control for your mobile phone"/>
    <s v="SKIN - The wearable music remote control which makes your fitness lifestyle a bit easier"/>
    <n v="9000"/>
    <n v="240"/>
    <n v="3"/>
    <x v="3"/>
    <s v="CH"/>
    <s v="CHF"/>
    <n v="1448489095"/>
    <n v="1445893495"/>
    <b v="0"/>
    <n v="6"/>
    <b v="0"/>
    <s v="technology/wearables"/>
    <x v="3985"/>
    <x v="3"/>
    <x v="0"/>
    <s v="wearables"/>
    <n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3"/>
    <s v="CA"/>
    <s v="CAD"/>
    <n v="1491019140"/>
    <n v="1487548802"/>
    <b v="0"/>
    <n v="3"/>
    <b v="0"/>
    <s v="publishing/art books"/>
    <x v="3986"/>
    <x v="4"/>
    <x v="5"/>
    <s v="art books"/>
    <n v="74.33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3"/>
    <s v="US"/>
    <s v="USD"/>
    <n v="1392595200"/>
    <n v="1391293745"/>
    <b v="0"/>
    <n v="13"/>
    <b v="0"/>
    <s v="publishing/art books"/>
    <x v="3987"/>
    <x v="2"/>
    <x v="5"/>
    <s v="art books"/>
    <n v="26.92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3"/>
    <s v="US"/>
    <s v="USD"/>
    <n v="1431745200"/>
    <n v="1429170603"/>
    <b v="0"/>
    <n v="2"/>
    <b v="0"/>
    <s v="food/food trucks"/>
    <x v="3988"/>
    <x v="3"/>
    <x v="7"/>
    <s v="food trucks"/>
    <n v="25.5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3"/>
    <s v="US"/>
    <s v="USD"/>
    <n v="1428069541"/>
    <n v="1425481141"/>
    <b v="0"/>
    <n v="4"/>
    <b v="0"/>
    <s v="film &amp; video/science fiction"/>
    <x v="3989"/>
    <x v="3"/>
    <x v="2"/>
    <s v="science fiction"/>
    <n v="47.5"/>
  </r>
  <r>
    <n v="1240"/>
    <s v="Message of Peace, Love &amp; Unity (Canceled)"/>
    <s v="Sharing positive vibes of Peace, Love &amp; Unity with the World through conscious Reggae Music!"/>
    <n v="8000"/>
    <n v="241"/>
    <n v="3"/>
    <x v="3"/>
    <s v="US"/>
    <s v="USD"/>
    <n v="1373665860"/>
    <n v="1368579457"/>
    <b v="0"/>
    <n v="8"/>
    <b v="0"/>
    <s v="music/world music"/>
    <x v="3990"/>
    <x v="0"/>
    <x v="4"/>
    <s v="world music"/>
    <n v="30.13"/>
  </r>
  <r>
    <n v="2355"/>
    <s v="PriceItUpPlease (Canceled)"/>
    <s v="PriceItUpPlease will be an easy to use website that estimates the amount of your startup costs for that great idea you have!"/>
    <n v="8000"/>
    <n v="55"/>
    <n v="1"/>
    <x v="3"/>
    <s v="AU"/>
    <s v="AUD"/>
    <n v="1430604136"/>
    <n v="1428012136"/>
    <b v="0"/>
    <n v="2"/>
    <b v="0"/>
    <s v="technology/web"/>
    <x v="3991"/>
    <x v="3"/>
    <x v="0"/>
    <s v="web"/>
    <n v="27.5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3"/>
    <s v="US"/>
    <s v="USD"/>
    <n v="1408803149"/>
    <n v="1404915149"/>
    <b v="0"/>
    <n v="0"/>
    <b v="0"/>
    <s v="food/food trucks"/>
    <x v="3992"/>
    <x v="2"/>
    <x v="7"/>
    <s v="food trucks"/>
    <n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3"/>
    <s v="US"/>
    <s v="USD"/>
    <n v="1462402850"/>
    <n v="1459810850"/>
    <b v="0"/>
    <n v="20"/>
    <b v="0"/>
    <s v="theater/spaces"/>
    <x v="3993"/>
    <x v="1"/>
    <x v="3"/>
    <s v="spaces"/>
    <n v="66.09999999999999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3"/>
    <s v="US"/>
    <s v="USD"/>
    <n v="1387077299"/>
    <n v="1383621299"/>
    <b v="0"/>
    <n v="6"/>
    <b v="0"/>
    <s v="music/world music"/>
    <x v="3994"/>
    <x v="0"/>
    <x v="4"/>
    <s v="world music"/>
    <n v="35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3"/>
    <s v="CA"/>
    <s v="CAD"/>
    <n v="1428945472"/>
    <n v="1423765072"/>
    <b v="0"/>
    <n v="37"/>
    <b v="0"/>
    <s v="film &amp; video/science fiction"/>
    <x v="3995"/>
    <x v="3"/>
    <x v="2"/>
    <s v="science fiction"/>
    <n v="55.95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3"/>
    <s v="US"/>
    <s v="USD"/>
    <n v="1438616124"/>
    <n v="1433432124"/>
    <b v="0"/>
    <n v="3"/>
    <b v="0"/>
    <s v="technology/web"/>
    <x v="3996"/>
    <x v="3"/>
    <x v="0"/>
    <s v="web"/>
    <n v="367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3"/>
    <s v="GB"/>
    <s v="GBP"/>
    <n v="1406761200"/>
    <n v="1403724820"/>
    <b v="0"/>
    <n v="17"/>
    <b v="0"/>
    <s v="theater/musical"/>
    <x v="3997"/>
    <x v="2"/>
    <x v="3"/>
    <s v="musical"/>
    <n v="57.65"/>
  </r>
  <r>
    <n v="147"/>
    <s v="Consumed (Static Air) (Canceled)"/>
    <s v="Film makers catch live footage beyond their wildest dreams."/>
    <n v="7000"/>
    <n v="0"/>
    <n v="0"/>
    <x v="3"/>
    <s v="GB"/>
    <s v="GBP"/>
    <n v="1420741080"/>
    <n v="1417026340"/>
    <b v="0"/>
    <n v="0"/>
    <b v="0"/>
    <s v="film &amp; video/science fiction"/>
    <x v="3998"/>
    <x v="2"/>
    <x v="2"/>
    <s v="science fiction"/>
    <n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3"/>
    <s v="US"/>
    <s v="USD"/>
    <n v="1425587220"/>
    <n v="1420668801"/>
    <b v="0"/>
    <n v="2"/>
    <b v="0"/>
    <s v="journalism/audio"/>
    <x v="3999"/>
    <x v="3"/>
    <x v="8"/>
    <s v="audio"/>
    <n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3"/>
    <s v="US"/>
    <s v="USD"/>
    <n v="1486590035"/>
    <n v="1483998035"/>
    <b v="0"/>
    <n v="2"/>
    <b v="0"/>
    <s v="food/food trucks"/>
    <x v="4000"/>
    <x v="4"/>
    <x v="7"/>
    <s v="food trucks"/>
    <n v="29.5"/>
  </r>
  <r>
    <n v="2569"/>
    <s v="Rochester Needs a Dessert Food Truck (Canceled)"/>
    <s v="With your help, I would be able to get a truck and start the process of getting it ready for the 2016 season."/>
    <n v="6500"/>
    <n v="145"/>
    <n v="2"/>
    <x v="3"/>
    <s v="US"/>
    <s v="USD"/>
    <n v="1442457112"/>
    <n v="1439865112"/>
    <b v="0"/>
    <n v="2"/>
    <b v="0"/>
    <s v="food/food trucks"/>
    <x v="4001"/>
    <x v="3"/>
    <x v="7"/>
    <s v="food trucks"/>
    <n v="72.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3"/>
    <s v="US"/>
    <s v="USD"/>
    <n v="1467398138"/>
    <n v="1465670138"/>
    <b v="0"/>
    <n v="9"/>
    <b v="0"/>
    <s v="technology/web"/>
    <x v="4002"/>
    <x v="1"/>
    <x v="0"/>
    <s v="web"/>
    <n v="37.89"/>
  </r>
  <r>
    <n v="1457"/>
    <s v="Hey! I&quot;m not invisable, I am Just Old (Canceled)"/>
    <s v="Age is more than just a number, I hope your younger than you feel."/>
    <n v="6000"/>
    <n v="0"/>
    <n v="0"/>
    <x v="3"/>
    <s v="US"/>
    <s v="USD"/>
    <n v="1447281044"/>
    <n v="1444685444"/>
    <b v="0"/>
    <n v="0"/>
    <b v="0"/>
    <s v="publishing/translations"/>
    <x v="4003"/>
    <x v="3"/>
    <x v="5"/>
    <s v="translations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3"/>
    <s v="GB"/>
    <s v="GBP"/>
    <n v="1394815751"/>
    <n v="1389635351"/>
    <b v="0"/>
    <n v="2"/>
    <b v="0"/>
    <s v="publishing/art books"/>
    <x v="4004"/>
    <x v="2"/>
    <x v="5"/>
    <s v="art books"/>
    <n v="42.5"/>
  </r>
  <r>
    <n v="1570"/>
    <s v="BEAUTIFUL DREAMERS: An Adult Coloring Book (Canceled)"/>
    <s v="A Coloring Book of Breathtaking Beauties_x000a_To Calm the Heart and Soul"/>
    <n v="6000"/>
    <n v="2484"/>
    <n v="41"/>
    <x v="3"/>
    <s v="US"/>
    <s v="USD"/>
    <n v="1460140282"/>
    <n v="1457551882"/>
    <b v="0"/>
    <n v="52"/>
    <b v="0"/>
    <s v="publishing/art books"/>
    <x v="4005"/>
    <x v="1"/>
    <x v="5"/>
    <s v="art books"/>
    <n v="47.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3"/>
    <s v="US"/>
    <s v="USD"/>
    <n v="1444410000"/>
    <n v="1440203579"/>
    <b v="0"/>
    <n v="0"/>
    <b v="0"/>
    <s v="food/food trucks"/>
    <x v="4006"/>
    <x v="3"/>
    <x v="7"/>
    <s v="food trucks"/>
    <n v="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3"/>
    <s v="GB"/>
    <s v="GBP"/>
    <n v="1405094400"/>
    <n v="1403810965"/>
    <b v="0"/>
    <n v="9"/>
    <b v="0"/>
    <s v="technology/wearables"/>
    <x v="4007"/>
    <x v="2"/>
    <x v="0"/>
    <s v="wearables"/>
    <n v="97.3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3"/>
    <s v="AU"/>
    <s v="AUD"/>
    <n v="1472882100"/>
    <n v="1467941542"/>
    <b v="0"/>
    <n v="0"/>
    <b v="0"/>
    <s v="film &amp; video/science fiction"/>
    <x v="4008"/>
    <x v="1"/>
    <x v="2"/>
    <s v="science fiction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3"/>
    <s v="US"/>
    <s v="USD"/>
    <n v="1412571600"/>
    <n v="1410799870"/>
    <b v="0"/>
    <n v="0"/>
    <b v="0"/>
    <s v="technology/web"/>
    <x v="4009"/>
    <x v="2"/>
    <x v="0"/>
    <s v="web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3"/>
    <s v="AU"/>
    <s v="AUD"/>
    <n v="1429839571"/>
    <n v="1427247571"/>
    <b v="0"/>
    <n v="6"/>
    <b v="0"/>
    <s v="technology/web"/>
    <x v="4010"/>
    <x v="3"/>
    <x v="0"/>
    <s v="web"/>
    <n v="3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3"/>
    <s v="US"/>
    <s v="USD"/>
    <n v="1444322535"/>
    <n v="1441730535"/>
    <b v="0"/>
    <n v="0"/>
    <b v="0"/>
    <s v="theater/musical"/>
    <x v="4011"/>
    <x v="3"/>
    <x v="3"/>
    <s v="musical"/>
    <n v="0"/>
  </r>
  <r>
    <n v="134"/>
    <s v="MARLEY'S GHOST (AMBASSADORS OF STEAM) (Canceled)"/>
    <s v="steampunk  remake of &quot;a Christmas carol&quot;"/>
    <n v="5000"/>
    <n v="0"/>
    <n v="0"/>
    <x v="3"/>
    <s v="US"/>
    <s v="USD"/>
    <n v="1441386000"/>
    <n v="1438811418"/>
    <b v="0"/>
    <n v="0"/>
    <b v="0"/>
    <s v="film &amp; video/science fiction"/>
    <x v="4012"/>
    <x v="3"/>
    <x v="2"/>
    <s v="science fiction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3"/>
    <s v="US"/>
    <s v="USD"/>
    <n v="1413942628"/>
    <n v="1411350628"/>
    <b v="0"/>
    <n v="0"/>
    <b v="0"/>
    <s v="film &amp; video/science fiction"/>
    <x v="4013"/>
    <x v="2"/>
    <x v="2"/>
    <s v="science fiction"/>
    <n v="0"/>
  </r>
  <r>
    <n v="600"/>
    <s v="Anaheim California here we come but we need your help."/>
    <s v="Science Technology Engineering and Math + youth = a brighter tomorrow."/>
    <n v="5000"/>
    <n v="100"/>
    <n v="2"/>
    <x v="3"/>
    <s v="US"/>
    <s v="USD"/>
    <n v="1431198562"/>
    <n v="1426014562"/>
    <b v="0"/>
    <n v="1"/>
    <b v="0"/>
    <s v="technology/web"/>
    <x v="4014"/>
    <x v="3"/>
    <x v="0"/>
    <s v="web"/>
    <n v="100"/>
  </r>
  <r>
    <n v="605"/>
    <s v="Teach Your Parents iPad (Canceled)"/>
    <s v="An iPad support care package for your parents / seniors."/>
    <n v="5000"/>
    <n v="131"/>
    <n v="3"/>
    <x v="3"/>
    <s v="US"/>
    <s v="USD"/>
    <n v="1440318908"/>
    <n v="1436430908"/>
    <b v="0"/>
    <n v="8"/>
    <b v="0"/>
    <s v="technology/web"/>
    <x v="4015"/>
    <x v="3"/>
    <x v="0"/>
    <s v="web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3"/>
    <s v="NL"/>
    <s v="EUR"/>
    <n v="1432479600"/>
    <n v="1428507409"/>
    <b v="0"/>
    <n v="1"/>
    <b v="0"/>
    <s v="technology/web"/>
    <x v="4016"/>
    <x v="3"/>
    <x v="0"/>
    <s v="web"/>
    <n v="1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3"/>
    <s v="FR"/>
    <s v="EUR"/>
    <n v="1488013307"/>
    <n v="1485421307"/>
    <b v="0"/>
    <n v="0"/>
    <b v="0"/>
    <s v="technology/web"/>
    <x v="4017"/>
    <x v="4"/>
    <x v="0"/>
    <s v="web"/>
    <n v="0"/>
  </r>
  <r>
    <n v="624"/>
    <s v="NeedSomeLoven.com (Canceled)"/>
    <s v="I am designing a fun, high tech dating website, with over 25 cool features. It is innovate as well as user friendly."/>
    <n v="5000"/>
    <n v="0"/>
    <n v="0"/>
    <x v="3"/>
    <s v="US"/>
    <s v="USD"/>
    <n v="1431647041"/>
    <n v="1429055041"/>
    <b v="0"/>
    <n v="0"/>
    <b v="0"/>
    <s v="technology/web"/>
    <x v="4018"/>
    <x v="3"/>
    <x v="0"/>
    <s v="web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3"/>
    <s v="US"/>
    <s v="USD"/>
    <n v="1405269457"/>
    <n v="1402677457"/>
    <b v="0"/>
    <n v="0"/>
    <b v="0"/>
    <s v="technology/web"/>
    <x v="4019"/>
    <x v="2"/>
    <x v="0"/>
    <s v="web"/>
    <n v="0"/>
  </r>
  <r>
    <n v="634"/>
    <s v="pitchtograndma (Canceled)"/>
    <s v="We help companies to explain what they do in simple, grandma-would-understand terms."/>
    <n v="5000"/>
    <n v="1"/>
    <n v="0"/>
    <x v="3"/>
    <s v="US"/>
    <s v="USD"/>
    <n v="1424989029"/>
    <n v="1422397029"/>
    <b v="0"/>
    <n v="1"/>
    <b v="0"/>
    <s v="technology/web"/>
    <x v="4020"/>
    <x v="3"/>
    <x v="0"/>
    <s v="web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3"/>
    <s v="GB"/>
    <s v="GBP"/>
    <n v="1485796613"/>
    <n v="1481908613"/>
    <b v="0"/>
    <n v="4"/>
    <b v="0"/>
    <s v="technology/wearables"/>
    <x v="4021"/>
    <x v="1"/>
    <x v="0"/>
    <s v="wearables"/>
    <n v="13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3"/>
    <s v="US"/>
    <s v="USD"/>
    <n v="1485254052"/>
    <n v="1481366052"/>
    <b v="0"/>
    <n v="775"/>
    <b v="0"/>
    <s v="technology/wearables"/>
    <x v="4022"/>
    <x v="1"/>
    <x v="0"/>
    <s v="wearables"/>
    <n v="1389.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3"/>
    <s v="US"/>
    <s v="USD"/>
    <n v="1429134893"/>
    <n v="1426542893"/>
    <b v="0"/>
    <n v="1"/>
    <b v="0"/>
    <s v="journalism/audio"/>
    <x v="4023"/>
    <x v="3"/>
    <x v="8"/>
    <s v="audio"/>
    <n v="5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3"/>
    <s v="US"/>
    <s v="USD"/>
    <n v="1317231008"/>
    <n v="1312047008"/>
    <b v="0"/>
    <n v="24"/>
    <b v="0"/>
    <s v="music/world music"/>
    <x v="4024"/>
    <x v="6"/>
    <x v="4"/>
    <s v="world music"/>
    <n v="61.0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3"/>
    <s v="US"/>
    <s v="USD"/>
    <n v="1440723600"/>
    <n v="1436394968"/>
    <b v="0"/>
    <n v="0"/>
    <b v="0"/>
    <s v="music/world music"/>
    <x v="4025"/>
    <x v="3"/>
    <x v="4"/>
    <s v="world music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3"/>
    <s v="US"/>
    <s v="USD"/>
    <n v="1381090870"/>
    <n v="1377030070"/>
    <b v="0"/>
    <n v="1"/>
    <b v="0"/>
    <s v="music/world music"/>
    <x v="4026"/>
    <x v="0"/>
    <x v="4"/>
    <s v="world music"/>
    <n v="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3"/>
    <s v="US"/>
    <s v="USD"/>
    <n v="1414994340"/>
    <n v="1413057980"/>
    <b v="0"/>
    <n v="34"/>
    <b v="0"/>
    <s v="music/world music"/>
    <x v="4027"/>
    <x v="2"/>
    <x v="4"/>
    <s v="world music"/>
    <n v="74.62"/>
  </r>
  <r>
    <n v="1456"/>
    <s v="Sometimes you don't need love (Canceled)"/>
    <s v="English Version of my auto-published novel"/>
    <n v="5000"/>
    <n v="145"/>
    <n v="3"/>
    <x v="3"/>
    <s v="IT"/>
    <s v="EUR"/>
    <n v="1483459365"/>
    <n v="1480867365"/>
    <b v="0"/>
    <n v="3"/>
    <b v="0"/>
    <s v="publishing/translations"/>
    <x v="4028"/>
    <x v="1"/>
    <x v="5"/>
    <s v="translations"/>
    <n v="48.3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3"/>
    <s v="US"/>
    <s v="USD"/>
    <n v="1407729600"/>
    <n v="1405097760"/>
    <b v="0"/>
    <n v="0"/>
    <b v="0"/>
    <s v="publishing/translations"/>
    <x v="4029"/>
    <x v="2"/>
    <x v="5"/>
    <s v="translations"/>
    <n v="0"/>
  </r>
  <r>
    <n v="1576"/>
    <s v="The Obsessive Line Collection (Canceled)"/>
    <s v="For the publication of my first 3 books: an Art book, a graphic novel, and a coloring book"/>
    <n v="5000"/>
    <n v="650"/>
    <n v="13"/>
    <x v="3"/>
    <s v="US"/>
    <s v="USD"/>
    <n v="1435698368"/>
    <n v="1431810368"/>
    <b v="0"/>
    <n v="10"/>
    <b v="0"/>
    <s v="publishing/art books"/>
    <x v="4030"/>
    <x v="3"/>
    <x v="5"/>
    <s v="art books"/>
    <n v="65"/>
  </r>
  <r>
    <n v="2341"/>
    <s v="Cutting Edge Fitness Website (Canceled)"/>
    <s v="This website will serve as an interface to change lives and have a community routing for your success!"/>
    <n v="5000"/>
    <n v="0"/>
    <n v="0"/>
    <x v="3"/>
    <s v="US"/>
    <s v="USD"/>
    <n v="1436729504"/>
    <n v="1434137504"/>
    <b v="0"/>
    <n v="0"/>
    <b v="0"/>
    <s v="technology/web"/>
    <x v="4031"/>
    <x v="3"/>
    <x v="0"/>
    <s v="web"/>
    <n v="0"/>
  </r>
  <r>
    <n v="2360"/>
    <s v="Bee Bay Microjobs (Canceled)"/>
    <s v="Welcome to Bee Bay Canada, your commission free microjobs website.  Sell at any price and keep 100% of what you earn!"/>
    <n v="5000"/>
    <n v="2"/>
    <n v="0"/>
    <x v="3"/>
    <s v="CA"/>
    <s v="CAD"/>
    <n v="1454864280"/>
    <n v="1452272280"/>
    <b v="0"/>
    <n v="1"/>
    <b v="0"/>
    <s v="technology/web"/>
    <x v="4032"/>
    <x v="1"/>
    <x v="0"/>
    <s v="web"/>
    <n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3"/>
    <s v="IE"/>
    <s v="EUR"/>
    <n v="1424940093"/>
    <n v="1422348093"/>
    <b v="0"/>
    <n v="2"/>
    <b v="0"/>
    <s v="technology/web"/>
    <x v="4033"/>
    <x v="3"/>
    <x v="0"/>
    <s v="web"/>
    <n v="1.5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3"/>
    <s v="CH"/>
    <s v="CHF"/>
    <n v="1444940558"/>
    <n v="1442348558"/>
    <b v="0"/>
    <n v="1"/>
    <b v="0"/>
    <s v="technology/web"/>
    <x v="4034"/>
    <x v="3"/>
    <x v="0"/>
    <s v="web"/>
    <n v="10"/>
  </r>
  <r>
    <n v="3868"/>
    <s v="1000 words (Canceled)"/>
    <s v="New collection of music by Scott Evan Davis!"/>
    <n v="5000"/>
    <n v="10"/>
    <n v="0"/>
    <x v="3"/>
    <s v="GB"/>
    <s v="GBP"/>
    <n v="1410191405"/>
    <n v="1408031405"/>
    <b v="0"/>
    <n v="1"/>
    <b v="0"/>
    <s v="theater/musical"/>
    <x v="4035"/>
    <x v="2"/>
    <x v="3"/>
    <s v="musical"/>
    <n v="10"/>
  </r>
  <r>
    <n v="1312"/>
    <s v="GoSolo Hat for GoPro (Canceled)"/>
    <s v="People loved the original Black and Gray GoSolo hats and asked for more. So we received sample for 3 more colors!"/>
    <n v="4600"/>
    <n v="28"/>
    <n v="1"/>
    <x v="3"/>
    <s v="US"/>
    <s v="USD"/>
    <n v="1429375922"/>
    <n v="1426783922"/>
    <b v="0"/>
    <n v="1"/>
    <b v="0"/>
    <s v="technology/wearables"/>
    <x v="4036"/>
    <x v="3"/>
    <x v="0"/>
    <s v="wearables"/>
    <n v="28"/>
  </r>
  <r>
    <n v="145"/>
    <s v="Threshold (Canceled)"/>
    <s v="Film-Makers Ricky Comuniello &amp; Ian Weeks are at it again - for the 1st time. We need your support for a modern Sci-Fiction short film"/>
    <n v="4500"/>
    <n v="338"/>
    <n v="8"/>
    <x v="3"/>
    <s v="US"/>
    <s v="USD"/>
    <n v="1439298052"/>
    <n v="1436965252"/>
    <b v="0"/>
    <n v="9"/>
    <b v="0"/>
    <s v="film &amp; video/science fiction"/>
    <x v="4037"/>
    <x v="3"/>
    <x v="2"/>
    <s v="science fiction"/>
    <n v="37.5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3"/>
    <s v="US"/>
    <s v="USD"/>
    <n v="1465243740"/>
    <n v="1461438495"/>
    <b v="0"/>
    <n v="0"/>
    <b v="0"/>
    <s v="journalism/audio"/>
    <x v="4038"/>
    <x v="1"/>
    <x v="8"/>
    <s v="audio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3"/>
    <s v="US"/>
    <s v="USD"/>
    <n v="1446087223"/>
    <n v="1443495223"/>
    <b v="0"/>
    <n v="0"/>
    <b v="0"/>
    <s v="technology/web"/>
    <x v="4039"/>
    <x v="3"/>
    <x v="0"/>
    <s v="web"/>
    <n v="0"/>
  </r>
  <r>
    <n v="124"/>
    <s v="Blank Bodies - Post Production (Canceled)"/>
    <s v="An artificial man and woman discover love under the unsuspecting eyes of the four renowned artists who created them."/>
    <n v="4000"/>
    <n v="0"/>
    <n v="0"/>
    <x v="3"/>
    <s v="US"/>
    <s v="USD"/>
    <n v="1431728242"/>
    <n v="1429568242"/>
    <b v="0"/>
    <n v="0"/>
    <b v="0"/>
    <s v="film &amp; video/science fiction"/>
    <x v="4040"/>
    <x v="3"/>
    <x v="2"/>
    <s v="science fiction"/>
    <n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3"/>
    <s v="US"/>
    <s v="USD"/>
    <n v="1418368260"/>
    <n v="1417654672"/>
    <b v="0"/>
    <n v="8"/>
    <b v="0"/>
    <s v="technology/wearables"/>
    <x v="4041"/>
    <x v="2"/>
    <x v="0"/>
    <s v="wearables"/>
    <n v="29.25"/>
  </r>
  <r>
    <n v="1061"/>
    <s v="Chat Box 23 (Canceled)"/>
    <s v="T.O., Adi &amp; Mercedes discuss their point of views, women's issues &amp; Hollywood Hotties."/>
    <n v="4000"/>
    <n v="0"/>
    <n v="0"/>
    <x v="3"/>
    <s v="US"/>
    <s v="USD"/>
    <n v="1462150800"/>
    <n v="1456987108"/>
    <b v="0"/>
    <n v="0"/>
    <b v="0"/>
    <s v="journalism/audio"/>
    <x v="4042"/>
    <x v="1"/>
    <x v="8"/>
    <s v="audio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3"/>
    <s v="US"/>
    <s v="USD"/>
    <n v="1259715000"/>
    <n v="1253712916"/>
    <b v="0"/>
    <n v="0"/>
    <b v="0"/>
    <s v="publishing/art books"/>
    <x v="4043"/>
    <x v="8"/>
    <x v="5"/>
    <s v="art books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3"/>
    <s v="US"/>
    <s v="USD"/>
    <n v="1307554261"/>
    <n v="1304962261"/>
    <b v="0"/>
    <n v="1"/>
    <b v="0"/>
    <s v="publishing/art books"/>
    <x v="4044"/>
    <x v="6"/>
    <x v="5"/>
    <s v="art books"/>
    <n v="100"/>
  </r>
  <r>
    <n v="2398"/>
    <s v="Roekee.com (Canceled)"/>
    <s v="The internets new search engine. Looking for funding to develop our backend web indexing software with an emphasis on automation."/>
    <n v="4000"/>
    <n v="0"/>
    <n v="0"/>
    <x v="3"/>
    <s v="US"/>
    <s v="USD"/>
    <n v="1435874384"/>
    <n v="1433282384"/>
    <b v="0"/>
    <n v="0"/>
    <b v="0"/>
    <s v="technology/web"/>
    <x v="4045"/>
    <x v="3"/>
    <x v="0"/>
    <s v="web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3"/>
    <s v="GB"/>
    <s v="GBP"/>
    <n v="1454425128"/>
    <n v="1451833128"/>
    <b v="0"/>
    <n v="46"/>
    <b v="0"/>
    <s v="theater/musical"/>
    <x v="4046"/>
    <x v="1"/>
    <x v="3"/>
    <s v="musical"/>
    <n v="44.7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3"/>
    <s v="US"/>
    <s v="USD"/>
    <n v="1457394545"/>
    <n v="1454802545"/>
    <b v="0"/>
    <n v="0"/>
    <b v="0"/>
    <s v="journalism/audio"/>
    <x v="4047"/>
    <x v="1"/>
    <x v="8"/>
    <s v="audio"/>
    <n v="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3"/>
    <s v="US"/>
    <s v="USD"/>
    <n v="1377734091"/>
    <n v="1374882891"/>
    <b v="0"/>
    <n v="2"/>
    <b v="0"/>
    <s v="publishing/art books"/>
    <x v="4048"/>
    <x v="0"/>
    <x v="5"/>
    <s v="art books"/>
    <n v="14"/>
  </r>
  <r>
    <n v="121"/>
    <s v="MICRO-MISSION"/>
    <s v="NAVY SEALS sent on a Area 51 Top-Secret rescue mission where they are shrunken and injected into an ET body, the immune system mutated."/>
    <n v="3000"/>
    <n v="1"/>
    <n v="0"/>
    <x v="3"/>
    <s v="US"/>
    <s v="USD"/>
    <n v="1429352160"/>
    <n v="1427993710"/>
    <b v="0"/>
    <n v="1"/>
    <b v="0"/>
    <s v="film &amp; video/science fiction"/>
    <x v="4049"/>
    <x v="3"/>
    <x v="2"/>
    <s v="science fiction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3"/>
    <s v="US"/>
    <s v="USD"/>
    <n v="1404241200"/>
    <n v="1401354597"/>
    <b v="0"/>
    <n v="5"/>
    <b v="0"/>
    <s v="film &amp; video/science fiction"/>
    <x v="4050"/>
    <x v="2"/>
    <x v="2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n v="0"/>
    <x v="3"/>
    <s v="US"/>
    <s v="USD"/>
    <n v="1431771360"/>
    <n v="1427968234"/>
    <b v="0"/>
    <n v="0"/>
    <b v="0"/>
    <s v="film &amp; video/science fiction"/>
    <x v="4051"/>
    <x v="3"/>
    <x v="2"/>
    <s v="science fiction"/>
    <n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3"/>
    <s v="US"/>
    <s v="USD"/>
    <n v="1416176778"/>
    <n v="1414358778"/>
    <b v="0"/>
    <n v="1"/>
    <b v="0"/>
    <s v="film &amp; video/science fiction"/>
    <x v="4052"/>
    <x v="2"/>
    <x v="2"/>
    <s v="science fiction"/>
    <n v="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3"/>
    <s v="DE"/>
    <s v="EUR"/>
    <n v="1451161560"/>
    <n v="1447273560"/>
    <b v="0"/>
    <n v="0"/>
    <b v="0"/>
    <s v="journalism/audio"/>
    <x v="4053"/>
    <x v="3"/>
    <x v="8"/>
    <s v="audio"/>
    <n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3"/>
    <s v="US"/>
    <s v="USD"/>
    <n v="1382478278"/>
    <n v="1377294278"/>
    <b v="0"/>
    <n v="3"/>
    <b v="0"/>
    <s v="music/world music"/>
    <x v="4054"/>
    <x v="0"/>
    <x v="4"/>
    <s v="world music"/>
    <n v="44"/>
  </r>
  <r>
    <n v="2345"/>
    <s v="Social Media Website (Canceled)"/>
    <s v="My team and I are creating a social media website for pet lovers across the world! Fashion, animal shows, adoptions, and more."/>
    <n v="3000"/>
    <n v="0"/>
    <n v="0"/>
    <x v="3"/>
    <s v="US"/>
    <s v="USD"/>
    <n v="1427845140"/>
    <n v="1424822556"/>
    <b v="0"/>
    <n v="0"/>
    <b v="0"/>
    <s v="technology/web"/>
    <x v="4055"/>
    <x v="3"/>
    <x v="0"/>
    <s v="web"/>
    <n v="0"/>
  </r>
  <r>
    <n v="2376"/>
    <s v="Phone Tags: lost and found stickers (Canceled)"/>
    <s v="Tough, pre-manufactured lost and found stickers that forward messages to the owners email and cellphone."/>
    <n v="3000"/>
    <n v="326.33"/>
    <n v="11"/>
    <x v="3"/>
    <s v="US"/>
    <s v="USD"/>
    <n v="1449785566"/>
    <n v="1447193566"/>
    <b v="0"/>
    <n v="4"/>
    <b v="0"/>
    <s v="technology/web"/>
    <x v="4056"/>
    <x v="3"/>
    <x v="0"/>
    <s v="web"/>
    <n v="81.5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3"/>
    <s v="US"/>
    <s v="USD"/>
    <n v="1438662603"/>
    <n v="1436502603"/>
    <b v="0"/>
    <n v="2"/>
    <b v="0"/>
    <s v="technology/web"/>
    <x v="4057"/>
    <x v="3"/>
    <x v="0"/>
    <s v="web"/>
    <n v="37.5"/>
  </r>
  <r>
    <n v="157"/>
    <s v="Forever Man (short film) (Canceled)"/>
    <s v="Man's cryogenic chamber and his soulmate's time travel from the distant future allows them to meet in the middle."/>
    <n v="2995"/>
    <n v="8"/>
    <n v="0"/>
    <x v="3"/>
    <s v="US"/>
    <s v="USD"/>
    <n v="1456523572"/>
    <n v="1453931572"/>
    <b v="0"/>
    <n v="2"/>
    <b v="0"/>
    <s v="film &amp; video/science fiction"/>
    <x v="4058"/>
    <x v="1"/>
    <x v="2"/>
    <s v="science fiction"/>
    <n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3"/>
    <s v="US"/>
    <s v="USD"/>
    <n v="1334592000"/>
    <n v="1331982127"/>
    <b v="0"/>
    <n v="1"/>
    <b v="0"/>
    <s v="music/world music"/>
    <x v="4059"/>
    <x v="5"/>
    <x v="4"/>
    <s v="world music"/>
    <n v="25"/>
  </r>
  <r>
    <n v="1050"/>
    <s v="The (Secular) Barbershop Podcast (Canceled)"/>
    <s v="Secularism is on the rise and I hear you.Talk to me."/>
    <n v="2500"/>
    <n v="0"/>
    <n v="0"/>
    <x v="3"/>
    <s v="US"/>
    <s v="USD"/>
    <n v="1442257677"/>
    <n v="1439665677"/>
    <b v="0"/>
    <n v="0"/>
    <b v="0"/>
    <s v="journalism/audio"/>
    <x v="4060"/>
    <x v="3"/>
    <x v="8"/>
    <s v="audio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3"/>
    <s v="US"/>
    <s v="USD"/>
    <n v="1407708000"/>
    <n v="1405110399"/>
    <b v="0"/>
    <n v="0"/>
    <b v="0"/>
    <s v="journalism/audio"/>
    <x v="4061"/>
    <x v="2"/>
    <x v="8"/>
    <s v="audio"/>
    <n v="0"/>
  </r>
  <r>
    <n v="1236"/>
    <s v="&quot;Volando&quot; CD Release (Canceled)"/>
    <s v="Raising money to give the musicians their due."/>
    <n v="2500"/>
    <n v="0"/>
    <n v="0"/>
    <x v="3"/>
    <s v="US"/>
    <s v="USD"/>
    <n v="1343491200"/>
    <n v="1342801164"/>
    <b v="0"/>
    <n v="0"/>
    <b v="0"/>
    <s v="music/world music"/>
    <x v="4062"/>
    <x v="5"/>
    <x v="4"/>
    <s v="world music"/>
    <n v="0"/>
  </r>
  <r>
    <n v="1239"/>
    <s v="Help Calmenco! finance new CD and Tour (Canceled)"/>
    <s v="Please consider helping us with our new CD and Riverdance Tour"/>
    <n v="2500"/>
    <n v="0"/>
    <n v="0"/>
    <x v="3"/>
    <s v="US"/>
    <s v="USD"/>
    <n v="1325804767"/>
    <n v="1323212767"/>
    <b v="0"/>
    <n v="0"/>
    <b v="0"/>
    <s v="music/world music"/>
    <x v="4063"/>
    <x v="6"/>
    <x v="4"/>
    <s v="world music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3"/>
    <s v="AU"/>
    <s v="AUD"/>
    <n v="1405478025"/>
    <n v="1402886025"/>
    <b v="0"/>
    <n v="0"/>
    <b v="0"/>
    <s v="technology/wearables"/>
    <x v="4064"/>
    <x v="2"/>
    <x v="0"/>
    <s v="wearables"/>
    <n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3"/>
    <s v="GB"/>
    <s v="GBP"/>
    <n v="1456703940"/>
    <n v="1454546859"/>
    <b v="0"/>
    <n v="3"/>
    <b v="0"/>
    <s v="publishing/art books"/>
    <x v="4065"/>
    <x v="1"/>
    <x v="5"/>
    <s v="art books"/>
    <n v="41.6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3"/>
    <s v="CA"/>
    <s v="CAD"/>
    <n v="1480110783"/>
    <n v="1477515183"/>
    <b v="0"/>
    <n v="0"/>
    <b v="0"/>
    <s v="technology/web"/>
    <x v="4066"/>
    <x v="1"/>
    <x v="0"/>
    <s v="web"/>
    <n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3"/>
    <s v="CA"/>
    <s v="CAD"/>
    <n v="1439533019"/>
    <n v="1436941019"/>
    <b v="0"/>
    <n v="3"/>
    <b v="0"/>
    <s v="technology/space exploration"/>
    <x v="4067"/>
    <x v="3"/>
    <x v="0"/>
    <s v="space exploration"/>
    <n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3"/>
    <s v="GB"/>
    <s v="GBP"/>
    <n v="1431072843"/>
    <n v="1427184843"/>
    <b v="0"/>
    <n v="3"/>
    <b v="0"/>
    <s v="technology/web"/>
    <x v="4068"/>
    <x v="3"/>
    <x v="0"/>
    <s v="web"/>
    <n v="20"/>
  </r>
  <r>
    <n v="636"/>
    <s v="Keto Advice (Canceled)"/>
    <s v="With no central location for keto knowledge, keto advice will be a community run knowledge base."/>
    <n v="2000"/>
    <n v="4"/>
    <n v="0"/>
    <x v="3"/>
    <s v="GB"/>
    <s v="GBP"/>
    <n v="1433587620"/>
    <n v="1430996150"/>
    <b v="0"/>
    <n v="1"/>
    <b v="0"/>
    <s v="technology/web"/>
    <x v="4069"/>
    <x v="3"/>
    <x v="0"/>
    <s v="web"/>
    <n v="4"/>
  </r>
  <r>
    <n v="1047"/>
    <s v="Start a New Podcast (Canceled)"/>
    <s v="I wish to start a new podcast called Voices of Texas, and I want to interview interesting people of Texas each week."/>
    <n v="2000"/>
    <n v="1"/>
    <n v="0"/>
    <x v="3"/>
    <s v="US"/>
    <s v="USD"/>
    <n v="1415219915"/>
    <n v="1412624315"/>
    <b v="0"/>
    <n v="1"/>
    <b v="0"/>
    <s v="journalism/audio"/>
    <x v="4070"/>
    <x v="2"/>
    <x v="8"/>
    <s v="audio"/>
    <n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3"/>
    <s v="US"/>
    <s v="USD"/>
    <n v="1407394800"/>
    <n v="1404770616"/>
    <b v="0"/>
    <n v="0"/>
    <b v="0"/>
    <s v="music/world music"/>
    <x v="4071"/>
    <x v="2"/>
    <x v="4"/>
    <s v="world music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3"/>
    <s v="US"/>
    <s v="USD"/>
    <n v="1433603552"/>
    <n v="1428419552"/>
    <b v="0"/>
    <n v="0"/>
    <b v="0"/>
    <s v="technology/web"/>
    <x v="4072"/>
    <x v="3"/>
    <x v="0"/>
    <s v="web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3"/>
    <s v="US"/>
    <s v="USD"/>
    <n v="1435257596"/>
    <n v="1432665596"/>
    <b v="0"/>
    <n v="0"/>
    <b v="0"/>
    <s v="technology/web"/>
    <x v="4073"/>
    <x v="3"/>
    <x v="0"/>
    <s v="web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3"/>
    <s v="US"/>
    <s v="USD"/>
    <n v="1430517600"/>
    <n v="1426538129"/>
    <b v="0"/>
    <n v="2"/>
    <b v="0"/>
    <s v="theater/musical"/>
    <x v="4074"/>
    <x v="3"/>
    <x v="3"/>
    <s v="musical"/>
    <n v="1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3"/>
    <s v="US"/>
    <s v="USD"/>
    <n v="1283392800"/>
    <n v="1281317691"/>
    <b v="0"/>
    <n v="4"/>
    <b v="0"/>
    <s v="publishing/art books"/>
    <x v="4075"/>
    <x v="7"/>
    <x v="5"/>
    <s v="art books"/>
    <n v="51.2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3"/>
    <s v="ES"/>
    <s v="EUR"/>
    <n v="1461535140"/>
    <n v="1459716480"/>
    <b v="0"/>
    <n v="1"/>
    <b v="0"/>
    <s v="publishing/translations"/>
    <x v="4076"/>
    <x v="1"/>
    <x v="5"/>
    <s v="translations"/>
    <n v="1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3"/>
    <s v="US"/>
    <s v="USD"/>
    <n v="1337562726"/>
    <n v="1332378726"/>
    <b v="0"/>
    <n v="0"/>
    <b v="0"/>
    <s v="publishing/art books"/>
    <x v="4077"/>
    <x v="5"/>
    <x v="5"/>
    <s v="art books"/>
    <n v="0"/>
  </r>
  <r>
    <n v="1340"/>
    <s v="Glass Designs (Canceled)"/>
    <s v="I would like to make nicer, more stylish looking frames for the Google Glass using 3D printing technology."/>
    <n v="1680"/>
    <n v="0"/>
    <n v="0"/>
    <x v="3"/>
    <s v="US"/>
    <s v="USD"/>
    <n v="1408112253"/>
    <n v="1405520253"/>
    <b v="0"/>
    <n v="0"/>
    <b v="0"/>
    <s v="technology/wearables"/>
    <x v="4078"/>
    <x v="2"/>
    <x v="0"/>
    <s v="wearables"/>
    <n v="0"/>
  </r>
  <r>
    <n v="154"/>
    <s v="Quantum Alterations: Sci-fi, Stop Motion &amp; Fantasy Fan Film"/>
    <s v="Fiction Becomes Reality in this non-profit science fiction, stop motion, and fantasy fan film."/>
    <n v="1500"/>
    <n v="40"/>
    <n v="3"/>
    <x v="3"/>
    <s v="US"/>
    <s v="USD"/>
    <n v="1433336895"/>
    <n v="1429621695"/>
    <b v="0"/>
    <n v="3"/>
    <b v="0"/>
    <s v="film &amp; video/science fiction"/>
    <x v="4079"/>
    <x v="3"/>
    <x v="2"/>
    <s v="science fiction"/>
    <n v="13.3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3"/>
    <s v="US"/>
    <s v="USD"/>
    <n v="1409187056"/>
    <n v="1406595056"/>
    <b v="0"/>
    <n v="0"/>
    <b v="0"/>
    <s v="technology/web"/>
    <x v="4080"/>
    <x v="2"/>
    <x v="0"/>
    <s v="web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3"/>
    <s v="US"/>
    <s v="USD"/>
    <n v="1488773332"/>
    <n v="1486613332"/>
    <b v="0"/>
    <n v="1"/>
    <b v="0"/>
    <s v="journalism/audio"/>
    <x v="4081"/>
    <x v="4"/>
    <x v="8"/>
    <s v="audio"/>
    <n v="15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3"/>
    <s v="GB"/>
    <s v="GBP"/>
    <n v="1422664740"/>
    <n v="1417818036"/>
    <b v="0"/>
    <n v="0"/>
    <b v="0"/>
    <s v="technology/web"/>
    <x v="4082"/>
    <x v="2"/>
    <x v="0"/>
    <s v="web"/>
    <n v="0"/>
  </r>
  <r>
    <n v="3121"/>
    <s v="Ant Farm Theatre Project (Canceled)"/>
    <s v="I going to build a theatre for a local ant farm so that Ants can put on their theatre productions."/>
    <n v="1500"/>
    <n v="10"/>
    <n v="1"/>
    <x v="3"/>
    <s v="CA"/>
    <s v="CAD"/>
    <n v="1411748335"/>
    <n v="1406564335"/>
    <b v="0"/>
    <n v="1"/>
    <b v="0"/>
    <s v="theater/spaces"/>
    <x v="4083"/>
    <x v="2"/>
    <x v="3"/>
    <s v="spaces"/>
    <n v="10"/>
  </r>
  <r>
    <n v="3871"/>
    <s v="Pocket Monsters: A Musical Parody (Canceled)"/>
    <s v="Our musical is finally ready to come to life, and we're raising funds to help make that happen!"/>
    <n v="1500"/>
    <n v="40"/>
    <n v="3"/>
    <x v="3"/>
    <s v="US"/>
    <s v="USD"/>
    <n v="1490809450"/>
    <n v="1485629050"/>
    <b v="0"/>
    <n v="3"/>
    <b v="0"/>
    <s v="theater/musical"/>
    <x v="4084"/>
    <x v="4"/>
    <x v="3"/>
    <s v="musical"/>
    <n v="13.33"/>
  </r>
  <r>
    <n v="131"/>
    <s v="I (Canceled)"/>
    <s v="I"/>
    <n v="1200"/>
    <n v="0"/>
    <n v="0"/>
    <x v="3"/>
    <s v="US"/>
    <s v="USD"/>
    <n v="1467763200"/>
    <n v="1466453161"/>
    <b v="0"/>
    <n v="0"/>
    <b v="0"/>
    <s v="film &amp; video/science fiction"/>
    <x v="4085"/>
    <x v="1"/>
    <x v="2"/>
    <s v="science fiction"/>
    <n v="0"/>
  </r>
  <r>
    <n v="2955"/>
    <s v="A Stage for Stage Door Theater Company (Canceled)"/>
    <s v="Stage Door Theater needs a stage for its current and future productions. Can you help?"/>
    <n v="1200"/>
    <n v="715"/>
    <n v="60"/>
    <x v="3"/>
    <s v="US"/>
    <s v="USD"/>
    <n v="1434476849"/>
    <n v="1431884849"/>
    <b v="0"/>
    <n v="11"/>
    <b v="0"/>
    <s v="theater/spaces"/>
    <x v="4086"/>
    <x v="3"/>
    <x v="3"/>
    <s v="spaces"/>
    <n v="65"/>
  </r>
  <r>
    <n v="1059"/>
    <s v="Voice Over Artist (Canceled)"/>
    <s v="Turning myself into a vocal artist."/>
    <n v="1100"/>
    <n v="0"/>
    <n v="0"/>
    <x v="3"/>
    <s v="US"/>
    <s v="USD"/>
    <n v="1426269456"/>
    <n v="1423681056"/>
    <b v="0"/>
    <n v="0"/>
    <b v="0"/>
    <s v="journalism/audio"/>
    <x v="4087"/>
    <x v="3"/>
    <x v="8"/>
    <s v="audio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3"/>
    <s v="US"/>
    <s v="USD"/>
    <n v="1472604262"/>
    <n v="1470012262"/>
    <b v="0"/>
    <n v="0"/>
    <b v="0"/>
    <s v="journalism/audio"/>
    <x v="4088"/>
    <x v="1"/>
    <x v="8"/>
    <s v="audio"/>
    <n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3"/>
    <s v="US"/>
    <s v="USD"/>
    <n v="1329864374"/>
    <n v="1328049974"/>
    <b v="0"/>
    <n v="6"/>
    <b v="0"/>
    <s v="music/world music"/>
    <x v="4089"/>
    <x v="5"/>
    <x v="4"/>
    <s v="world music"/>
    <n v="19.32999999999999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3"/>
    <s v="US"/>
    <s v="USD"/>
    <n v="1312641536"/>
    <n v="1310049536"/>
    <b v="0"/>
    <n v="3"/>
    <b v="0"/>
    <s v="music/world music"/>
    <x v="4090"/>
    <x v="6"/>
    <x v="4"/>
    <s v="world music"/>
    <n v="59.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3"/>
    <s v="CA"/>
    <s v="CAD"/>
    <n v="1466789269"/>
    <n v="1464197269"/>
    <b v="0"/>
    <n v="1"/>
    <b v="0"/>
    <s v="technology/web"/>
    <x v="4091"/>
    <x v="1"/>
    <x v="0"/>
    <s v="web"/>
    <n v="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3"/>
    <s v="US"/>
    <s v="USD"/>
    <n v="1472135676"/>
    <n v="1469543676"/>
    <b v="0"/>
    <n v="1"/>
    <b v="0"/>
    <s v="technology/web"/>
    <x v="4092"/>
    <x v="1"/>
    <x v="0"/>
    <s v="web"/>
    <n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3"/>
    <s v="US"/>
    <s v="USD"/>
    <n v="1429632822"/>
    <n v="1428596022"/>
    <b v="0"/>
    <n v="0"/>
    <b v="0"/>
    <s v="technology/web"/>
    <x v="4093"/>
    <x v="3"/>
    <x v="0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3"/>
    <s v="IT"/>
    <s v="EUR"/>
    <n v="1453071600"/>
    <n v="1449596425"/>
    <b v="0"/>
    <n v="0"/>
    <b v="0"/>
    <s v="technology/web"/>
    <x v="4094"/>
    <x v="3"/>
    <x v="0"/>
    <s v="web"/>
    <n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3"/>
    <s v="US"/>
    <s v="USD"/>
    <n v="1415932643"/>
    <n v="1413337043"/>
    <b v="0"/>
    <n v="8"/>
    <b v="0"/>
    <s v="technology/web"/>
    <x v="4095"/>
    <x v="2"/>
    <x v="0"/>
    <s v="web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3"/>
    <s v="US"/>
    <s v="USD"/>
    <n v="1315747080"/>
    <n v="1314417502"/>
    <b v="0"/>
    <n v="1"/>
    <b v="0"/>
    <s v="music/world music"/>
    <x v="4096"/>
    <x v="6"/>
    <x v="4"/>
    <s v="world music"/>
    <n v="5"/>
  </r>
  <r>
    <n v="609"/>
    <s v="Swap Anything (Canceled)"/>
    <s v="Can we swap, please? - everybody's said it. I want to create a website that enables anybody to trade their items, without money hassle."/>
    <n v="780"/>
    <n v="5"/>
    <n v="1"/>
    <x v="3"/>
    <s v="GB"/>
    <s v="GBP"/>
    <n v="1448761744"/>
    <n v="1446166144"/>
    <b v="0"/>
    <n v="1"/>
    <b v="0"/>
    <s v="technology/web"/>
    <x v="4097"/>
    <x v="3"/>
    <x v="0"/>
    <s v="web"/>
    <n v="5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3"/>
    <s v="US"/>
    <s v="USD"/>
    <n v="1410516000"/>
    <n v="1406824948"/>
    <b v="0"/>
    <n v="1"/>
    <b v="0"/>
    <s v="journalism/audio"/>
    <x v="4098"/>
    <x v="2"/>
    <x v="8"/>
    <s v="audio"/>
    <n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3"/>
    <s v="NZ"/>
    <s v="NZD"/>
    <n v="1422061200"/>
    <n v="1420244622"/>
    <b v="0"/>
    <n v="0"/>
    <b v="0"/>
    <s v="theater/musical"/>
    <x v="4099"/>
    <x v="3"/>
    <x v="3"/>
    <s v="musical"/>
    <n v="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3"/>
    <s v="GB"/>
    <s v="GBP"/>
    <n v="1402949760"/>
    <n v="1400536692"/>
    <b v="0"/>
    <n v="0"/>
    <b v="0"/>
    <s v="film &amp; video/science fiction"/>
    <x v="4100"/>
    <x v="2"/>
    <x v="2"/>
    <s v="science fiction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3"/>
    <s v="NZ"/>
    <s v="NZD"/>
    <n v="1443149759"/>
    <n v="1440557759"/>
    <b v="0"/>
    <n v="0"/>
    <b v="0"/>
    <s v="technology/web"/>
    <x v="4101"/>
    <x v="3"/>
    <x v="0"/>
    <s v="web"/>
    <n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3"/>
    <s v="CA"/>
    <s v="CAD"/>
    <n v="1486165880"/>
    <n v="1480981880"/>
    <b v="0"/>
    <n v="6"/>
    <b v="0"/>
    <s v="film &amp; video/science fiction"/>
    <x v="4102"/>
    <x v="1"/>
    <x v="2"/>
    <s v="science fiction"/>
    <n v="11.67"/>
  </r>
  <r>
    <n v="139"/>
    <s v="Roman Dead (Canceled)"/>
    <s v="When  Rome is infected with a zombie plague, Lucius Agrippa and a small group fights for survival"/>
    <n v="500"/>
    <n v="500"/>
    <n v="100"/>
    <x v="3"/>
    <s v="US"/>
    <s v="USD"/>
    <n v="1436738772"/>
    <n v="1435874772"/>
    <b v="0"/>
    <n v="1"/>
    <b v="0"/>
    <s v="film &amp; video/science fiction"/>
    <x v="4103"/>
    <x v="3"/>
    <x v="2"/>
    <s v="science fiction"/>
    <n v="500"/>
  </r>
  <r>
    <n v="1051"/>
    <s v="Now You Know Podcast (Canceled)"/>
    <s v="Inspired by some great podcasters as well as my desire to learn from many people about many topics, plus just to inform people."/>
    <n v="500"/>
    <n v="0"/>
    <n v="0"/>
    <x v="3"/>
    <s v="US"/>
    <s v="USD"/>
    <n v="1409098825"/>
    <n v="1406679625"/>
    <b v="0"/>
    <n v="0"/>
    <b v="0"/>
    <s v="journalism/audio"/>
    <x v="4104"/>
    <x v="2"/>
    <x v="8"/>
    <s v="audio"/>
    <n v="0"/>
  </r>
  <r>
    <n v="3881"/>
    <s v="My Real Mother's Name is... (Canceled)"/>
    <s v="A musical journey coming to the Blue Venue at the 2017 Orlando Fringe Festival!"/>
    <n v="500"/>
    <n v="25"/>
    <n v="5"/>
    <x v="3"/>
    <s v="US"/>
    <s v="USD"/>
    <n v="1487550399"/>
    <n v="1484958399"/>
    <b v="0"/>
    <n v="1"/>
    <b v="0"/>
    <s v="theater/musical"/>
    <x v="4105"/>
    <x v="4"/>
    <x v="3"/>
    <s v="musical"/>
    <n v="25"/>
  </r>
  <r>
    <n v="2362"/>
    <s v="Help CRB obtain 501(c)(3) status! (Canceled)"/>
    <s v="The Columbus Ruby Brigade has brought monthly ruby goodness and camaraderie to all participants."/>
    <n v="420"/>
    <n v="120"/>
    <n v="29"/>
    <x v="3"/>
    <s v="US"/>
    <s v="USD"/>
    <n v="1418315470"/>
    <n v="1415723470"/>
    <b v="0"/>
    <n v="2"/>
    <b v="0"/>
    <s v="technology/web"/>
    <x v="4106"/>
    <x v="2"/>
    <x v="0"/>
    <s v="web"/>
    <n v="60"/>
  </r>
  <r>
    <n v="618"/>
    <s v="Y2Y Tutors (Canceled)"/>
    <s v="With the cost of education seemingly always on the rise, Y2Y aims to ensure that no student will be left behind through peer tutoring."/>
    <n v="400"/>
    <n v="0"/>
    <n v="0"/>
    <x v="3"/>
    <s v="US"/>
    <s v="USD"/>
    <n v="1449689203"/>
    <n v="1447097203"/>
    <b v="0"/>
    <n v="0"/>
    <b v="0"/>
    <s v="technology/web"/>
    <x v="4107"/>
    <x v="3"/>
    <x v="0"/>
    <s v="web"/>
    <n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3"/>
    <s v="US"/>
    <s v="USD"/>
    <n v="1448225336"/>
    <n v="1445629736"/>
    <b v="0"/>
    <n v="0"/>
    <b v="0"/>
    <s v="technology/web"/>
    <x v="4108"/>
    <x v="3"/>
    <x v="0"/>
    <s v="web"/>
    <n v="0"/>
  </r>
  <r>
    <n v="2361"/>
    <s v="Lemme Grab it (Canceled)"/>
    <s v="A website for email/sms alerts of your personal selection, comparison of prices,consolidated database, best deals around for clothing."/>
    <n v="200"/>
    <n v="0"/>
    <n v="0"/>
    <x v="3"/>
    <s v="CA"/>
    <s v="CAD"/>
    <n v="1462053600"/>
    <n v="1459975008"/>
    <b v="0"/>
    <n v="0"/>
    <b v="0"/>
    <s v="technology/web"/>
    <x v="4109"/>
    <x v="1"/>
    <x v="0"/>
    <s v="web"/>
    <n v="0"/>
  </r>
  <r>
    <n v="1062"/>
    <s v="RETURNING AT A LATER DATE"/>
    <s v="SEE US ON PATREON www.badgirlartwork.com"/>
    <n v="199"/>
    <n v="190"/>
    <n v="95"/>
    <x v="3"/>
    <s v="US"/>
    <s v="USD"/>
    <n v="1468351341"/>
    <n v="1467746541"/>
    <b v="0"/>
    <n v="4"/>
    <b v="0"/>
    <s v="journalism/audio"/>
    <x v="4110"/>
    <x v="1"/>
    <x v="8"/>
    <s v="audio"/>
    <n v="47.5"/>
  </r>
  <r>
    <n v="3122"/>
    <s v="be back soon (Canceled)"/>
    <s v="cancelled until further notice"/>
    <n v="199"/>
    <n v="116"/>
    <n v="58"/>
    <x v="3"/>
    <s v="US"/>
    <s v="USD"/>
    <n v="1478733732"/>
    <n v="1478298132"/>
    <b v="0"/>
    <n v="2"/>
    <b v="0"/>
    <s v="theater/spaces"/>
    <x v="4111"/>
    <x v="1"/>
    <x v="3"/>
    <s v="spaces"/>
    <n v="58"/>
  </r>
  <r>
    <n v="2364"/>
    <s v="Minecraft Server and Website Help (Name: Forge Realms)"/>
    <s v="Making a Minecraft server and Website and I need your help to fund it. Thanks in Advance!"/>
    <n v="128"/>
    <n v="0"/>
    <n v="0"/>
    <x v="3"/>
    <s v="US"/>
    <s v="USD"/>
    <n v="1445898356"/>
    <n v="1441146356"/>
    <b v="0"/>
    <n v="0"/>
    <b v="0"/>
    <s v="technology/web"/>
    <x v="4112"/>
    <x v="3"/>
    <x v="0"/>
    <s v="web"/>
    <n v="0"/>
  </r>
  <r>
    <n v="1041"/>
    <s v="Industry Success Project (Canceled)"/>
    <s v="I am trying to document what it is like to plunge head first into the music/audio industry as an intern."/>
    <n v="50"/>
    <n v="0"/>
    <n v="0"/>
    <x v="3"/>
    <s v="US"/>
    <s v="USD"/>
    <n v="1406769992"/>
    <n v="1405041992"/>
    <b v="0"/>
    <n v="0"/>
    <b v="0"/>
    <s v="journalism/audio"/>
    <x v="4113"/>
    <x v="2"/>
    <x v="8"/>
    <s v="audio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21DFA-DAD4-5243-B7FA-505EF7396CC4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3"/>
        <item x="2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49" showAll="0">
      <items count="10">
        <item x="8"/>
        <item x="7"/>
        <item x="6"/>
        <item x="5"/>
        <item x="0"/>
        <item x="2"/>
        <item x="3"/>
        <item x="1"/>
        <item x="4"/>
        <item t="default"/>
      </items>
    </pivotField>
    <pivotField axis="axisPage" multipleItemSelectionAllowed="1" showAll="0">
      <items count="10">
        <item h="1" x="2"/>
        <item h="1" x="7"/>
        <item h="1" x="6"/>
        <item h="1" x="8"/>
        <item h="1" x="4"/>
        <item h="1" x="1"/>
        <item h="1" x="5"/>
        <item h="1" x="0"/>
        <item x="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7" hier="-1"/>
    <pageField fld="16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48"/>
  <sheetViews>
    <sheetView topLeftCell="C8" zoomScaleNormal="100" workbookViewId="0">
      <selection activeCell="G1" sqref="G1:G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31.1640625" style="23" bestFit="1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22.5" bestFit="1" customWidth="1"/>
    <col min="17" max="17" width="15.6640625" style="15" bestFit="1" customWidth="1"/>
    <col min="18" max="18" width="13.33203125" bestFit="1" customWidth="1"/>
    <col min="19" max="19" width="18.1640625" bestFit="1" customWidth="1"/>
    <col min="20" max="20" width="14.5" bestFit="1" customWidth="1"/>
    <col min="21" max="21" width="18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21" t="s">
        <v>8395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8374</v>
      </c>
      <c r="Q1" s="1" t="s">
        <v>8306</v>
      </c>
      <c r="R1" s="24" t="s">
        <v>8397</v>
      </c>
      <c r="S1" s="1" t="s">
        <v>8398</v>
      </c>
      <c r="T1" s="1" t="s">
        <v>8396</v>
      </c>
      <c r="U1" s="1"/>
    </row>
    <row r="2" spans="1:21" ht="49" x14ac:dyDescent="0.25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s="22">
        <f>ROUND(E2/D2*100,0)</f>
        <v>930250</v>
      </c>
      <c r="G2" t="s">
        <v>8218</v>
      </c>
      <c r="H2" t="s">
        <v>8223</v>
      </c>
      <c r="I2" t="s">
        <v>8245</v>
      </c>
      <c r="J2">
        <v>1489374000</v>
      </c>
      <c r="K2">
        <v>1488823290</v>
      </c>
      <c r="L2" t="b">
        <v>0</v>
      </c>
      <c r="M2">
        <v>2035</v>
      </c>
      <c r="N2" t="b">
        <v>1</v>
      </c>
      <c r="O2" t="s">
        <v>8295</v>
      </c>
      <c r="P2" s="9">
        <f>(((K2/60)/60)/24)+DATE(1970,1,1)</f>
        <v>42800.751041666663</v>
      </c>
      <c r="Q2" s="14">
        <f>YEAR(P2)</f>
        <v>2017</v>
      </c>
      <c r="R2" s="10" t="s">
        <v>8347</v>
      </c>
      <c r="S2" t="s">
        <v>8365</v>
      </c>
      <c r="T2">
        <f>IFERROR(ROUND(E2/M2,2),0)</f>
        <v>4.57</v>
      </c>
    </row>
    <row r="3" spans="1:21" ht="49" x14ac:dyDescent="0.25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s="22">
        <f>ROUND(E3/D3*100,0)</f>
        <v>2260300</v>
      </c>
      <c r="G3" t="s">
        <v>8218</v>
      </c>
      <c r="H3" t="s">
        <v>8223</v>
      </c>
      <c r="I3" t="s">
        <v>8245</v>
      </c>
      <c r="J3">
        <v>1476395940</v>
      </c>
      <c r="K3">
        <v>1473782592</v>
      </c>
      <c r="L3" t="b">
        <v>0</v>
      </c>
      <c r="M3">
        <v>163</v>
      </c>
      <c r="N3" t="b">
        <v>1</v>
      </c>
      <c r="O3" t="s">
        <v>8293</v>
      </c>
      <c r="P3" s="9">
        <f>(((K3/60)/60)/24)+DATE(1970,1,1)</f>
        <v>42626.668888888889</v>
      </c>
      <c r="Q3" s="14">
        <f>YEAR(P3)</f>
        <v>2016</v>
      </c>
      <c r="R3" s="10" t="s">
        <v>8333</v>
      </c>
      <c r="S3" t="s">
        <v>8363</v>
      </c>
      <c r="T3">
        <f>IFERROR(ROUND(E3/M3,2),0)</f>
        <v>138.66999999999999</v>
      </c>
    </row>
    <row r="4" spans="1:21" ht="49" x14ac:dyDescent="0.25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s="22">
        <f>ROUND(E4/D4*100,0)</f>
        <v>6500</v>
      </c>
      <c r="G4" t="s">
        <v>8218</v>
      </c>
      <c r="H4" t="s">
        <v>8224</v>
      </c>
      <c r="I4" t="s">
        <v>8246</v>
      </c>
      <c r="J4">
        <v>1459180229</v>
      </c>
      <c r="K4">
        <v>1457023829</v>
      </c>
      <c r="L4" t="b">
        <v>0</v>
      </c>
      <c r="M4">
        <v>3</v>
      </c>
      <c r="N4" t="b">
        <v>1</v>
      </c>
      <c r="O4" t="s">
        <v>8269</v>
      </c>
      <c r="P4" s="9">
        <f>(((K4/60)/60)/24)+DATE(1970,1,1)</f>
        <v>42432.701724537037</v>
      </c>
      <c r="Q4" s="14">
        <f>YEAR(P4)</f>
        <v>2016</v>
      </c>
      <c r="R4" s="10" t="s">
        <v>8331</v>
      </c>
      <c r="S4" t="s">
        <v>8332</v>
      </c>
      <c r="T4">
        <f>IFERROR(ROUND(E4/M4,2),0)</f>
        <v>21.67</v>
      </c>
    </row>
    <row r="5" spans="1:21" ht="49" hidden="1" x14ac:dyDescent="0.25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s="22">
        <f>ROUND(E5/D5*100,0)</f>
        <v>0</v>
      </c>
      <c r="G5" t="s">
        <v>8220</v>
      </c>
      <c r="H5" t="s">
        <v>8228</v>
      </c>
      <c r="I5" t="s">
        <v>8250</v>
      </c>
      <c r="J5">
        <v>1407533463</v>
      </c>
      <c r="K5">
        <v>1404941463</v>
      </c>
      <c r="L5" t="b">
        <v>0</v>
      </c>
      <c r="M5">
        <v>0</v>
      </c>
      <c r="N5" t="b">
        <v>0</v>
      </c>
      <c r="O5" t="s">
        <v>8282</v>
      </c>
      <c r="P5" s="9">
        <f>(((K5/60)/60)/24)+DATE(1970,1,1)</f>
        <v>41829.896562499998</v>
      </c>
      <c r="Q5" s="14">
        <f>YEAR(P5)</f>
        <v>2014</v>
      </c>
      <c r="R5" s="10" t="s">
        <v>8350</v>
      </c>
      <c r="S5" t="s">
        <v>8351</v>
      </c>
      <c r="T5">
        <f>IFERROR(ROUND(E5/M5,2),0)</f>
        <v>0</v>
      </c>
    </row>
    <row r="6" spans="1:21" ht="49" x14ac:dyDescent="0.25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s="22">
        <f>ROUND(E6/D6*100,0)</f>
        <v>200</v>
      </c>
      <c r="G6" t="s">
        <v>8218</v>
      </c>
      <c r="H6" t="s">
        <v>8223</v>
      </c>
      <c r="I6" t="s">
        <v>8245</v>
      </c>
      <c r="J6">
        <v>1431719379</v>
      </c>
      <c r="K6">
        <v>1429127379</v>
      </c>
      <c r="L6" t="b">
        <v>0</v>
      </c>
      <c r="M6">
        <v>1</v>
      </c>
      <c r="N6" t="b">
        <v>1</v>
      </c>
      <c r="O6" t="s">
        <v>8278</v>
      </c>
      <c r="P6" s="9">
        <f>(((K6/60)/60)/24)+DATE(1970,1,1)</f>
        <v>42109.826145833329</v>
      </c>
      <c r="Q6" s="14">
        <f>YEAR(P6)</f>
        <v>2015</v>
      </c>
      <c r="R6" s="10" t="s">
        <v>8339</v>
      </c>
      <c r="S6" t="s">
        <v>8344</v>
      </c>
      <c r="T6">
        <f>IFERROR(ROUND(E6/M6,2),0)</f>
        <v>10</v>
      </c>
    </row>
    <row r="7" spans="1:21" ht="21" x14ac:dyDescent="0.25">
      <c r="A7">
        <v>847</v>
      </c>
      <c r="B7" s="3" t="s">
        <v>848</v>
      </c>
      <c r="C7" s="3" t="s">
        <v>4957</v>
      </c>
      <c r="D7" s="6">
        <v>10</v>
      </c>
      <c r="E7" s="8">
        <v>10</v>
      </c>
      <c r="F7" s="22">
        <f>ROUND(E7/D7*100,0)</f>
        <v>100</v>
      </c>
      <c r="G7" t="s">
        <v>8218</v>
      </c>
      <c r="H7" t="s">
        <v>8223</v>
      </c>
      <c r="I7" t="s">
        <v>8245</v>
      </c>
      <c r="J7">
        <v>1436555376</v>
      </c>
      <c r="K7">
        <v>1433963376</v>
      </c>
      <c r="L7" t="b">
        <v>0</v>
      </c>
      <c r="M7">
        <v>1</v>
      </c>
      <c r="N7" t="b">
        <v>1</v>
      </c>
      <c r="O7" t="s">
        <v>8275</v>
      </c>
      <c r="P7" s="9">
        <f>(((K7/60)/60)/24)+DATE(1970,1,1)</f>
        <v>42165.79833333334</v>
      </c>
      <c r="Q7" s="14">
        <f>YEAR(P7)</f>
        <v>2015</v>
      </c>
      <c r="R7" s="10" t="s">
        <v>8339</v>
      </c>
      <c r="S7" t="s">
        <v>8341</v>
      </c>
      <c r="T7">
        <f>IFERROR(ROUND(E7/M7,2),0)</f>
        <v>10</v>
      </c>
    </row>
    <row r="8" spans="1:21" ht="49" x14ac:dyDescent="0.25">
      <c r="A8">
        <v>1253</v>
      </c>
      <c r="B8" s="3" t="s">
        <v>1254</v>
      </c>
      <c r="C8" s="3" t="s">
        <v>5363</v>
      </c>
      <c r="D8" s="6">
        <v>10</v>
      </c>
      <c r="E8" s="8">
        <v>30383.32</v>
      </c>
      <c r="F8" s="22">
        <f>ROUND(E8/D8*100,0)</f>
        <v>303833</v>
      </c>
      <c r="G8" t="s">
        <v>8218</v>
      </c>
      <c r="H8" t="s">
        <v>8223</v>
      </c>
      <c r="I8" t="s">
        <v>8245</v>
      </c>
      <c r="J8">
        <v>1409770107</v>
      </c>
      <c r="K8">
        <v>1407178107</v>
      </c>
      <c r="L8" t="b">
        <v>1</v>
      </c>
      <c r="M8">
        <v>711</v>
      </c>
      <c r="N8" t="b">
        <v>1</v>
      </c>
      <c r="O8" t="s">
        <v>8274</v>
      </c>
      <c r="P8" s="9">
        <f>(((K8/60)/60)/24)+DATE(1970,1,1)</f>
        <v>41855.783645833333</v>
      </c>
      <c r="Q8" s="14">
        <f>YEAR(P8)</f>
        <v>2014</v>
      </c>
      <c r="R8" s="10" t="s">
        <v>8339</v>
      </c>
      <c r="S8" t="s">
        <v>8340</v>
      </c>
      <c r="T8">
        <f>IFERROR(ROUND(E8/M8,2),0)</f>
        <v>42.73</v>
      </c>
    </row>
    <row r="9" spans="1:21" ht="33" x14ac:dyDescent="0.25">
      <c r="A9">
        <v>3600</v>
      </c>
      <c r="B9" s="3" t="s">
        <v>3599</v>
      </c>
      <c r="C9" s="3" t="s">
        <v>7710</v>
      </c>
      <c r="D9" s="6">
        <v>10</v>
      </c>
      <c r="E9" s="8">
        <v>13</v>
      </c>
      <c r="F9" s="22">
        <f>ROUND(E9/D9*100,0)</f>
        <v>130</v>
      </c>
      <c r="G9" t="s">
        <v>8218</v>
      </c>
      <c r="H9" t="s">
        <v>8223</v>
      </c>
      <c r="I9" t="s">
        <v>8245</v>
      </c>
      <c r="J9">
        <v>1476390164</v>
      </c>
      <c r="K9">
        <v>1473970964</v>
      </c>
      <c r="L9" t="b">
        <v>0</v>
      </c>
      <c r="M9">
        <v>4</v>
      </c>
      <c r="N9" t="b">
        <v>1</v>
      </c>
      <c r="O9" t="s">
        <v>8269</v>
      </c>
      <c r="P9" s="9">
        <f>(((K9/60)/60)/24)+DATE(1970,1,1)</f>
        <v>42628.849120370374</v>
      </c>
      <c r="Q9" s="14">
        <f>YEAR(P9)</f>
        <v>2016</v>
      </c>
      <c r="R9" s="10" t="s">
        <v>8331</v>
      </c>
      <c r="S9" t="s">
        <v>8332</v>
      </c>
      <c r="T9">
        <f>IFERROR(ROUND(E9/M9,2),0)</f>
        <v>3.25</v>
      </c>
    </row>
    <row r="10" spans="1:21" ht="49" x14ac:dyDescent="0.25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s="22">
        <f>ROUND(E10/D10*100,0)</f>
        <v>100</v>
      </c>
      <c r="G10" t="s">
        <v>8218</v>
      </c>
      <c r="H10" t="s">
        <v>8223</v>
      </c>
      <c r="I10" t="s">
        <v>8245</v>
      </c>
      <c r="J10">
        <v>1453748434</v>
      </c>
      <c r="K10">
        <v>1452193234</v>
      </c>
      <c r="L10" t="b">
        <v>0</v>
      </c>
      <c r="M10">
        <v>1</v>
      </c>
      <c r="N10" t="b">
        <v>1</v>
      </c>
      <c r="O10" t="s">
        <v>8263</v>
      </c>
      <c r="P10" s="9">
        <f>(((K10/60)/60)/24)+DATE(1970,1,1)</f>
        <v>42376.79206018518</v>
      </c>
      <c r="Q10" s="14">
        <f>YEAR(P10)</f>
        <v>2016</v>
      </c>
      <c r="R10" s="10" t="s">
        <v>8324</v>
      </c>
      <c r="S10" t="s">
        <v>8325</v>
      </c>
      <c r="T10">
        <f>IFERROR(ROUND(E10/M10,2),0)</f>
        <v>13</v>
      </c>
    </row>
    <row r="11" spans="1:21" ht="49" hidden="1" x14ac:dyDescent="0.25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s="22">
        <f>ROUND(E11/D11*100,0)</f>
        <v>0</v>
      </c>
      <c r="G11" t="s">
        <v>8220</v>
      </c>
      <c r="H11" t="s">
        <v>8223</v>
      </c>
      <c r="I11" t="s">
        <v>8245</v>
      </c>
      <c r="J11">
        <v>1487844882</v>
      </c>
      <c r="K11">
        <v>1487240082</v>
      </c>
      <c r="L11" t="b">
        <v>0</v>
      </c>
      <c r="M11">
        <v>0</v>
      </c>
      <c r="N11" t="b">
        <v>0</v>
      </c>
      <c r="O11" t="s">
        <v>8287</v>
      </c>
      <c r="P11" s="9">
        <f>(((K11/60)/60)/24)+DATE(1970,1,1)</f>
        <v>42782.426875000005</v>
      </c>
      <c r="Q11" s="14">
        <f>YEAR(P11)</f>
        <v>2017</v>
      </c>
      <c r="R11" s="10" t="s">
        <v>8352</v>
      </c>
      <c r="S11" t="s">
        <v>8357</v>
      </c>
      <c r="T11">
        <f>IFERROR(ROUND(E11/M11,2),0)</f>
        <v>0</v>
      </c>
    </row>
    <row r="12" spans="1:21" ht="33" x14ac:dyDescent="0.25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s="22">
        <f>ROUND(E12/D12*100,0)</f>
        <v>424</v>
      </c>
      <c r="G12" t="s">
        <v>8218</v>
      </c>
      <c r="H12" t="s">
        <v>8223</v>
      </c>
      <c r="I12" t="s">
        <v>8245</v>
      </c>
      <c r="J12">
        <v>1433815200</v>
      </c>
      <c r="K12">
        <v>1431886706</v>
      </c>
      <c r="L12" t="b">
        <v>0</v>
      </c>
      <c r="M12">
        <v>5</v>
      </c>
      <c r="N12" t="b">
        <v>1</v>
      </c>
      <c r="O12" t="s">
        <v>8274</v>
      </c>
      <c r="P12" s="9">
        <f>(((K12/60)/60)/24)+DATE(1970,1,1)</f>
        <v>42141.762800925921</v>
      </c>
      <c r="Q12" s="14">
        <f>YEAR(P12)</f>
        <v>2015</v>
      </c>
      <c r="R12" s="10" t="s">
        <v>8339</v>
      </c>
      <c r="S12" t="s">
        <v>8340</v>
      </c>
      <c r="T12">
        <f>IFERROR(ROUND(E12/M12,2),0)</f>
        <v>21.2</v>
      </c>
    </row>
    <row r="13" spans="1:21" ht="49" x14ac:dyDescent="0.25">
      <c r="A13">
        <v>1755</v>
      </c>
      <c r="B13" s="3" t="s">
        <v>1756</v>
      </c>
      <c r="C13" s="3" t="s">
        <v>5865</v>
      </c>
      <c r="D13" s="6">
        <v>25</v>
      </c>
      <c r="E13" s="8">
        <v>30</v>
      </c>
      <c r="F13" s="22">
        <f>ROUND(E13/D13*100,0)</f>
        <v>120</v>
      </c>
      <c r="G13" t="s">
        <v>8218</v>
      </c>
      <c r="H13" t="s">
        <v>8223</v>
      </c>
      <c r="I13" t="s">
        <v>8245</v>
      </c>
      <c r="J13">
        <v>1444071361</v>
      </c>
      <c r="K13">
        <v>1441479361</v>
      </c>
      <c r="L13" t="b">
        <v>0</v>
      </c>
      <c r="M13">
        <v>4</v>
      </c>
      <c r="N13" t="b">
        <v>1</v>
      </c>
      <c r="O13" t="s">
        <v>8283</v>
      </c>
      <c r="P13" s="9">
        <f>(((K13/60)/60)/24)+DATE(1970,1,1)</f>
        <v>42252.788900462961</v>
      </c>
      <c r="Q13" s="14">
        <f>YEAR(P13)</f>
        <v>2015</v>
      </c>
      <c r="R13" s="10" t="s">
        <v>8352</v>
      </c>
      <c r="S13" t="s">
        <v>8353</v>
      </c>
      <c r="T13">
        <f>IFERROR(ROUND(E13/M13,2),0)</f>
        <v>7.5</v>
      </c>
    </row>
    <row r="14" spans="1:21" ht="49" x14ac:dyDescent="0.25">
      <c r="A14">
        <v>2536</v>
      </c>
      <c r="B14" s="3" t="s">
        <v>2536</v>
      </c>
      <c r="C14" s="3" t="s">
        <v>6646</v>
      </c>
      <c r="D14" s="6">
        <v>25</v>
      </c>
      <c r="E14" s="8">
        <v>29</v>
      </c>
      <c r="F14" s="22">
        <f>ROUND(E14/D14*100,0)</f>
        <v>116</v>
      </c>
      <c r="G14" t="s">
        <v>8218</v>
      </c>
      <c r="H14" t="s">
        <v>8223</v>
      </c>
      <c r="I14" t="s">
        <v>8245</v>
      </c>
      <c r="J14">
        <v>1375151566</v>
      </c>
      <c r="K14">
        <v>1373337166</v>
      </c>
      <c r="L14" t="b">
        <v>0</v>
      </c>
      <c r="M14">
        <v>4</v>
      </c>
      <c r="N14" t="b">
        <v>1</v>
      </c>
      <c r="O14" t="s">
        <v>8298</v>
      </c>
      <c r="P14" s="9">
        <f>(((K14/60)/60)/24)+DATE(1970,1,1)</f>
        <v>41464.106087962966</v>
      </c>
      <c r="Q14" s="14">
        <f>YEAR(P14)</f>
        <v>2013</v>
      </c>
      <c r="R14" s="10" t="s">
        <v>8339</v>
      </c>
      <c r="S14" t="s">
        <v>8368</v>
      </c>
      <c r="T14">
        <f>IFERROR(ROUND(E14/M14,2),0)</f>
        <v>7.25</v>
      </c>
    </row>
    <row r="15" spans="1:21" ht="33" hidden="1" x14ac:dyDescent="0.25">
      <c r="A15">
        <v>1592</v>
      </c>
      <c r="B15" s="3" t="s">
        <v>1593</v>
      </c>
      <c r="C15" s="3" t="s">
        <v>5702</v>
      </c>
      <c r="D15" s="6">
        <v>25</v>
      </c>
      <c r="E15" s="8">
        <v>0</v>
      </c>
      <c r="F15" s="22">
        <f>ROUND(E15/D15*100,0)</f>
        <v>0</v>
      </c>
      <c r="G15" t="s">
        <v>8220</v>
      </c>
      <c r="H15" t="s">
        <v>8223</v>
      </c>
      <c r="I15" t="s">
        <v>8245</v>
      </c>
      <c r="J15">
        <v>1427503485</v>
      </c>
      <c r="K15">
        <v>1423619085</v>
      </c>
      <c r="L15" t="b">
        <v>0</v>
      </c>
      <c r="M15">
        <v>0</v>
      </c>
      <c r="N15" t="b">
        <v>0</v>
      </c>
      <c r="O15" t="s">
        <v>8289</v>
      </c>
      <c r="P15" s="9">
        <f>(((K15/60)/60)/24)+DATE(1970,1,1)</f>
        <v>42046.072743055556</v>
      </c>
      <c r="Q15" s="14">
        <f>YEAR(P15)</f>
        <v>2015</v>
      </c>
      <c r="R15" s="10" t="s">
        <v>8352</v>
      </c>
      <c r="S15" t="s">
        <v>8359</v>
      </c>
      <c r="T15">
        <f>IFERROR(ROUND(E15/M15,2),0)</f>
        <v>0</v>
      </c>
    </row>
    <row r="16" spans="1:21" ht="49" x14ac:dyDescent="0.25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s="22">
        <f>ROUND(E16/D16*100,0)</f>
        <v>160</v>
      </c>
      <c r="G16" t="s">
        <v>8218</v>
      </c>
      <c r="H16" t="s">
        <v>8224</v>
      </c>
      <c r="I16" t="s">
        <v>8246</v>
      </c>
      <c r="J16">
        <v>1380449461</v>
      </c>
      <c r="K16">
        <v>1375265461</v>
      </c>
      <c r="L16" t="b">
        <v>0</v>
      </c>
      <c r="M16">
        <v>13</v>
      </c>
      <c r="N16" t="b">
        <v>1</v>
      </c>
      <c r="O16" t="s">
        <v>8272</v>
      </c>
      <c r="P16" s="9">
        <f>(((K16/60)/60)/24)+DATE(1970,1,1)</f>
        <v>41486.424317129626</v>
      </c>
      <c r="Q16" s="14">
        <f>YEAR(P16)</f>
        <v>2013</v>
      </c>
      <c r="R16" s="10" t="s">
        <v>8336</v>
      </c>
      <c r="S16" t="s">
        <v>8337</v>
      </c>
      <c r="T16">
        <f>IFERROR(ROUND(E16/M16,2),0)</f>
        <v>4.92</v>
      </c>
    </row>
    <row r="17" spans="1:20" ht="97" x14ac:dyDescent="0.25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s="22">
        <f>ROUND(E17/D17*100,0)</f>
        <v>2702</v>
      </c>
      <c r="G17" t="s">
        <v>8218</v>
      </c>
      <c r="H17" t="s">
        <v>8229</v>
      </c>
      <c r="I17" t="s">
        <v>8248</v>
      </c>
      <c r="J17">
        <v>1472751121</v>
      </c>
      <c r="K17">
        <v>1471887121</v>
      </c>
      <c r="L17" t="b">
        <v>0</v>
      </c>
      <c r="M17">
        <v>35</v>
      </c>
      <c r="N17" t="b">
        <v>1</v>
      </c>
      <c r="O17" t="s">
        <v>8264</v>
      </c>
      <c r="P17" s="9">
        <f>(((K17/60)/60)/24)+DATE(1970,1,1)</f>
        <v>42604.730567129634</v>
      </c>
      <c r="Q17" s="14">
        <f>YEAR(P17)</f>
        <v>2016</v>
      </c>
      <c r="R17" s="10" t="s">
        <v>8324</v>
      </c>
      <c r="S17" t="s">
        <v>8326</v>
      </c>
      <c r="T17">
        <f>IFERROR(ROUND(E17/M17,2),0)</f>
        <v>38.6</v>
      </c>
    </row>
    <row r="18" spans="1:20" ht="49" x14ac:dyDescent="0.25">
      <c r="A18">
        <v>2794</v>
      </c>
      <c r="B18" s="3" t="s">
        <v>2794</v>
      </c>
      <c r="C18" s="3" t="s">
        <v>6904</v>
      </c>
      <c r="D18" s="6">
        <v>50</v>
      </c>
      <c r="E18" s="8">
        <v>75</v>
      </c>
      <c r="F18" s="22">
        <f>ROUND(E18/D18*100,0)</f>
        <v>150</v>
      </c>
      <c r="G18" t="s">
        <v>8218</v>
      </c>
      <c r="H18" t="s">
        <v>8224</v>
      </c>
      <c r="I18" t="s">
        <v>8246</v>
      </c>
      <c r="J18">
        <v>1457031600</v>
      </c>
      <c r="K18">
        <v>1455640559</v>
      </c>
      <c r="L18" t="b">
        <v>0</v>
      </c>
      <c r="M18">
        <v>3</v>
      </c>
      <c r="N18" t="b">
        <v>1</v>
      </c>
      <c r="O18" t="s">
        <v>8269</v>
      </c>
      <c r="P18" s="9">
        <f>(((K18/60)/60)/24)+DATE(1970,1,1)</f>
        <v>42416.691655092596</v>
      </c>
      <c r="Q18" s="14">
        <f>YEAR(P18)</f>
        <v>2016</v>
      </c>
      <c r="R18" s="10" t="s">
        <v>8331</v>
      </c>
      <c r="S18" t="s">
        <v>8332</v>
      </c>
      <c r="T18">
        <f>IFERROR(ROUND(E18/M18,2),0)</f>
        <v>25</v>
      </c>
    </row>
    <row r="19" spans="1:20" ht="49" x14ac:dyDescent="0.25">
      <c r="A19">
        <v>3675</v>
      </c>
      <c r="B19" s="3" t="s">
        <v>3672</v>
      </c>
      <c r="C19" s="3" t="s">
        <v>7785</v>
      </c>
      <c r="D19" s="6">
        <v>50</v>
      </c>
      <c r="E19" s="8">
        <v>70</v>
      </c>
      <c r="F19" s="22">
        <f>ROUND(E19/D19*100,0)</f>
        <v>140</v>
      </c>
      <c r="G19" t="s">
        <v>8218</v>
      </c>
      <c r="H19" t="s">
        <v>8224</v>
      </c>
      <c r="I19" t="s">
        <v>8246</v>
      </c>
      <c r="J19">
        <v>1463353200</v>
      </c>
      <c r="K19">
        <v>1462285182</v>
      </c>
      <c r="L19" t="b">
        <v>0</v>
      </c>
      <c r="M19">
        <v>3</v>
      </c>
      <c r="N19" t="b">
        <v>1</v>
      </c>
      <c r="O19" t="s">
        <v>8269</v>
      </c>
      <c r="P19" s="9">
        <f>(((K19/60)/60)/24)+DATE(1970,1,1)</f>
        <v>42493.597013888888</v>
      </c>
      <c r="Q19" s="14">
        <f>YEAR(P19)</f>
        <v>2016</v>
      </c>
      <c r="R19" s="10" t="s">
        <v>8331</v>
      </c>
      <c r="S19" t="s">
        <v>8332</v>
      </c>
      <c r="T19">
        <f>IFERROR(ROUND(E19/M19,2),0)</f>
        <v>23.33</v>
      </c>
    </row>
    <row r="20" spans="1:20" ht="49" hidden="1" x14ac:dyDescent="0.25">
      <c r="A20">
        <v>1041</v>
      </c>
      <c r="B20" s="3" t="s">
        <v>1042</v>
      </c>
      <c r="C20" s="3" t="s">
        <v>5151</v>
      </c>
      <c r="D20" s="6">
        <v>50</v>
      </c>
      <c r="E20" s="8">
        <v>0</v>
      </c>
      <c r="F20" s="22">
        <f>ROUND(E20/D20*100,0)</f>
        <v>0</v>
      </c>
      <c r="G20" t="s">
        <v>8219</v>
      </c>
      <c r="H20" t="s">
        <v>8223</v>
      </c>
      <c r="I20" t="s">
        <v>8245</v>
      </c>
      <c r="J20">
        <v>1406769992</v>
      </c>
      <c r="K20">
        <v>1405041992</v>
      </c>
      <c r="L20" t="b">
        <v>0</v>
      </c>
      <c r="M20">
        <v>0</v>
      </c>
      <c r="N20" t="b">
        <v>0</v>
      </c>
      <c r="O20" t="s">
        <v>8279</v>
      </c>
      <c r="P20" s="9">
        <f>(((K20/60)/60)/24)+DATE(1970,1,1)</f>
        <v>41831.060092592597</v>
      </c>
      <c r="Q20" s="14">
        <f>YEAR(P20)</f>
        <v>2014</v>
      </c>
      <c r="R20" s="10" t="s">
        <v>8345</v>
      </c>
      <c r="S20" t="s">
        <v>8346</v>
      </c>
      <c r="T20">
        <f>IFERROR(ROUND(E20/M20,2),0)</f>
        <v>0</v>
      </c>
    </row>
    <row r="21" spans="1:20" ht="33" hidden="1" x14ac:dyDescent="0.25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s="22">
        <f>ROUND(E21/D21*100,0)</f>
        <v>0</v>
      </c>
      <c r="G21" t="s">
        <v>8220</v>
      </c>
      <c r="H21" t="s">
        <v>8223</v>
      </c>
      <c r="I21" t="s">
        <v>8245</v>
      </c>
      <c r="J21">
        <v>1425170525</v>
      </c>
      <c r="K21">
        <v>1422664925</v>
      </c>
      <c r="L21" t="b">
        <v>0</v>
      </c>
      <c r="M21">
        <v>0</v>
      </c>
      <c r="N21" t="b">
        <v>0</v>
      </c>
      <c r="O21" t="s">
        <v>8281</v>
      </c>
      <c r="P21" s="9">
        <f>(((K21/60)/60)/24)+DATE(1970,1,1)</f>
        <v>42035.029224537036</v>
      </c>
      <c r="Q21" s="14">
        <f>YEAR(P21)</f>
        <v>2015</v>
      </c>
      <c r="R21" s="10" t="s">
        <v>8347</v>
      </c>
      <c r="S21" t="s">
        <v>8349</v>
      </c>
      <c r="T21">
        <f>IFERROR(ROUND(E21/M21,2),0)</f>
        <v>0</v>
      </c>
    </row>
    <row r="22" spans="1:20" ht="49" x14ac:dyDescent="0.25">
      <c r="A22">
        <v>640</v>
      </c>
      <c r="B22" s="3" t="s">
        <v>641</v>
      </c>
      <c r="C22" s="3" t="s">
        <v>4750</v>
      </c>
      <c r="D22" s="6">
        <v>70</v>
      </c>
      <c r="E22" s="8">
        <v>101</v>
      </c>
      <c r="F22" s="22">
        <f>ROUND(E22/D22*100,0)</f>
        <v>144</v>
      </c>
      <c r="G22" t="s">
        <v>8218</v>
      </c>
      <c r="H22" t="s">
        <v>8229</v>
      </c>
      <c r="I22" t="s">
        <v>8248</v>
      </c>
      <c r="J22">
        <v>1480028400</v>
      </c>
      <c r="K22">
        <v>1478685915</v>
      </c>
      <c r="L22" t="b">
        <v>0</v>
      </c>
      <c r="M22">
        <v>2</v>
      </c>
      <c r="N22" t="b">
        <v>1</v>
      </c>
      <c r="O22" t="s">
        <v>8271</v>
      </c>
      <c r="P22" s="9">
        <f>(((K22/60)/60)/24)+DATE(1970,1,1)</f>
        <v>42683.420312500006</v>
      </c>
      <c r="Q22" s="14">
        <f>YEAR(P22)</f>
        <v>2016</v>
      </c>
      <c r="R22" s="10" t="s">
        <v>8333</v>
      </c>
      <c r="S22" t="s">
        <v>8335</v>
      </c>
      <c r="T22">
        <f>IFERROR(ROUND(E22/M22,2),0)</f>
        <v>50.5</v>
      </c>
    </row>
    <row r="23" spans="1:20" ht="49" x14ac:dyDescent="0.25">
      <c r="A23">
        <v>2976</v>
      </c>
      <c r="B23" s="3" t="s">
        <v>2976</v>
      </c>
      <c r="C23" s="3" t="s">
        <v>7086</v>
      </c>
      <c r="D23" s="6">
        <v>70</v>
      </c>
      <c r="E23" s="8">
        <v>120</v>
      </c>
      <c r="F23" s="22">
        <f>ROUND(E23/D23*100,0)</f>
        <v>171</v>
      </c>
      <c r="G23" t="s">
        <v>8218</v>
      </c>
      <c r="H23" t="s">
        <v>8224</v>
      </c>
      <c r="I23" t="s">
        <v>8246</v>
      </c>
      <c r="J23">
        <v>1457870400</v>
      </c>
      <c r="K23">
        <v>1456421530</v>
      </c>
      <c r="L23" t="b">
        <v>0</v>
      </c>
      <c r="M23">
        <v>14</v>
      </c>
      <c r="N23" t="b">
        <v>1</v>
      </c>
      <c r="O23" t="s">
        <v>8269</v>
      </c>
      <c r="P23" s="9">
        <f>(((K23/60)/60)/24)+DATE(1970,1,1)</f>
        <v>42425.730671296296</v>
      </c>
      <c r="Q23" s="14">
        <f>YEAR(P23)</f>
        <v>2016</v>
      </c>
      <c r="R23" s="10" t="s">
        <v>8331</v>
      </c>
      <c r="S23" t="s">
        <v>8332</v>
      </c>
      <c r="T23">
        <f>IFERROR(ROUND(E23/M23,2),0)</f>
        <v>8.57</v>
      </c>
    </row>
    <row r="24" spans="1:20" ht="49" x14ac:dyDescent="0.25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s="22">
        <f>ROUND(E24/D24*100,0)</f>
        <v>1254</v>
      </c>
      <c r="G24" t="s">
        <v>8218</v>
      </c>
      <c r="H24" t="s">
        <v>8236</v>
      </c>
      <c r="I24" t="s">
        <v>8248</v>
      </c>
      <c r="J24">
        <v>1462053540</v>
      </c>
      <c r="K24">
        <v>1459355950</v>
      </c>
      <c r="L24" t="b">
        <v>0</v>
      </c>
      <c r="M24">
        <v>36</v>
      </c>
      <c r="N24" t="b">
        <v>1</v>
      </c>
      <c r="O24" t="s">
        <v>8290</v>
      </c>
      <c r="P24" s="9">
        <f>(((K24/60)/60)/24)+DATE(1970,1,1)</f>
        <v>42459.693865740745</v>
      </c>
      <c r="Q24" s="14">
        <f>YEAR(P24)</f>
        <v>2016</v>
      </c>
      <c r="R24" s="10" t="s">
        <v>8339</v>
      </c>
      <c r="S24" t="s">
        <v>8360</v>
      </c>
      <c r="T24">
        <f>IFERROR(ROUND(E24/M24,2),0)</f>
        <v>27.86</v>
      </c>
    </row>
    <row r="25" spans="1:20" ht="33" x14ac:dyDescent="0.25">
      <c r="A25">
        <v>1192</v>
      </c>
      <c r="B25" s="3" t="s">
        <v>1193</v>
      </c>
      <c r="C25" s="3" t="s">
        <v>5302</v>
      </c>
      <c r="D25" s="6">
        <v>100</v>
      </c>
      <c r="E25" s="8">
        <v>290</v>
      </c>
      <c r="F25" s="22">
        <f>ROUND(E25/D25*100,0)</f>
        <v>290</v>
      </c>
      <c r="G25" t="s">
        <v>8218</v>
      </c>
      <c r="H25" t="s">
        <v>8224</v>
      </c>
      <c r="I25" t="s">
        <v>8246</v>
      </c>
      <c r="J25">
        <v>1486814978</v>
      </c>
      <c r="K25">
        <v>1484222978</v>
      </c>
      <c r="L25" t="b">
        <v>0</v>
      </c>
      <c r="M25">
        <v>15</v>
      </c>
      <c r="N25" t="b">
        <v>1</v>
      </c>
      <c r="O25" t="s">
        <v>8283</v>
      </c>
      <c r="P25" s="9">
        <f>(((K25/60)/60)/24)+DATE(1970,1,1)</f>
        <v>42747.506689814814</v>
      </c>
      <c r="Q25" s="14">
        <f>YEAR(P25)</f>
        <v>2017</v>
      </c>
      <c r="R25" s="10" t="s">
        <v>8352</v>
      </c>
      <c r="S25" t="s">
        <v>8353</v>
      </c>
      <c r="T25">
        <f>IFERROR(ROUND(E25/M25,2),0)</f>
        <v>19.329999999999998</v>
      </c>
    </row>
    <row r="26" spans="1:20" ht="33" x14ac:dyDescent="0.25">
      <c r="A26">
        <v>1761</v>
      </c>
      <c r="B26" s="3" t="s">
        <v>1762</v>
      </c>
      <c r="C26" s="3" t="s">
        <v>5871</v>
      </c>
      <c r="D26" s="6">
        <v>100</v>
      </c>
      <c r="E26" s="8">
        <v>155</v>
      </c>
      <c r="F26" s="22">
        <f>ROUND(E26/D26*100,0)</f>
        <v>155</v>
      </c>
      <c r="G26" t="s">
        <v>8218</v>
      </c>
      <c r="H26" t="s">
        <v>8224</v>
      </c>
      <c r="I26" t="s">
        <v>8246</v>
      </c>
      <c r="J26">
        <v>1442065060</v>
      </c>
      <c r="K26">
        <v>1437745060</v>
      </c>
      <c r="L26" t="b">
        <v>0</v>
      </c>
      <c r="M26">
        <v>3</v>
      </c>
      <c r="N26" t="b">
        <v>1</v>
      </c>
      <c r="O26" t="s">
        <v>8283</v>
      </c>
      <c r="P26" s="9">
        <f>(((K26/60)/60)/24)+DATE(1970,1,1)</f>
        <v>42209.567824074074</v>
      </c>
      <c r="Q26" s="14">
        <f>YEAR(P26)</f>
        <v>2015</v>
      </c>
      <c r="R26" s="10" t="s">
        <v>8352</v>
      </c>
      <c r="S26" t="s">
        <v>8353</v>
      </c>
      <c r="T26">
        <f>IFERROR(ROUND(E26/M26,2),0)</f>
        <v>51.67</v>
      </c>
    </row>
    <row r="27" spans="1:20" ht="21" x14ac:dyDescent="0.25">
      <c r="A27">
        <v>1762</v>
      </c>
      <c r="B27" s="3" t="s">
        <v>1763</v>
      </c>
      <c r="C27" s="3" t="s">
        <v>5872</v>
      </c>
      <c r="D27" s="6">
        <v>100</v>
      </c>
      <c r="E27" s="8">
        <v>885</v>
      </c>
      <c r="F27" s="22">
        <f>ROUND(E27/D27*100,0)</f>
        <v>885</v>
      </c>
      <c r="G27" t="s">
        <v>8218</v>
      </c>
      <c r="H27" t="s">
        <v>8223</v>
      </c>
      <c r="I27" t="s">
        <v>8245</v>
      </c>
      <c r="J27">
        <v>1457739245</v>
      </c>
      <c r="K27">
        <v>1455147245</v>
      </c>
      <c r="L27" t="b">
        <v>0</v>
      </c>
      <c r="M27">
        <v>25</v>
      </c>
      <c r="N27" t="b">
        <v>1</v>
      </c>
      <c r="O27" t="s">
        <v>8283</v>
      </c>
      <c r="P27" s="9">
        <f>(((K27/60)/60)/24)+DATE(1970,1,1)</f>
        <v>42410.982002314813</v>
      </c>
      <c r="Q27" s="14">
        <f>YEAR(P27)</f>
        <v>2016</v>
      </c>
      <c r="R27" s="10" t="s">
        <v>8352</v>
      </c>
      <c r="S27" t="s">
        <v>8353</v>
      </c>
      <c r="T27">
        <f>IFERROR(ROUND(E27/M27,2),0)</f>
        <v>35.4</v>
      </c>
    </row>
    <row r="28" spans="1:20" ht="49" x14ac:dyDescent="0.25">
      <c r="A28">
        <v>2234</v>
      </c>
      <c r="B28" s="3" t="s">
        <v>2235</v>
      </c>
      <c r="C28" s="3" t="s">
        <v>6344</v>
      </c>
      <c r="D28" s="6">
        <v>100</v>
      </c>
      <c r="E28" s="8">
        <v>1165</v>
      </c>
      <c r="F28" s="22">
        <f>ROUND(E28/D28*100,0)</f>
        <v>1165</v>
      </c>
      <c r="G28" t="s">
        <v>8218</v>
      </c>
      <c r="H28" t="s">
        <v>8223</v>
      </c>
      <c r="I28" t="s">
        <v>8245</v>
      </c>
      <c r="J28">
        <v>1483645647</v>
      </c>
      <c r="K28">
        <v>1481053647</v>
      </c>
      <c r="L28" t="b">
        <v>0</v>
      </c>
      <c r="M28">
        <v>28</v>
      </c>
      <c r="N28" t="b">
        <v>1</v>
      </c>
      <c r="O28" t="s">
        <v>8295</v>
      </c>
      <c r="P28" s="9">
        <f>(((K28/60)/60)/24)+DATE(1970,1,1)</f>
        <v>42710.824618055558</v>
      </c>
      <c r="Q28" s="14">
        <f>YEAR(P28)</f>
        <v>2016</v>
      </c>
      <c r="R28" s="10" t="s">
        <v>8347</v>
      </c>
      <c r="S28" t="s">
        <v>8365</v>
      </c>
      <c r="T28">
        <f>IFERROR(ROUND(E28/M28,2),0)</f>
        <v>41.61</v>
      </c>
    </row>
    <row r="29" spans="1:20" ht="49" x14ac:dyDescent="0.25">
      <c r="A29">
        <v>2823</v>
      </c>
      <c r="B29" s="3" t="s">
        <v>2823</v>
      </c>
      <c r="C29" s="3" t="s">
        <v>6933</v>
      </c>
      <c r="D29" s="6">
        <v>100</v>
      </c>
      <c r="E29" s="8">
        <v>124</v>
      </c>
      <c r="F29" s="22">
        <f>ROUND(E29/D29*100,0)</f>
        <v>124</v>
      </c>
      <c r="G29" t="s">
        <v>8218</v>
      </c>
      <c r="H29" t="s">
        <v>8224</v>
      </c>
      <c r="I29" t="s">
        <v>8246</v>
      </c>
      <c r="J29">
        <v>1427842740</v>
      </c>
      <c r="K29">
        <v>1425428206</v>
      </c>
      <c r="L29" t="b">
        <v>0</v>
      </c>
      <c r="M29">
        <v>14</v>
      </c>
      <c r="N29" t="b">
        <v>1</v>
      </c>
      <c r="O29" t="s">
        <v>8269</v>
      </c>
      <c r="P29" s="9">
        <f>(((K29/60)/60)/24)+DATE(1970,1,1)</f>
        <v>42067.011643518519</v>
      </c>
      <c r="Q29" s="14">
        <f>YEAR(P29)</f>
        <v>2015</v>
      </c>
      <c r="R29" s="10" t="s">
        <v>8331</v>
      </c>
      <c r="S29" t="s">
        <v>8332</v>
      </c>
      <c r="T29">
        <f>IFERROR(ROUND(E29/M29,2),0)</f>
        <v>8.86</v>
      </c>
    </row>
    <row r="30" spans="1:20" ht="33" x14ac:dyDescent="0.25">
      <c r="A30">
        <v>2921</v>
      </c>
      <c r="B30" s="3" t="s">
        <v>2921</v>
      </c>
      <c r="C30" s="3" t="s">
        <v>7031</v>
      </c>
      <c r="D30" s="6">
        <v>100</v>
      </c>
      <c r="E30" s="8">
        <v>129</v>
      </c>
      <c r="F30" s="22">
        <f>ROUND(E30/D30*100,0)</f>
        <v>129</v>
      </c>
      <c r="G30" t="s">
        <v>8218</v>
      </c>
      <c r="H30" t="s">
        <v>8223</v>
      </c>
      <c r="I30" t="s">
        <v>8245</v>
      </c>
      <c r="J30">
        <v>1411679804</v>
      </c>
      <c r="K30">
        <v>1409087804</v>
      </c>
      <c r="L30" t="b">
        <v>0</v>
      </c>
      <c r="M30">
        <v>3</v>
      </c>
      <c r="N30" t="b">
        <v>1</v>
      </c>
      <c r="O30" t="s">
        <v>8303</v>
      </c>
      <c r="P30" s="9">
        <f>(((K30/60)/60)/24)+DATE(1970,1,1)</f>
        <v>41877.886620370373</v>
      </c>
      <c r="Q30" s="14">
        <f>YEAR(P30)</f>
        <v>2014</v>
      </c>
      <c r="R30" s="10" t="s">
        <v>8331</v>
      </c>
      <c r="S30" t="s">
        <v>8373</v>
      </c>
      <c r="T30">
        <f>IFERROR(ROUND(E30/M30,2),0)</f>
        <v>43</v>
      </c>
    </row>
    <row r="31" spans="1:20" ht="49" x14ac:dyDescent="0.25">
      <c r="A31">
        <v>3508</v>
      </c>
      <c r="B31" s="3" t="s">
        <v>3507</v>
      </c>
      <c r="C31" s="3" t="s">
        <v>7618</v>
      </c>
      <c r="D31" s="6">
        <v>100</v>
      </c>
      <c r="E31" s="8">
        <v>180</v>
      </c>
      <c r="F31" s="22">
        <f>ROUND(E31/D31*100,0)</f>
        <v>180</v>
      </c>
      <c r="G31" t="s">
        <v>8218</v>
      </c>
      <c r="H31" t="s">
        <v>8224</v>
      </c>
      <c r="I31" t="s">
        <v>8246</v>
      </c>
      <c r="J31">
        <v>1462914000</v>
      </c>
      <c r="K31">
        <v>1460914253</v>
      </c>
      <c r="L31" t="b">
        <v>0</v>
      </c>
      <c r="M31">
        <v>15</v>
      </c>
      <c r="N31" t="b">
        <v>1</v>
      </c>
      <c r="O31" t="s">
        <v>8269</v>
      </c>
      <c r="P31" s="9">
        <f>(((K31/60)/60)/24)+DATE(1970,1,1)</f>
        <v>42477.729780092588</v>
      </c>
      <c r="Q31" s="14">
        <f>YEAR(P31)</f>
        <v>2016</v>
      </c>
      <c r="R31" s="10" t="s">
        <v>8331</v>
      </c>
      <c r="S31" t="s">
        <v>8332</v>
      </c>
      <c r="T31">
        <f>IFERROR(ROUND(E31/M31,2),0)</f>
        <v>12</v>
      </c>
    </row>
    <row r="32" spans="1:20" ht="49" x14ac:dyDescent="0.25">
      <c r="A32">
        <v>3576</v>
      </c>
      <c r="B32" s="3" t="s">
        <v>3575</v>
      </c>
      <c r="C32" s="3" t="s">
        <v>7686</v>
      </c>
      <c r="D32" s="6">
        <v>100</v>
      </c>
      <c r="E32" s="8">
        <v>100</v>
      </c>
      <c r="F32" s="22">
        <f>ROUND(E32/D32*100,0)</f>
        <v>100</v>
      </c>
      <c r="G32" t="s">
        <v>8218</v>
      </c>
      <c r="H32" t="s">
        <v>8223</v>
      </c>
      <c r="I32" t="s">
        <v>8245</v>
      </c>
      <c r="J32">
        <v>1480947054</v>
      </c>
      <c r="K32">
        <v>1475759454</v>
      </c>
      <c r="L32" t="b">
        <v>0</v>
      </c>
      <c r="M32">
        <v>5</v>
      </c>
      <c r="N32" t="b">
        <v>1</v>
      </c>
      <c r="O32" t="s">
        <v>8269</v>
      </c>
      <c r="P32" s="9">
        <f>(((K32/60)/60)/24)+DATE(1970,1,1)</f>
        <v>42649.54923611111</v>
      </c>
      <c r="Q32" s="14">
        <f>YEAR(P32)</f>
        <v>2016</v>
      </c>
      <c r="R32" s="10" t="s">
        <v>8331</v>
      </c>
      <c r="S32" t="s">
        <v>8332</v>
      </c>
      <c r="T32">
        <f>IFERROR(ROUND(E32/M32,2),0)</f>
        <v>20</v>
      </c>
    </row>
    <row r="33" spans="1:20" ht="49" x14ac:dyDescent="0.25">
      <c r="A33">
        <v>3830</v>
      </c>
      <c r="B33" s="3" t="s">
        <v>3827</v>
      </c>
      <c r="C33" s="3" t="s">
        <v>7939</v>
      </c>
      <c r="D33" s="6">
        <v>100</v>
      </c>
      <c r="E33" s="8">
        <v>225</v>
      </c>
      <c r="F33" s="22">
        <f>ROUND(E33/D33*100,0)</f>
        <v>225</v>
      </c>
      <c r="G33" t="s">
        <v>8218</v>
      </c>
      <c r="H33" t="s">
        <v>8223</v>
      </c>
      <c r="I33" t="s">
        <v>8245</v>
      </c>
      <c r="J33">
        <v>1464371211</v>
      </c>
      <c r="K33">
        <v>1463161611</v>
      </c>
      <c r="L33" t="b">
        <v>0</v>
      </c>
      <c r="M33">
        <v>3</v>
      </c>
      <c r="N33" t="b">
        <v>1</v>
      </c>
      <c r="O33" t="s">
        <v>8269</v>
      </c>
      <c r="P33" s="9">
        <f>(((K33/60)/60)/24)+DATE(1970,1,1)</f>
        <v>42503.740868055553</v>
      </c>
      <c r="Q33" s="14">
        <f>YEAR(P33)</f>
        <v>2016</v>
      </c>
      <c r="R33" s="10" t="s">
        <v>8331</v>
      </c>
      <c r="S33" t="s">
        <v>8332</v>
      </c>
      <c r="T33">
        <f>IFERROR(ROUND(E33/M33,2),0)</f>
        <v>75</v>
      </c>
    </row>
    <row r="34" spans="1:20" ht="49" hidden="1" x14ac:dyDescent="0.25">
      <c r="A34">
        <v>1071</v>
      </c>
      <c r="B34" s="3" t="s">
        <v>1072</v>
      </c>
      <c r="C34" s="3" t="s">
        <v>5181</v>
      </c>
      <c r="D34" s="6">
        <v>100</v>
      </c>
      <c r="E34" s="8">
        <v>0</v>
      </c>
      <c r="F34" s="22">
        <f>ROUND(E34/D34*100,0)</f>
        <v>0</v>
      </c>
      <c r="G34" t="s">
        <v>8220</v>
      </c>
      <c r="H34" t="s">
        <v>8233</v>
      </c>
      <c r="I34" t="s">
        <v>8253</v>
      </c>
      <c r="J34">
        <v>1447787093</v>
      </c>
      <c r="K34">
        <v>1445191493</v>
      </c>
      <c r="L34" t="b">
        <v>0</v>
      </c>
      <c r="M34">
        <v>0</v>
      </c>
      <c r="N34" t="b">
        <v>0</v>
      </c>
      <c r="O34" t="s">
        <v>8280</v>
      </c>
      <c r="P34" s="9">
        <f>(((K34/60)/60)/24)+DATE(1970,1,1)</f>
        <v>42295.753391203703</v>
      </c>
      <c r="Q34" s="14">
        <f>YEAR(P34)</f>
        <v>2015</v>
      </c>
      <c r="R34" s="10" t="s">
        <v>8347</v>
      </c>
      <c r="S34" t="s">
        <v>8348</v>
      </c>
      <c r="T34">
        <f>IFERROR(ROUND(E34/M34,2),0)</f>
        <v>0</v>
      </c>
    </row>
    <row r="35" spans="1:20" ht="49" hidden="1" x14ac:dyDescent="0.25">
      <c r="A35">
        <v>2148</v>
      </c>
      <c r="B35" s="3" t="s">
        <v>2149</v>
      </c>
      <c r="C35" s="3" t="s">
        <v>6258</v>
      </c>
      <c r="D35" s="6">
        <v>100</v>
      </c>
      <c r="E35" s="8">
        <v>2</v>
      </c>
      <c r="F35" s="22">
        <f>ROUND(E35/D35*100,0)</f>
        <v>2</v>
      </c>
      <c r="G35" t="s">
        <v>8220</v>
      </c>
      <c r="H35" t="s">
        <v>8224</v>
      </c>
      <c r="I35" t="s">
        <v>8246</v>
      </c>
      <c r="J35">
        <v>1427992582</v>
      </c>
      <c r="K35">
        <v>1425404182</v>
      </c>
      <c r="L35" t="b">
        <v>0</v>
      </c>
      <c r="M35">
        <v>2</v>
      </c>
      <c r="N35" t="b">
        <v>0</v>
      </c>
      <c r="O35" t="s">
        <v>8280</v>
      </c>
      <c r="P35" s="9">
        <f>(((K35/60)/60)/24)+DATE(1970,1,1)</f>
        <v>42066.733587962968</v>
      </c>
      <c r="Q35" s="14">
        <f>YEAR(P35)</f>
        <v>2015</v>
      </c>
      <c r="R35" s="10" t="s">
        <v>8347</v>
      </c>
      <c r="S35" t="s">
        <v>8348</v>
      </c>
      <c r="T35">
        <f>IFERROR(ROUND(E35/M35,2),0)</f>
        <v>1</v>
      </c>
    </row>
    <row r="36" spans="1:20" ht="49" hidden="1" x14ac:dyDescent="0.25">
      <c r="A36">
        <v>3745</v>
      </c>
      <c r="B36" s="3" t="s">
        <v>3742</v>
      </c>
      <c r="C36" s="3" t="s">
        <v>7855</v>
      </c>
      <c r="D36" s="6">
        <v>100</v>
      </c>
      <c r="E36" s="8">
        <v>10</v>
      </c>
      <c r="F36" s="22">
        <f>ROUND(E36/D36*100,0)</f>
        <v>10</v>
      </c>
      <c r="G36" t="s">
        <v>8220</v>
      </c>
      <c r="H36" t="s">
        <v>8223</v>
      </c>
      <c r="I36" t="s">
        <v>8245</v>
      </c>
      <c r="J36">
        <v>1407689102</v>
      </c>
      <c r="K36">
        <v>1405097102</v>
      </c>
      <c r="L36" t="b">
        <v>0</v>
      </c>
      <c r="M36">
        <v>1</v>
      </c>
      <c r="N36" t="b">
        <v>0</v>
      </c>
      <c r="O36" t="s">
        <v>8269</v>
      </c>
      <c r="P36" s="9">
        <f>(((K36/60)/60)/24)+DATE(1970,1,1)</f>
        <v>41831.697939814818</v>
      </c>
      <c r="Q36" s="14">
        <f>YEAR(P36)</f>
        <v>2014</v>
      </c>
      <c r="R36" s="10" t="s">
        <v>8331</v>
      </c>
      <c r="S36" t="s">
        <v>8332</v>
      </c>
      <c r="T36">
        <f>IFERROR(ROUND(E36/M36,2),0)</f>
        <v>10</v>
      </c>
    </row>
    <row r="37" spans="1:20" ht="49" x14ac:dyDescent="0.25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s="22">
        <f>ROUND(E37/D37*100,0)</f>
        <v>286</v>
      </c>
      <c r="G37" t="s">
        <v>8218</v>
      </c>
      <c r="H37" t="s">
        <v>8224</v>
      </c>
      <c r="I37" t="s">
        <v>8246</v>
      </c>
      <c r="J37">
        <v>1449257348</v>
      </c>
      <c r="K37">
        <v>1444069748</v>
      </c>
      <c r="L37" t="b">
        <v>0</v>
      </c>
      <c r="M37">
        <v>15</v>
      </c>
      <c r="N37" t="b">
        <v>1</v>
      </c>
      <c r="O37" t="s">
        <v>8269</v>
      </c>
      <c r="P37" s="9">
        <f>(((K37/60)/60)/24)+DATE(1970,1,1)</f>
        <v>42282.770231481481</v>
      </c>
      <c r="Q37" s="14">
        <f>YEAR(P37)</f>
        <v>2015</v>
      </c>
      <c r="R37" s="10" t="s">
        <v>8331</v>
      </c>
      <c r="S37" t="s">
        <v>8332</v>
      </c>
      <c r="T37">
        <f>IFERROR(ROUND(E37/M37,2),0)</f>
        <v>19.27</v>
      </c>
    </row>
    <row r="38" spans="1:20" ht="49" x14ac:dyDescent="0.25">
      <c r="A38">
        <v>2201</v>
      </c>
      <c r="B38" s="3" t="s">
        <v>2202</v>
      </c>
      <c r="C38" s="3" t="s">
        <v>6311</v>
      </c>
      <c r="D38" s="6">
        <v>110</v>
      </c>
      <c r="E38" s="8">
        <v>420.99</v>
      </c>
      <c r="F38" s="22">
        <f>ROUND(E38/D38*100,0)</f>
        <v>383</v>
      </c>
      <c r="G38" t="s">
        <v>8218</v>
      </c>
      <c r="H38" t="s">
        <v>8224</v>
      </c>
      <c r="I38" t="s">
        <v>8246</v>
      </c>
      <c r="J38">
        <v>1358367565</v>
      </c>
      <c r="K38">
        <v>1357157965</v>
      </c>
      <c r="L38" t="b">
        <v>0</v>
      </c>
      <c r="M38">
        <v>28</v>
      </c>
      <c r="N38" t="b">
        <v>1</v>
      </c>
      <c r="O38" t="s">
        <v>8278</v>
      </c>
      <c r="P38" s="9">
        <f>(((K38/60)/60)/24)+DATE(1970,1,1)</f>
        <v>41276.846817129634</v>
      </c>
      <c r="Q38" s="14">
        <f>YEAR(P38)</f>
        <v>2013</v>
      </c>
      <c r="R38" s="10" t="s">
        <v>8339</v>
      </c>
      <c r="S38" t="s">
        <v>8344</v>
      </c>
      <c r="T38">
        <f>IFERROR(ROUND(E38/M38,2),0)</f>
        <v>15.04</v>
      </c>
    </row>
    <row r="39" spans="1:20" ht="21" hidden="1" x14ac:dyDescent="0.25">
      <c r="A39">
        <v>1420</v>
      </c>
      <c r="B39" s="3" t="s">
        <v>1421</v>
      </c>
      <c r="C39" s="3" t="s">
        <v>5530</v>
      </c>
      <c r="D39" s="6">
        <v>110</v>
      </c>
      <c r="E39" s="8">
        <v>3</v>
      </c>
      <c r="F39" s="22">
        <f>ROUND(E39/D39*100,0)</f>
        <v>3</v>
      </c>
      <c r="G39" t="s">
        <v>8220</v>
      </c>
      <c r="H39" t="s">
        <v>8223</v>
      </c>
      <c r="I39" t="s">
        <v>8245</v>
      </c>
      <c r="J39">
        <v>1467129686</v>
      </c>
      <c r="K39">
        <v>1464969686</v>
      </c>
      <c r="L39" t="b">
        <v>0</v>
      </c>
      <c r="M39">
        <v>3</v>
      </c>
      <c r="N39" t="b">
        <v>0</v>
      </c>
      <c r="O39" t="s">
        <v>8285</v>
      </c>
      <c r="P39" s="9">
        <f>(((K39/60)/60)/24)+DATE(1970,1,1)</f>
        <v>42524.667662037042</v>
      </c>
      <c r="Q39" s="14">
        <f>YEAR(P39)</f>
        <v>2016</v>
      </c>
      <c r="R39" s="10" t="s">
        <v>8336</v>
      </c>
      <c r="S39" t="s">
        <v>8355</v>
      </c>
      <c r="T39">
        <f>IFERROR(ROUND(E39/M39,2),0)</f>
        <v>1</v>
      </c>
    </row>
    <row r="40" spans="1:20" ht="49" x14ac:dyDescent="0.25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s="22">
        <f>ROUND(E40/D40*100,0)</f>
        <v>241</v>
      </c>
      <c r="G40" t="s">
        <v>8218</v>
      </c>
      <c r="H40" t="s">
        <v>8223</v>
      </c>
      <c r="I40" t="s">
        <v>8245</v>
      </c>
      <c r="J40">
        <v>1317099540</v>
      </c>
      <c r="K40">
        <v>1313612532</v>
      </c>
      <c r="L40" t="b">
        <v>0</v>
      </c>
      <c r="M40">
        <v>13</v>
      </c>
      <c r="N40" t="b">
        <v>1</v>
      </c>
      <c r="O40" t="s">
        <v>8277</v>
      </c>
      <c r="P40" s="9">
        <f>(((K40/60)/60)/24)+DATE(1970,1,1)</f>
        <v>40772.848749999997</v>
      </c>
      <c r="Q40" s="14">
        <f>YEAR(P40)</f>
        <v>2011</v>
      </c>
      <c r="R40" s="10" t="s">
        <v>8339</v>
      </c>
      <c r="S40" t="s">
        <v>8343</v>
      </c>
      <c r="T40">
        <f>IFERROR(ROUND(E40/M40,2),0)</f>
        <v>23.15</v>
      </c>
    </row>
    <row r="41" spans="1:20" ht="33" hidden="1" x14ac:dyDescent="0.25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s="22">
        <f>ROUND(E41/D41*100,0)</f>
        <v>0</v>
      </c>
      <c r="G41" t="s">
        <v>8219</v>
      </c>
      <c r="H41" t="s">
        <v>8223</v>
      </c>
      <c r="I41" t="s">
        <v>8245</v>
      </c>
      <c r="J41">
        <v>1445898356</v>
      </c>
      <c r="K41">
        <v>1441146356</v>
      </c>
      <c r="L41" t="b">
        <v>0</v>
      </c>
      <c r="M41">
        <v>0</v>
      </c>
      <c r="N41" t="b">
        <v>0</v>
      </c>
      <c r="O41" t="s">
        <v>8270</v>
      </c>
      <c r="P41" s="9">
        <f>(((K41/60)/60)/24)+DATE(1970,1,1)</f>
        <v>42248.934675925921</v>
      </c>
      <c r="Q41" s="14">
        <f>YEAR(P41)</f>
        <v>2015</v>
      </c>
      <c r="R41" s="10" t="s">
        <v>8333</v>
      </c>
      <c r="S41" t="s">
        <v>8334</v>
      </c>
      <c r="T41">
        <f>IFERROR(ROUND(E41/M41,2),0)</f>
        <v>0</v>
      </c>
    </row>
    <row r="42" spans="1:20" ht="33" x14ac:dyDescent="0.25">
      <c r="A42">
        <v>2167</v>
      </c>
      <c r="B42" s="3" t="s">
        <v>2168</v>
      </c>
      <c r="C42" s="3" t="s">
        <v>6277</v>
      </c>
      <c r="D42" s="6">
        <v>150</v>
      </c>
      <c r="E42" s="8">
        <v>180</v>
      </c>
      <c r="F42" s="22">
        <f>ROUND(E42/D42*100,0)</f>
        <v>120</v>
      </c>
      <c r="G42" t="s">
        <v>8218</v>
      </c>
      <c r="H42" t="s">
        <v>8223</v>
      </c>
      <c r="I42" t="s">
        <v>8245</v>
      </c>
      <c r="J42">
        <v>1347672937</v>
      </c>
      <c r="K42">
        <v>1346463337</v>
      </c>
      <c r="L42" t="b">
        <v>0</v>
      </c>
      <c r="M42">
        <v>8</v>
      </c>
      <c r="N42" t="b">
        <v>1</v>
      </c>
      <c r="O42" t="s">
        <v>8274</v>
      </c>
      <c r="P42" s="9">
        <f>(((K42/60)/60)/24)+DATE(1970,1,1)</f>
        <v>41153.066400462965</v>
      </c>
      <c r="Q42" s="14">
        <f>YEAR(P42)</f>
        <v>2012</v>
      </c>
      <c r="R42" s="10" t="s">
        <v>8339</v>
      </c>
      <c r="S42" t="s">
        <v>8340</v>
      </c>
      <c r="T42">
        <f>IFERROR(ROUND(E42/M42,2),0)</f>
        <v>22.5</v>
      </c>
    </row>
    <row r="43" spans="1:20" ht="49" x14ac:dyDescent="0.25">
      <c r="A43">
        <v>2625</v>
      </c>
      <c r="B43" s="3" t="s">
        <v>2625</v>
      </c>
      <c r="C43" s="3" t="s">
        <v>6735</v>
      </c>
      <c r="D43" s="6">
        <v>150</v>
      </c>
      <c r="E43" s="8">
        <v>1434</v>
      </c>
      <c r="F43" s="22">
        <f>ROUND(E43/D43*100,0)</f>
        <v>956</v>
      </c>
      <c r="G43" t="s">
        <v>8218</v>
      </c>
      <c r="H43" t="s">
        <v>8235</v>
      </c>
      <c r="I43" t="s">
        <v>8248</v>
      </c>
      <c r="J43">
        <v>1478723208</v>
      </c>
      <c r="K43">
        <v>1476559608</v>
      </c>
      <c r="L43" t="b">
        <v>0</v>
      </c>
      <c r="M43">
        <v>52</v>
      </c>
      <c r="N43" t="b">
        <v>1</v>
      </c>
      <c r="O43" t="s">
        <v>8299</v>
      </c>
      <c r="P43" s="9">
        <f>(((K43/60)/60)/24)+DATE(1970,1,1)</f>
        <v>42658.810277777782</v>
      </c>
      <c r="Q43" s="14">
        <f>YEAR(P43)</f>
        <v>2016</v>
      </c>
      <c r="R43" s="10" t="s">
        <v>8333</v>
      </c>
      <c r="S43" t="s">
        <v>8369</v>
      </c>
      <c r="T43">
        <f>IFERROR(ROUND(E43/M43,2),0)</f>
        <v>27.58</v>
      </c>
    </row>
    <row r="44" spans="1:20" ht="49" x14ac:dyDescent="0.25">
      <c r="A44">
        <v>2627</v>
      </c>
      <c r="B44" s="3" t="s">
        <v>2627</v>
      </c>
      <c r="C44" s="3" t="s">
        <v>6737</v>
      </c>
      <c r="D44" s="6">
        <v>150</v>
      </c>
      <c r="E44" s="8">
        <v>970</v>
      </c>
      <c r="F44" s="22">
        <f>ROUND(E44/D44*100,0)</f>
        <v>647</v>
      </c>
      <c r="G44" t="s">
        <v>8218</v>
      </c>
      <c r="H44" t="s">
        <v>8223</v>
      </c>
      <c r="I44" t="s">
        <v>8245</v>
      </c>
      <c r="J44">
        <v>1448571261</v>
      </c>
      <c r="K44">
        <v>1445975661</v>
      </c>
      <c r="L44" t="b">
        <v>0</v>
      </c>
      <c r="M44">
        <v>45</v>
      </c>
      <c r="N44" t="b">
        <v>1</v>
      </c>
      <c r="O44" t="s">
        <v>8299</v>
      </c>
      <c r="P44" s="9">
        <f>(((K44/60)/60)/24)+DATE(1970,1,1)</f>
        <v>42304.829409722224</v>
      </c>
      <c r="Q44" s="14">
        <f>YEAR(P44)</f>
        <v>2015</v>
      </c>
      <c r="R44" s="10" t="s">
        <v>8333</v>
      </c>
      <c r="S44" t="s">
        <v>8369</v>
      </c>
      <c r="T44">
        <f>IFERROR(ROUND(E44/M44,2),0)</f>
        <v>21.56</v>
      </c>
    </row>
    <row r="45" spans="1:20" ht="49" x14ac:dyDescent="0.25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s="22">
        <f>ROUND(E45/D45*100,0)</f>
        <v>130</v>
      </c>
      <c r="G45" t="s">
        <v>8218</v>
      </c>
      <c r="H45" t="s">
        <v>8224</v>
      </c>
      <c r="I45" t="s">
        <v>8246</v>
      </c>
      <c r="J45">
        <v>1478046661</v>
      </c>
      <c r="K45">
        <v>1476837061</v>
      </c>
      <c r="L45" t="b">
        <v>0</v>
      </c>
      <c r="M45">
        <v>12</v>
      </c>
      <c r="N45" t="b">
        <v>1</v>
      </c>
      <c r="O45" t="s">
        <v>8269</v>
      </c>
      <c r="P45" s="9">
        <f>(((K45/60)/60)/24)+DATE(1970,1,1)</f>
        <v>42662.021539351852</v>
      </c>
      <c r="Q45" s="14">
        <f>YEAR(P45)</f>
        <v>2016</v>
      </c>
      <c r="R45" s="10" t="s">
        <v>8331</v>
      </c>
      <c r="S45" t="s">
        <v>8332</v>
      </c>
      <c r="T45">
        <f>IFERROR(ROUND(E45/M45,2),0)</f>
        <v>16.25</v>
      </c>
    </row>
    <row r="46" spans="1:20" ht="49" x14ac:dyDescent="0.25">
      <c r="A46">
        <v>3536</v>
      </c>
      <c r="B46" s="3" t="s">
        <v>3535</v>
      </c>
      <c r="C46" s="3" t="s">
        <v>7646</v>
      </c>
      <c r="D46" s="6">
        <v>150</v>
      </c>
      <c r="E46" s="8">
        <v>230</v>
      </c>
      <c r="F46" s="22">
        <f>ROUND(E46/D46*100,0)</f>
        <v>153</v>
      </c>
      <c r="G46" t="s">
        <v>8218</v>
      </c>
      <c r="H46" t="s">
        <v>8224</v>
      </c>
      <c r="I46" t="s">
        <v>8246</v>
      </c>
      <c r="J46">
        <v>1450612740</v>
      </c>
      <c r="K46">
        <v>1448040425</v>
      </c>
      <c r="L46" t="b">
        <v>0</v>
      </c>
      <c r="M46">
        <v>17</v>
      </c>
      <c r="N46" t="b">
        <v>1</v>
      </c>
      <c r="O46" t="s">
        <v>8269</v>
      </c>
      <c r="P46" s="9">
        <f>(((K46/60)/60)/24)+DATE(1970,1,1)</f>
        <v>42328.727141203708</v>
      </c>
      <c r="Q46" s="14">
        <f>YEAR(P46)</f>
        <v>2015</v>
      </c>
      <c r="R46" s="10" t="s">
        <v>8331</v>
      </c>
      <c r="S46" t="s">
        <v>8332</v>
      </c>
      <c r="T46">
        <f>IFERROR(ROUND(E46/M46,2),0)</f>
        <v>13.53</v>
      </c>
    </row>
    <row r="47" spans="1:20" ht="33" hidden="1" x14ac:dyDescent="0.25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s="22">
        <f>ROUND(E47/D47*100,0)</f>
        <v>13</v>
      </c>
      <c r="G47" t="s">
        <v>8220</v>
      </c>
      <c r="H47" t="s">
        <v>8224</v>
      </c>
      <c r="I47" t="s">
        <v>8246</v>
      </c>
      <c r="J47">
        <v>1432831089</v>
      </c>
      <c r="K47">
        <v>1430239089</v>
      </c>
      <c r="L47" t="b">
        <v>0</v>
      </c>
      <c r="M47">
        <v>2</v>
      </c>
      <c r="N47" t="b">
        <v>0</v>
      </c>
      <c r="O47" t="s">
        <v>8269</v>
      </c>
      <c r="P47" s="9">
        <f>(((K47/60)/60)/24)+DATE(1970,1,1)</f>
        <v>42122.693159722221</v>
      </c>
      <c r="Q47" s="14">
        <f>YEAR(P47)</f>
        <v>2015</v>
      </c>
      <c r="R47" s="10" t="s">
        <v>8331</v>
      </c>
      <c r="S47" t="s">
        <v>8332</v>
      </c>
      <c r="T47">
        <f>IFERROR(ROUND(E47/M47,2),0)</f>
        <v>10</v>
      </c>
    </row>
    <row r="48" spans="1:20" ht="49" hidden="1" x14ac:dyDescent="0.25">
      <c r="A48">
        <v>3925</v>
      </c>
      <c r="B48" s="3" t="s">
        <v>3922</v>
      </c>
      <c r="C48" s="3" t="s">
        <v>8033</v>
      </c>
      <c r="D48" s="6">
        <v>150</v>
      </c>
      <c r="E48" s="8">
        <v>15</v>
      </c>
      <c r="F48" s="22">
        <f>ROUND(E48/D48*100,0)</f>
        <v>10</v>
      </c>
      <c r="G48" t="s">
        <v>8220</v>
      </c>
      <c r="H48" t="s">
        <v>8223</v>
      </c>
      <c r="I48" t="s">
        <v>8245</v>
      </c>
      <c r="J48">
        <v>1406753639</v>
      </c>
      <c r="K48">
        <v>1404161639</v>
      </c>
      <c r="L48" t="b">
        <v>0</v>
      </c>
      <c r="M48">
        <v>3</v>
      </c>
      <c r="N48" t="b">
        <v>0</v>
      </c>
      <c r="O48" t="s">
        <v>8269</v>
      </c>
      <c r="P48" s="9">
        <f>(((K48/60)/60)/24)+DATE(1970,1,1)</f>
        <v>41820.870821759258</v>
      </c>
      <c r="Q48" s="14">
        <f>YEAR(P48)</f>
        <v>2014</v>
      </c>
      <c r="R48" s="10" t="s">
        <v>8331</v>
      </c>
      <c r="S48" t="s">
        <v>8332</v>
      </c>
      <c r="T48">
        <f>IFERROR(ROUND(E48/M48,2),0)</f>
        <v>5</v>
      </c>
    </row>
    <row r="49" spans="1:20" ht="49" hidden="1" x14ac:dyDescent="0.25">
      <c r="A49">
        <v>4082</v>
      </c>
      <c r="B49" s="3" t="s">
        <v>4078</v>
      </c>
      <c r="C49" s="3" t="s">
        <v>8185</v>
      </c>
      <c r="D49" s="6">
        <v>150</v>
      </c>
      <c r="E49" s="8">
        <v>3</v>
      </c>
      <c r="F49" s="22">
        <f>ROUND(E49/D49*100,0)</f>
        <v>2</v>
      </c>
      <c r="G49" t="s">
        <v>8220</v>
      </c>
      <c r="H49" t="s">
        <v>8223</v>
      </c>
      <c r="I49" t="s">
        <v>8245</v>
      </c>
      <c r="J49">
        <v>1447542000</v>
      </c>
      <c r="K49">
        <v>1446179553</v>
      </c>
      <c r="L49" t="b">
        <v>0</v>
      </c>
      <c r="M49">
        <v>2</v>
      </c>
      <c r="N49" t="b">
        <v>0</v>
      </c>
      <c r="O49" t="s">
        <v>8269</v>
      </c>
      <c r="P49" s="9">
        <f>(((K49/60)/60)/24)+DATE(1970,1,1)</f>
        <v>42307.189270833333</v>
      </c>
      <c r="Q49" s="14">
        <f>YEAR(P49)</f>
        <v>2015</v>
      </c>
      <c r="R49" s="10" t="s">
        <v>8331</v>
      </c>
      <c r="S49" t="s">
        <v>8332</v>
      </c>
      <c r="T49">
        <f>IFERROR(ROUND(E49/M49,2),0)</f>
        <v>1.5</v>
      </c>
    </row>
    <row r="50" spans="1:20" ht="49" x14ac:dyDescent="0.25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s="22">
        <f>ROUND(E50/D50*100,0)</f>
        <v>100</v>
      </c>
      <c r="G50" t="s">
        <v>8218</v>
      </c>
      <c r="H50" t="s">
        <v>8223</v>
      </c>
      <c r="I50" t="s">
        <v>8245</v>
      </c>
      <c r="J50">
        <v>1488473351</v>
      </c>
      <c r="K50">
        <v>1488214151</v>
      </c>
      <c r="L50" t="b">
        <v>0</v>
      </c>
      <c r="M50">
        <v>7</v>
      </c>
      <c r="N50" t="b">
        <v>1</v>
      </c>
      <c r="O50" t="s">
        <v>8274</v>
      </c>
      <c r="P50" s="9">
        <f>(((K50/60)/60)/24)+DATE(1970,1,1)</f>
        <v>42793.700821759259</v>
      </c>
      <c r="Q50" s="14">
        <f>YEAR(P50)</f>
        <v>2017</v>
      </c>
      <c r="R50" s="10" t="s">
        <v>8339</v>
      </c>
      <c r="S50" t="s">
        <v>8340</v>
      </c>
      <c r="T50">
        <f>IFERROR(ROUND(E50/M50,2),0)</f>
        <v>21.86</v>
      </c>
    </row>
    <row r="51" spans="1:20" ht="21" hidden="1" x14ac:dyDescent="0.25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s="22">
        <f>ROUND(E51/D51*100,0)</f>
        <v>95</v>
      </c>
      <c r="G51" t="s">
        <v>8219</v>
      </c>
      <c r="H51" t="s">
        <v>8223</v>
      </c>
      <c r="I51" t="s">
        <v>8245</v>
      </c>
      <c r="J51">
        <v>1468351341</v>
      </c>
      <c r="K51">
        <v>1467746541</v>
      </c>
      <c r="L51" t="b">
        <v>0</v>
      </c>
      <c r="M51">
        <v>4</v>
      </c>
      <c r="N51" t="b">
        <v>0</v>
      </c>
      <c r="O51" t="s">
        <v>8279</v>
      </c>
      <c r="P51" s="9">
        <f>(((K51/60)/60)/24)+DATE(1970,1,1)</f>
        <v>42556.807187500002</v>
      </c>
      <c r="Q51" s="14">
        <f>YEAR(P51)</f>
        <v>2016</v>
      </c>
      <c r="R51" s="10" t="s">
        <v>8345</v>
      </c>
      <c r="S51" t="s">
        <v>8346</v>
      </c>
      <c r="T51">
        <f>IFERROR(ROUND(E51/M51,2),0)</f>
        <v>47.5</v>
      </c>
    </row>
    <row r="52" spans="1:20" ht="21" hidden="1" x14ac:dyDescent="0.25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s="22">
        <f>ROUND(E52/D52*100,0)</f>
        <v>58</v>
      </c>
      <c r="G52" t="s">
        <v>8219</v>
      </c>
      <c r="H52" t="s">
        <v>8223</v>
      </c>
      <c r="I52" t="s">
        <v>8245</v>
      </c>
      <c r="J52">
        <v>1478733732</v>
      </c>
      <c r="K52">
        <v>1478298132</v>
      </c>
      <c r="L52" t="b">
        <v>0</v>
      </c>
      <c r="M52">
        <v>2</v>
      </c>
      <c r="N52" t="b">
        <v>0</v>
      </c>
      <c r="O52" t="s">
        <v>8301</v>
      </c>
      <c r="P52" s="9">
        <f>(((K52/60)/60)/24)+DATE(1970,1,1)</f>
        <v>42678.932083333333</v>
      </c>
      <c r="Q52" s="14">
        <f>YEAR(P52)</f>
        <v>2016</v>
      </c>
      <c r="R52" s="10" t="s">
        <v>8331</v>
      </c>
      <c r="S52" t="s">
        <v>8371</v>
      </c>
      <c r="T52">
        <f>IFERROR(ROUND(E52/M52,2),0)</f>
        <v>58</v>
      </c>
    </row>
    <row r="53" spans="1:20" ht="49" x14ac:dyDescent="0.25">
      <c r="A53">
        <v>83</v>
      </c>
      <c r="B53" s="3" t="s">
        <v>85</v>
      </c>
      <c r="C53" s="3" t="s">
        <v>4194</v>
      </c>
      <c r="D53" s="6">
        <v>200</v>
      </c>
      <c r="E53" s="8">
        <v>205</v>
      </c>
      <c r="F53" s="22">
        <f>ROUND(E53/D53*100,0)</f>
        <v>103</v>
      </c>
      <c r="G53" t="s">
        <v>8218</v>
      </c>
      <c r="H53" t="s">
        <v>8224</v>
      </c>
      <c r="I53" t="s">
        <v>8246</v>
      </c>
      <c r="J53">
        <v>1424604600</v>
      </c>
      <c r="K53">
        <v>1423320389</v>
      </c>
      <c r="L53" t="b">
        <v>0</v>
      </c>
      <c r="M53">
        <v>13</v>
      </c>
      <c r="N53" t="b">
        <v>1</v>
      </c>
      <c r="O53" t="s">
        <v>8264</v>
      </c>
      <c r="P53" s="9">
        <f>(((K53/60)/60)/24)+DATE(1970,1,1)</f>
        <v>42042.615613425922</v>
      </c>
      <c r="Q53" s="14">
        <f>YEAR(P53)</f>
        <v>2015</v>
      </c>
      <c r="R53" s="10" t="s">
        <v>8324</v>
      </c>
      <c r="S53" t="s">
        <v>8326</v>
      </c>
      <c r="T53">
        <f>IFERROR(ROUND(E53/M53,2),0)</f>
        <v>15.77</v>
      </c>
    </row>
    <row r="54" spans="1:20" ht="49" x14ac:dyDescent="0.25">
      <c r="A54">
        <v>1363</v>
      </c>
      <c r="B54" s="3" t="s">
        <v>1364</v>
      </c>
      <c r="C54" s="3" t="s">
        <v>5473</v>
      </c>
      <c r="D54" s="6">
        <v>200</v>
      </c>
      <c r="E54" s="8">
        <v>200</v>
      </c>
      <c r="F54" s="22">
        <f>ROUND(E54/D54*100,0)</f>
        <v>100</v>
      </c>
      <c r="G54" t="s">
        <v>8218</v>
      </c>
      <c r="H54" t="s">
        <v>8223</v>
      </c>
      <c r="I54" t="s">
        <v>8245</v>
      </c>
      <c r="J54">
        <v>1455523140</v>
      </c>
      <c r="K54">
        <v>1453925727</v>
      </c>
      <c r="L54" t="b">
        <v>0</v>
      </c>
      <c r="M54">
        <v>5</v>
      </c>
      <c r="N54" t="b">
        <v>1</v>
      </c>
      <c r="O54" t="s">
        <v>8272</v>
      </c>
      <c r="P54" s="9">
        <f>(((K54/60)/60)/24)+DATE(1970,1,1)</f>
        <v>42396.8440625</v>
      </c>
      <c r="Q54" s="14">
        <f>YEAR(P54)</f>
        <v>2016</v>
      </c>
      <c r="R54" s="10" t="s">
        <v>8336</v>
      </c>
      <c r="S54" t="s">
        <v>8337</v>
      </c>
      <c r="T54">
        <f>IFERROR(ROUND(E54/M54,2),0)</f>
        <v>40</v>
      </c>
    </row>
    <row r="55" spans="1:20" ht="49" x14ac:dyDescent="0.25">
      <c r="A55">
        <v>2265</v>
      </c>
      <c r="B55" s="3" t="s">
        <v>2266</v>
      </c>
      <c r="C55" s="3" t="s">
        <v>6375</v>
      </c>
      <c r="D55" s="6">
        <v>200</v>
      </c>
      <c r="E55" s="8">
        <v>597</v>
      </c>
      <c r="F55" s="22">
        <f>ROUND(E55/D55*100,0)</f>
        <v>299</v>
      </c>
      <c r="G55" t="s">
        <v>8218</v>
      </c>
      <c r="H55" t="s">
        <v>8224</v>
      </c>
      <c r="I55" t="s">
        <v>8246</v>
      </c>
      <c r="J55">
        <v>1479846507</v>
      </c>
      <c r="K55">
        <v>1479241707</v>
      </c>
      <c r="L55" t="b">
        <v>0</v>
      </c>
      <c r="M55">
        <v>17</v>
      </c>
      <c r="N55" t="b">
        <v>1</v>
      </c>
      <c r="O55" t="s">
        <v>8295</v>
      </c>
      <c r="P55" s="9">
        <f>(((K55/60)/60)/24)+DATE(1970,1,1)</f>
        <v>42689.853090277778</v>
      </c>
      <c r="Q55" s="14">
        <f>YEAR(P55)</f>
        <v>2016</v>
      </c>
      <c r="R55" s="10" t="s">
        <v>8347</v>
      </c>
      <c r="S55" t="s">
        <v>8365</v>
      </c>
      <c r="T55">
        <f>IFERROR(ROUND(E55/M55,2),0)</f>
        <v>35.119999999999997</v>
      </c>
    </row>
    <row r="56" spans="1:20" ht="49" x14ac:dyDescent="0.25">
      <c r="A56">
        <v>2820</v>
      </c>
      <c r="B56" s="3" t="s">
        <v>2820</v>
      </c>
      <c r="C56" s="3" t="s">
        <v>6930</v>
      </c>
      <c r="D56" s="6">
        <v>200</v>
      </c>
      <c r="E56" s="8">
        <v>272</v>
      </c>
      <c r="F56" s="22">
        <f>ROUND(E56/D56*100,0)</f>
        <v>136</v>
      </c>
      <c r="G56" t="s">
        <v>8218</v>
      </c>
      <c r="H56" t="s">
        <v>8224</v>
      </c>
      <c r="I56" t="s">
        <v>8246</v>
      </c>
      <c r="J56">
        <v>1456444800</v>
      </c>
      <c r="K56">
        <v>1454337589</v>
      </c>
      <c r="L56" t="b">
        <v>0</v>
      </c>
      <c r="M56">
        <v>20</v>
      </c>
      <c r="N56" t="b">
        <v>1</v>
      </c>
      <c r="O56" t="s">
        <v>8269</v>
      </c>
      <c r="P56" s="9">
        <f>(((K56/60)/60)/24)+DATE(1970,1,1)</f>
        <v>42401.610983796301</v>
      </c>
      <c r="Q56" s="14">
        <f>YEAR(P56)</f>
        <v>2016</v>
      </c>
      <c r="R56" s="10" t="s">
        <v>8331</v>
      </c>
      <c r="S56" t="s">
        <v>8332</v>
      </c>
      <c r="T56">
        <f>IFERROR(ROUND(E56/M56,2),0)</f>
        <v>13.6</v>
      </c>
    </row>
    <row r="57" spans="1:20" ht="33" x14ac:dyDescent="0.25">
      <c r="A57">
        <v>3371</v>
      </c>
      <c r="B57" s="3" t="s">
        <v>3370</v>
      </c>
      <c r="C57" s="3" t="s">
        <v>7481</v>
      </c>
      <c r="D57" s="6">
        <v>200</v>
      </c>
      <c r="E57" s="8">
        <v>277</v>
      </c>
      <c r="F57" s="22">
        <f>ROUND(E57/D57*100,0)</f>
        <v>139</v>
      </c>
      <c r="G57" t="s">
        <v>8218</v>
      </c>
      <c r="H57" t="s">
        <v>8223</v>
      </c>
      <c r="I57" t="s">
        <v>8245</v>
      </c>
      <c r="J57">
        <v>1449089965</v>
      </c>
      <c r="K57">
        <v>1446670765</v>
      </c>
      <c r="L57" t="b">
        <v>0</v>
      </c>
      <c r="M57">
        <v>9</v>
      </c>
      <c r="N57" t="b">
        <v>1</v>
      </c>
      <c r="O57" t="s">
        <v>8269</v>
      </c>
      <c r="P57" s="9">
        <f>(((K57/60)/60)/24)+DATE(1970,1,1)</f>
        <v>42312.874594907407</v>
      </c>
      <c r="Q57" s="14">
        <f>YEAR(P57)</f>
        <v>2015</v>
      </c>
      <c r="R57" s="10" t="s">
        <v>8331</v>
      </c>
      <c r="S57" t="s">
        <v>8332</v>
      </c>
      <c r="T57">
        <f>IFERROR(ROUND(E57/M57,2),0)</f>
        <v>30.78</v>
      </c>
    </row>
    <row r="58" spans="1:20" ht="33" x14ac:dyDescent="0.25">
      <c r="A58">
        <v>3415</v>
      </c>
      <c r="B58" s="3" t="s">
        <v>3414</v>
      </c>
      <c r="C58" s="3" t="s">
        <v>7525</v>
      </c>
      <c r="D58" s="6">
        <v>200</v>
      </c>
      <c r="E58" s="8">
        <v>200</v>
      </c>
      <c r="F58" s="22">
        <f>ROUND(E58/D58*100,0)</f>
        <v>100</v>
      </c>
      <c r="G58" t="s">
        <v>8218</v>
      </c>
      <c r="H58" t="s">
        <v>8223</v>
      </c>
      <c r="I58" t="s">
        <v>8245</v>
      </c>
      <c r="J58">
        <v>1460935800</v>
      </c>
      <c r="K58">
        <v>1459999656</v>
      </c>
      <c r="L58" t="b">
        <v>0</v>
      </c>
      <c r="M58">
        <v>9</v>
      </c>
      <c r="N58" t="b">
        <v>1</v>
      </c>
      <c r="O58" t="s">
        <v>8269</v>
      </c>
      <c r="P58" s="9">
        <f>(((K58/60)/60)/24)+DATE(1970,1,1)</f>
        <v>42467.144166666665</v>
      </c>
      <c r="Q58" s="14">
        <f>YEAR(P58)</f>
        <v>2016</v>
      </c>
      <c r="R58" s="10" t="s">
        <v>8331</v>
      </c>
      <c r="S58" t="s">
        <v>8332</v>
      </c>
      <c r="T58">
        <f>IFERROR(ROUND(E58/M58,2),0)</f>
        <v>22.22</v>
      </c>
    </row>
    <row r="59" spans="1:20" ht="49" x14ac:dyDescent="0.25">
      <c r="A59">
        <v>3588</v>
      </c>
      <c r="B59" s="3" t="s">
        <v>3587</v>
      </c>
      <c r="C59" s="3" t="s">
        <v>7698</v>
      </c>
      <c r="D59" s="6">
        <v>200</v>
      </c>
      <c r="E59" s="8">
        <v>201</v>
      </c>
      <c r="F59" s="22">
        <f>ROUND(E59/D59*100,0)</f>
        <v>101</v>
      </c>
      <c r="G59" t="s">
        <v>8218</v>
      </c>
      <c r="H59" t="s">
        <v>8224</v>
      </c>
      <c r="I59" t="s">
        <v>8246</v>
      </c>
      <c r="J59">
        <v>1430348400</v>
      </c>
      <c r="K59">
        <v>1428436410</v>
      </c>
      <c r="L59" t="b">
        <v>0</v>
      </c>
      <c r="M59">
        <v>11</v>
      </c>
      <c r="N59" t="b">
        <v>1</v>
      </c>
      <c r="O59" t="s">
        <v>8269</v>
      </c>
      <c r="P59" s="9">
        <f>(((K59/60)/60)/24)+DATE(1970,1,1)</f>
        <v>42101.828819444447</v>
      </c>
      <c r="Q59" s="14">
        <f>YEAR(P59)</f>
        <v>2015</v>
      </c>
      <c r="R59" s="10" t="s">
        <v>8331</v>
      </c>
      <c r="S59" t="s">
        <v>8332</v>
      </c>
      <c r="T59">
        <f>IFERROR(ROUND(E59/M59,2),0)</f>
        <v>18.27</v>
      </c>
    </row>
    <row r="60" spans="1:20" ht="33" x14ac:dyDescent="0.25">
      <c r="A60">
        <v>3719</v>
      </c>
      <c r="B60" s="3" t="s">
        <v>3716</v>
      </c>
      <c r="C60" s="3" t="s">
        <v>7829</v>
      </c>
      <c r="D60" s="6">
        <v>200</v>
      </c>
      <c r="E60" s="8">
        <v>420</v>
      </c>
      <c r="F60" s="22">
        <f>ROUND(E60/D60*100,0)</f>
        <v>210</v>
      </c>
      <c r="G60" t="s">
        <v>8218</v>
      </c>
      <c r="H60" t="s">
        <v>8224</v>
      </c>
      <c r="I60" t="s">
        <v>8246</v>
      </c>
      <c r="J60">
        <v>1434994266</v>
      </c>
      <c r="K60">
        <v>1432402266</v>
      </c>
      <c r="L60" t="b">
        <v>0</v>
      </c>
      <c r="M60">
        <v>4</v>
      </c>
      <c r="N60" t="b">
        <v>1</v>
      </c>
      <c r="O60" t="s">
        <v>8269</v>
      </c>
      <c r="P60" s="9">
        <f>(((K60/60)/60)/24)+DATE(1970,1,1)</f>
        <v>42147.729930555557</v>
      </c>
      <c r="Q60" s="14">
        <f>YEAR(P60)</f>
        <v>2015</v>
      </c>
      <c r="R60" s="10" t="s">
        <v>8331</v>
      </c>
      <c r="S60" t="s">
        <v>8332</v>
      </c>
      <c r="T60">
        <f>IFERROR(ROUND(E60/M60,2),0)</f>
        <v>105</v>
      </c>
    </row>
    <row r="61" spans="1:20" ht="49" x14ac:dyDescent="0.25">
      <c r="A61">
        <v>3835</v>
      </c>
      <c r="B61" s="3" t="s">
        <v>3832</v>
      </c>
      <c r="C61" s="3" t="s">
        <v>7944</v>
      </c>
      <c r="D61" s="6">
        <v>200</v>
      </c>
      <c r="E61" s="8">
        <v>320</v>
      </c>
      <c r="F61" s="22">
        <f>ROUND(E61/D61*100,0)</f>
        <v>160</v>
      </c>
      <c r="G61" t="s">
        <v>8218</v>
      </c>
      <c r="H61" t="s">
        <v>8224</v>
      </c>
      <c r="I61" t="s">
        <v>8246</v>
      </c>
      <c r="J61">
        <v>1461278208</v>
      </c>
      <c r="K61">
        <v>1459463808</v>
      </c>
      <c r="L61" t="b">
        <v>0</v>
      </c>
      <c r="M61">
        <v>8</v>
      </c>
      <c r="N61" t="b">
        <v>1</v>
      </c>
      <c r="O61" t="s">
        <v>8269</v>
      </c>
      <c r="P61" s="9">
        <f>(((K61/60)/60)/24)+DATE(1970,1,1)</f>
        <v>42460.94222222222</v>
      </c>
      <c r="Q61" s="14">
        <f>YEAR(P61)</f>
        <v>2016</v>
      </c>
      <c r="R61" s="10" t="s">
        <v>8331</v>
      </c>
      <c r="S61" t="s">
        <v>8332</v>
      </c>
      <c r="T61">
        <f>IFERROR(ROUND(E61/M61,2),0)</f>
        <v>40</v>
      </c>
    </row>
    <row r="62" spans="1:20" ht="65" hidden="1" x14ac:dyDescent="0.25">
      <c r="A62">
        <v>3138</v>
      </c>
      <c r="B62" s="3" t="s">
        <v>3138</v>
      </c>
      <c r="C62" s="3" t="s">
        <v>7248</v>
      </c>
      <c r="D62" s="6">
        <v>200</v>
      </c>
      <c r="E62" s="8">
        <v>0</v>
      </c>
      <c r="F62" s="22">
        <f>ROUND(E62/D62*100,0)</f>
        <v>0</v>
      </c>
      <c r="G62" t="s">
        <v>8221</v>
      </c>
      <c r="H62" t="s">
        <v>8224</v>
      </c>
      <c r="I62" t="s">
        <v>8246</v>
      </c>
      <c r="J62">
        <v>1491233407</v>
      </c>
      <c r="K62">
        <v>1489591807</v>
      </c>
      <c r="L62" t="b">
        <v>0</v>
      </c>
      <c r="M62">
        <v>0</v>
      </c>
      <c r="N62" t="b">
        <v>0</v>
      </c>
      <c r="O62" t="s">
        <v>8269</v>
      </c>
      <c r="P62" s="9">
        <f>(((K62/60)/60)/24)+DATE(1970,1,1)</f>
        <v>42809.645914351851</v>
      </c>
      <c r="Q62" s="10">
        <f>YEAR(P62)</f>
        <v>2017</v>
      </c>
      <c r="R62" s="10" t="s">
        <v>8331</v>
      </c>
      <c r="S62" t="s">
        <v>8332</v>
      </c>
      <c r="T62">
        <f>IFERROR(ROUND(E62/M62,2),0)</f>
        <v>0</v>
      </c>
    </row>
    <row r="63" spans="1:20" ht="49" hidden="1" x14ac:dyDescent="0.25">
      <c r="A63">
        <v>225</v>
      </c>
      <c r="B63" s="3" t="s">
        <v>227</v>
      </c>
      <c r="C63" s="3" t="s">
        <v>4335</v>
      </c>
      <c r="D63" s="6">
        <v>200</v>
      </c>
      <c r="E63" s="8">
        <v>0</v>
      </c>
      <c r="F63" s="22">
        <f>ROUND(E63/D63*100,0)</f>
        <v>0</v>
      </c>
      <c r="G63" t="s">
        <v>8220</v>
      </c>
      <c r="H63" t="s">
        <v>8223</v>
      </c>
      <c r="I63" t="s">
        <v>8245</v>
      </c>
      <c r="J63">
        <v>1460153054</v>
      </c>
      <c r="K63">
        <v>1457564654</v>
      </c>
      <c r="L63" t="b">
        <v>0</v>
      </c>
      <c r="M63">
        <v>0</v>
      </c>
      <c r="N63" t="b">
        <v>0</v>
      </c>
      <c r="O63" t="s">
        <v>8266</v>
      </c>
      <c r="P63" s="9">
        <f>(((K63/60)/60)/24)+DATE(1970,1,1)</f>
        <v>42438.961273148147</v>
      </c>
      <c r="Q63" s="14">
        <f>YEAR(P63)</f>
        <v>2016</v>
      </c>
      <c r="R63" s="10" t="s">
        <v>8324</v>
      </c>
      <c r="S63" t="s">
        <v>8328</v>
      </c>
      <c r="T63">
        <f>IFERROR(ROUND(E63/M63,2),0)</f>
        <v>0</v>
      </c>
    </row>
    <row r="64" spans="1:20" ht="49" hidden="1" x14ac:dyDescent="0.25">
      <c r="A64">
        <v>1091</v>
      </c>
      <c r="B64" s="3" t="s">
        <v>1092</v>
      </c>
      <c r="C64" s="3" t="s">
        <v>5201</v>
      </c>
      <c r="D64" s="6">
        <v>200</v>
      </c>
      <c r="E64" s="8">
        <v>25</v>
      </c>
      <c r="F64" s="22">
        <f>ROUND(E64/D64*100,0)</f>
        <v>13</v>
      </c>
      <c r="G64" t="s">
        <v>8220</v>
      </c>
      <c r="H64" t="s">
        <v>8224</v>
      </c>
      <c r="I64" t="s">
        <v>8246</v>
      </c>
      <c r="J64">
        <v>1460313672</v>
      </c>
      <c r="K64">
        <v>1457725272</v>
      </c>
      <c r="L64" t="b">
        <v>0</v>
      </c>
      <c r="M64">
        <v>2</v>
      </c>
      <c r="N64" t="b">
        <v>0</v>
      </c>
      <c r="O64" t="s">
        <v>8280</v>
      </c>
      <c r="P64" s="9">
        <f>(((K64/60)/60)/24)+DATE(1970,1,1)</f>
        <v>42440.820277777777</v>
      </c>
      <c r="Q64" s="14">
        <f>YEAR(P64)</f>
        <v>2016</v>
      </c>
      <c r="R64" s="10" t="s">
        <v>8347</v>
      </c>
      <c r="S64" t="s">
        <v>8348</v>
      </c>
      <c r="T64">
        <f>IFERROR(ROUND(E64/M64,2),0)</f>
        <v>12.5</v>
      </c>
    </row>
    <row r="65" spans="1:20" ht="49" hidden="1" x14ac:dyDescent="0.25">
      <c r="A65">
        <v>2886</v>
      </c>
      <c r="B65" s="3" t="s">
        <v>2886</v>
      </c>
      <c r="C65" s="3" t="s">
        <v>6996</v>
      </c>
      <c r="D65" s="6">
        <v>200</v>
      </c>
      <c r="E65" s="8">
        <v>10</v>
      </c>
      <c r="F65" s="22">
        <f>ROUND(E65/D65*100,0)</f>
        <v>5</v>
      </c>
      <c r="G65" t="s">
        <v>8220</v>
      </c>
      <c r="H65" t="s">
        <v>8223</v>
      </c>
      <c r="I65" t="s">
        <v>8245</v>
      </c>
      <c r="J65">
        <v>1442635140</v>
      </c>
      <c r="K65">
        <v>1442243484</v>
      </c>
      <c r="L65" t="b">
        <v>0</v>
      </c>
      <c r="M65">
        <v>1</v>
      </c>
      <c r="N65" t="b">
        <v>0</v>
      </c>
      <c r="O65" t="s">
        <v>8269</v>
      </c>
      <c r="P65" s="9">
        <f>(((K65/60)/60)/24)+DATE(1970,1,1)</f>
        <v>42261.632916666669</v>
      </c>
      <c r="Q65" s="14">
        <f>YEAR(P65)</f>
        <v>2015</v>
      </c>
      <c r="R65" s="10" t="s">
        <v>8331</v>
      </c>
      <c r="S65" t="s">
        <v>8332</v>
      </c>
      <c r="T65">
        <f>IFERROR(ROUND(E65/M65,2),0)</f>
        <v>10</v>
      </c>
    </row>
    <row r="66" spans="1:20" ht="49" hidden="1" x14ac:dyDescent="0.25">
      <c r="A66">
        <v>3188</v>
      </c>
      <c r="B66" s="3" t="s">
        <v>3188</v>
      </c>
      <c r="C66" s="3" t="s">
        <v>7298</v>
      </c>
      <c r="D66" s="6">
        <v>200</v>
      </c>
      <c r="E66" s="8">
        <v>130</v>
      </c>
      <c r="F66" s="22">
        <f>ROUND(E66/D66*100,0)</f>
        <v>65</v>
      </c>
      <c r="G66" t="s">
        <v>8220</v>
      </c>
      <c r="H66" t="s">
        <v>8224</v>
      </c>
      <c r="I66" t="s">
        <v>8246</v>
      </c>
      <c r="J66">
        <v>1433930302</v>
      </c>
      <c r="K66">
        <v>1432115902</v>
      </c>
      <c r="L66" t="b">
        <v>0</v>
      </c>
      <c r="M66">
        <v>9</v>
      </c>
      <c r="N66" t="b">
        <v>0</v>
      </c>
      <c r="O66" t="s">
        <v>8303</v>
      </c>
      <c r="P66" s="9">
        <f>(((K66/60)/60)/24)+DATE(1970,1,1)</f>
        <v>42144.415532407409</v>
      </c>
      <c r="Q66" s="14">
        <f>YEAR(P66)</f>
        <v>2015</v>
      </c>
      <c r="R66" s="10" t="s">
        <v>8331</v>
      </c>
      <c r="S66" t="s">
        <v>8373</v>
      </c>
      <c r="T66">
        <f>IFERROR(ROUND(E66/M66,2),0)</f>
        <v>14.44</v>
      </c>
    </row>
    <row r="67" spans="1:20" ht="49" hidden="1" x14ac:dyDescent="0.25">
      <c r="A67">
        <v>3995</v>
      </c>
      <c r="B67" s="3" t="s">
        <v>3991</v>
      </c>
      <c r="C67" s="3" t="s">
        <v>8101</v>
      </c>
      <c r="D67" s="6">
        <v>200</v>
      </c>
      <c r="E67" s="8">
        <v>70</v>
      </c>
      <c r="F67" s="22">
        <f>ROUND(E67/D67*100,0)</f>
        <v>35</v>
      </c>
      <c r="G67" t="s">
        <v>8220</v>
      </c>
      <c r="H67" t="s">
        <v>8224</v>
      </c>
      <c r="I67" t="s">
        <v>8246</v>
      </c>
      <c r="J67">
        <v>1423913220</v>
      </c>
      <c r="K67">
        <v>1421339077</v>
      </c>
      <c r="L67" t="b">
        <v>0</v>
      </c>
      <c r="M67">
        <v>4</v>
      </c>
      <c r="N67" t="b">
        <v>0</v>
      </c>
      <c r="O67" t="s">
        <v>8269</v>
      </c>
      <c r="P67" s="9">
        <f>(((K67/60)/60)/24)+DATE(1970,1,1)</f>
        <v>42019.683761574073</v>
      </c>
      <c r="Q67" s="14">
        <f>YEAR(P67)</f>
        <v>2015</v>
      </c>
      <c r="R67" s="10" t="s">
        <v>8331</v>
      </c>
      <c r="S67" t="s">
        <v>8332</v>
      </c>
      <c r="T67">
        <f>IFERROR(ROUND(E67/M67,2),0)</f>
        <v>17.5</v>
      </c>
    </row>
    <row r="68" spans="1:20" ht="49" hidden="1" x14ac:dyDescent="0.25">
      <c r="A68">
        <v>2361</v>
      </c>
      <c r="B68" s="3" t="s">
        <v>2362</v>
      </c>
      <c r="C68" s="3" t="s">
        <v>6471</v>
      </c>
      <c r="D68" s="6">
        <v>200</v>
      </c>
      <c r="E68" s="8">
        <v>0</v>
      </c>
      <c r="F68" s="22">
        <f>ROUND(E68/D68*100,0)</f>
        <v>0</v>
      </c>
      <c r="G68" t="s">
        <v>8219</v>
      </c>
      <c r="H68" t="s">
        <v>8228</v>
      </c>
      <c r="I68" t="s">
        <v>8250</v>
      </c>
      <c r="J68">
        <v>1462053600</v>
      </c>
      <c r="K68">
        <v>1459975008</v>
      </c>
      <c r="L68" t="b">
        <v>0</v>
      </c>
      <c r="M68">
        <v>0</v>
      </c>
      <c r="N68" t="b">
        <v>0</v>
      </c>
      <c r="O68" t="s">
        <v>8270</v>
      </c>
      <c r="P68" s="9">
        <f>(((K68/60)/60)/24)+DATE(1970,1,1)</f>
        <v>42466.858888888892</v>
      </c>
      <c r="Q68" s="14">
        <f>YEAR(P68)</f>
        <v>2016</v>
      </c>
      <c r="R68" s="10" t="s">
        <v>8333</v>
      </c>
      <c r="S68" t="s">
        <v>8334</v>
      </c>
      <c r="T68">
        <f>IFERROR(ROUND(E68/M68,2),0)</f>
        <v>0</v>
      </c>
    </row>
    <row r="69" spans="1:20" ht="49" x14ac:dyDescent="0.25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s="22">
        <f>ROUND(E69/D69*100,0)</f>
        <v>110</v>
      </c>
      <c r="G69" t="s">
        <v>8218</v>
      </c>
      <c r="H69" t="s">
        <v>8224</v>
      </c>
      <c r="I69" t="s">
        <v>8246</v>
      </c>
      <c r="J69">
        <v>1433113200</v>
      </c>
      <c r="K69">
        <v>1431951611</v>
      </c>
      <c r="L69" t="b">
        <v>0</v>
      </c>
      <c r="M69">
        <v>12</v>
      </c>
      <c r="N69" t="b">
        <v>1</v>
      </c>
      <c r="O69" t="s">
        <v>8269</v>
      </c>
      <c r="P69" s="9">
        <f>(((K69/60)/60)/24)+DATE(1970,1,1)</f>
        <v>42142.514016203699</v>
      </c>
      <c r="Q69" s="14">
        <f>YEAR(P69)</f>
        <v>2015</v>
      </c>
      <c r="R69" s="10" t="s">
        <v>8331</v>
      </c>
      <c r="S69" t="s">
        <v>8332</v>
      </c>
      <c r="T69">
        <f>IFERROR(ROUND(E69/M69,2),0)</f>
        <v>20.079999999999998</v>
      </c>
    </row>
    <row r="70" spans="1:20" ht="49" x14ac:dyDescent="0.25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s="22">
        <f>ROUND(E70/D70*100,0)</f>
        <v>104</v>
      </c>
      <c r="G70" t="s">
        <v>8218</v>
      </c>
      <c r="H70" t="s">
        <v>8224</v>
      </c>
      <c r="I70" t="s">
        <v>8246</v>
      </c>
      <c r="J70">
        <v>1482321030</v>
      </c>
      <c r="K70">
        <v>1477133430</v>
      </c>
      <c r="L70" t="b">
        <v>0</v>
      </c>
      <c r="M70">
        <v>9</v>
      </c>
      <c r="N70" t="b">
        <v>1</v>
      </c>
      <c r="O70" t="s">
        <v>8269</v>
      </c>
      <c r="P70" s="9">
        <f>(((K70/60)/60)/24)+DATE(1970,1,1)</f>
        <v>42665.451736111107</v>
      </c>
      <c r="Q70" s="14">
        <f>YEAR(P70)</f>
        <v>2016</v>
      </c>
      <c r="R70" s="10" t="s">
        <v>8331</v>
      </c>
      <c r="S70" t="s">
        <v>8332</v>
      </c>
      <c r="T70">
        <f>IFERROR(ROUND(E70/M70,2),0)</f>
        <v>26</v>
      </c>
    </row>
    <row r="71" spans="1:20" ht="49" x14ac:dyDescent="0.25">
      <c r="A71">
        <v>94</v>
      </c>
      <c r="B71" s="3" t="s">
        <v>96</v>
      </c>
      <c r="C71" s="3" t="s">
        <v>4205</v>
      </c>
      <c r="D71" s="6">
        <v>250</v>
      </c>
      <c r="E71" s="8">
        <v>260</v>
      </c>
      <c r="F71" s="22">
        <f>ROUND(E71/D71*100,0)</f>
        <v>104</v>
      </c>
      <c r="G71" t="s">
        <v>8218</v>
      </c>
      <c r="H71" t="s">
        <v>8224</v>
      </c>
      <c r="I71" t="s">
        <v>8246</v>
      </c>
      <c r="J71">
        <v>1396890822</v>
      </c>
      <c r="K71">
        <v>1395162822</v>
      </c>
      <c r="L71" t="b">
        <v>0</v>
      </c>
      <c r="M71">
        <v>12</v>
      </c>
      <c r="N71" t="b">
        <v>1</v>
      </c>
      <c r="O71" t="s">
        <v>8264</v>
      </c>
      <c r="P71" s="9">
        <f>(((K71/60)/60)/24)+DATE(1970,1,1)</f>
        <v>41716.717847222222</v>
      </c>
      <c r="Q71" s="14">
        <f>YEAR(P71)</f>
        <v>2014</v>
      </c>
      <c r="R71" s="10" t="s">
        <v>8324</v>
      </c>
      <c r="S71" t="s">
        <v>8326</v>
      </c>
      <c r="T71">
        <f>IFERROR(ROUND(E71/M71,2),0)</f>
        <v>21.67</v>
      </c>
    </row>
    <row r="72" spans="1:20" ht="49" x14ac:dyDescent="0.25">
      <c r="A72">
        <v>757</v>
      </c>
      <c r="B72" s="3" t="s">
        <v>758</v>
      </c>
      <c r="C72" s="3" t="s">
        <v>4867</v>
      </c>
      <c r="D72" s="6">
        <v>250</v>
      </c>
      <c r="E72" s="8">
        <v>595</v>
      </c>
      <c r="F72" s="22">
        <f>ROUND(E72/D72*100,0)</f>
        <v>238</v>
      </c>
      <c r="G72" t="s">
        <v>8218</v>
      </c>
      <c r="H72" t="s">
        <v>8223</v>
      </c>
      <c r="I72" t="s">
        <v>8245</v>
      </c>
      <c r="J72">
        <v>1354756714</v>
      </c>
      <c r="K72">
        <v>1353547114</v>
      </c>
      <c r="L72" t="b">
        <v>0</v>
      </c>
      <c r="M72">
        <v>18</v>
      </c>
      <c r="N72" t="b">
        <v>1</v>
      </c>
      <c r="O72" t="s">
        <v>8272</v>
      </c>
      <c r="P72" s="9">
        <f>(((K72/60)/60)/24)+DATE(1970,1,1)</f>
        <v>41235.054560185185</v>
      </c>
      <c r="Q72" s="14">
        <f>YEAR(P72)</f>
        <v>2012</v>
      </c>
      <c r="R72" s="10" t="s">
        <v>8336</v>
      </c>
      <c r="S72" t="s">
        <v>8337</v>
      </c>
      <c r="T72">
        <f>IFERROR(ROUND(E72/M72,2),0)</f>
        <v>33.06</v>
      </c>
    </row>
    <row r="73" spans="1:20" ht="49" x14ac:dyDescent="0.25">
      <c r="A73">
        <v>856</v>
      </c>
      <c r="B73" s="3" t="s">
        <v>857</v>
      </c>
      <c r="C73" s="3" t="s">
        <v>4966</v>
      </c>
      <c r="D73" s="6">
        <v>250</v>
      </c>
      <c r="E73" s="8">
        <v>545</v>
      </c>
      <c r="F73" s="22">
        <f>ROUND(E73/D73*100,0)</f>
        <v>218</v>
      </c>
      <c r="G73" t="s">
        <v>8218</v>
      </c>
      <c r="H73" t="s">
        <v>8235</v>
      </c>
      <c r="I73" t="s">
        <v>8248</v>
      </c>
      <c r="J73">
        <v>1477422000</v>
      </c>
      <c r="K73">
        <v>1472282956</v>
      </c>
      <c r="L73" t="b">
        <v>0</v>
      </c>
      <c r="M73">
        <v>28</v>
      </c>
      <c r="N73" t="b">
        <v>1</v>
      </c>
      <c r="O73" t="s">
        <v>8275</v>
      </c>
      <c r="P73" s="9">
        <f>(((K73/60)/60)/24)+DATE(1970,1,1)</f>
        <v>42609.311990740738</v>
      </c>
      <c r="Q73" s="14">
        <f>YEAR(P73)</f>
        <v>2016</v>
      </c>
      <c r="R73" s="10" t="s">
        <v>8339</v>
      </c>
      <c r="S73" t="s">
        <v>8341</v>
      </c>
      <c r="T73">
        <f>IFERROR(ROUND(E73/M73,2),0)</f>
        <v>19.46</v>
      </c>
    </row>
    <row r="74" spans="1:20" ht="65" x14ac:dyDescent="0.25">
      <c r="A74">
        <v>1287</v>
      </c>
      <c r="B74" s="3" t="s">
        <v>1288</v>
      </c>
      <c r="C74" s="3" t="s">
        <v>5397</v>
      </c>
      <c r="D74" s="6">
        <v>250</v>
      </c>
      <c r="E74" s="8">
        <v>605</v>
      </c>
      <c r="F74" s="22">
        <f>ROUND(E74/D74*100,0)</f>
        <v>242</v>
      </c>
      <c r="G74" t="s">
        <v>8218</v>
      </c>
      <c r="H74" t="s">
        <v>8224</v>
      </c>
      <c r="I74" t="s">
        <v>8246</v>
      </c>
      <c r="J74">
        <v>1434120856</v>
      </c>
      <c r="K74">
        <v>1428936856</v>
      </c>
      <c r="L74" t="b">
        <v>0</v>
      </c>
      <c r="M74">
        <v>25</v>
      </c>
      <c r="N74" t="b">
        <v>1</v>
      </c>
      <c r="O74" t="s">
        <v>8269</v>
      </c>
      <c r="P74" s="9">
        <f>(((K74/60)/60)/24)+DATE(1970,1,1)</f>
        <v>42107.621018518519</v>
      </c>
      <c r="Q74" s="14">
        <f>YEAR(P74)</f>
        <v>2015</v>
      </c>
      <c r="R74" s="10" t="s">
        <v>8331</v>
      </c>
      <c r="S74" t="s">
        <v>8332</v>
      </c>
      <c r="T74">
        <f>IFERROR(ROUND(E74/M74,2),0)</f>
        <v>24.2</v>
      </c>
    </row>
    <row r="75" spans="1:20" ht="49" x14ac:dyDescent="0.25">
      <c r="A75">
        <v>2543</v>
      </c>
      <c r="B75" s="3" t="s">
        <v>2543</v>
      </c>
      <c r="C75" s="3" t="s">
        <v>6653</v>
      </c>
      <c r="D75" s="6">
        <v>250</v>
      </c>
      <c r="E75" s="8">
        <v>391</v>
      </c>
      <c r="F75" s="22">
        <f>ROUND(E75/D75*100,0)</f>
        <v>156</v>
      </c>
      <c r="G75" t="s">
        <v>8218</v>
      </c>
      <c r="H75" t="s">
        <v>8223</v>
      </c>
      <c r="I75" t="s">
        <v>8245</v>
      </c>
      <c r="J75">
        <v>1293937200</v>
      </c>
      <c r="K75">
        <v>1291257298</v>
      </c>
      <c r="L75" t="b">
        <v>0</v>
      </c>
      <c r="M75">
        <v>13</v>
      </c>
      <c r="N75" t="b">
        <v>1</v>
      </c>
      <c r="O75" t="s">
        <v>8298</v>
      </c>
      <c r="P75" s="9">
        <f>(((K75/60)/60)/24)+DATE(1970,1,1)</f>
        <v>40514.107615740737</v>
      </c>
      <c r="Q75" s="14">
        <f>YEAR(P75)</f>
        <v>2010</v>
      </c>
      <c r="R75" s="10" t="s">
        <v>8339</v>
      </c>
      <c r="S75" t="s">
        <v>8368</v>
      </c>
      <c r="T75">
        <f>IFERROR(ROUND(E75/M75,2),0)</f>
        <v>30.08</v>
      </c>
    </row>
    <row r="76" spans="1:20" ht="49" x14ac:dyDescent="0.25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s="22">
        <f>ROUND(E76/D76*100,0)</f>
        <v>242</v>
      </c>
      <c r="G76" t="s">
        <v>8218</v>
      </c>
      <c r="H76" t="s">
        <v>8228</v>
      </c>
      <c r="I76" t="s">
        <v>8250</v>
      </c>
      <c r="J76">
        <v>1470595109</v>
      </c>
      <c r="K76">
        <v>1468003109</v>
      </c>
      <c r="L76" t="b">
        <v>0</v>
      </c>
      <c r="M76">
        <v>14</v>
      </c>
      <c r="N76" t="b">
        <v>1</v>
      </c>
      <c r="O76" t="s">
        <v>8269</v>
      </c>
      <c r="P76" s="9">
        <f>(((K76/60)/60)/24)+DATE(1970,1,1)</f>
        <v>42559.776724537034</v>
      </c>
      <c r="Q76" s="14">
        <f>YEAR(P76)</f>
        <v>2016</v>
      </c>
      <c r="R76" s="10" t="s">
        <v>8331</v>
      </c>
      <c r="S76" t="s">
        <v>8332</v>
      </c>
      <c r="T76">
        <f>IFERROR(ROUND(E76/M76,2),0)</f>
        <v>43.21</v>
      </c>
    </row>
    <row r="77" spans="1:20" ht="49" x14ac:dyDescent="0.25">
      <c r="A77">
        <v>3336</v>
      </c>
      <c r="B77" s="3" t="s">
        <v>3336</v>
      </c>
      <c r="C77" s="3" t="s">
        <v>7446</v>
      </c>
      <c r="D77" s="6">
        <v>250</v>
      </c>
      <c r="E77" s="8">
        <v>250</v>
      </c>
      <c r="F77" s="22">
        <f>ROUND(E77/D77*100,0)</f>
        <v>100</v>
      </c>
      <c r="G77" t="s">
        <v>8218</v>
      </c>
      <c r="H77" t="s">
        <v>8224</v>
      </c>
      <c r="I77" t="s">
        <v>8246</v>
      </c>
      <c r="J77">
        <v>1459845246</v>
      </c>
      <c r="K77">
        <v>1457429646</v>
      </c>
      <c r="L77" t="b">
        <v>0</v>
      </c>
      <c r="M77">
        <v>9</v>
      </c>
      <c r="N77" t="b">
        <v>1</v>
      </c>
      <c r="O77" t="s">
        <v>8269</v>
      </c>
      <c r="P77" s="9">
        <f>(((K77/60)/60)/24)+DATE(1970,1,1)</f>
        <v>42437.398680555561</v>
      </c>
      <c r="Q77" s="14">
        <f>YEAR(P77)</f>
        <v>2016</v>
      </c>
      <c r="R77" s="10" t="s">
        <v>8331</v>
      </c>
      <c r="S77" t="s">
        <v>8332</v>
      </c>
      <c r="T77">
        <f>IFERROR(ROUND(E77/M77,2),0)</f>
        <v>27.78</v>
      </c>
    </row>
    <row r="78" spans="1:20" ht="33" x14ac:dyDescent="0.25">
      <c r="A78">
        <v>3397</v>
      </c>
      <c r="B78" s="3" t="s">
        <v>3396</v>
      </c>
      <c r="C78" s="3" t="s">
        <v>7507</v>
      </c>
      <c r="D78" s="6">
        <v>250</v>
      </c>
      <c r="E78" s="8">
        <v>280</v>
      </c>
      <c r="F78" s="22">
        <f>ROUND(E78/D78*100,0)</f>
        <v>112</v>
      </c>
      <c r="G78" t="s">
        <v>8218</v>
      </c>
      <c r="H78" t="s">
        <v>8224</v>
      </c>
      <c r="I78" t="s">
        <v>8246</v>
      </c>
      <c r="J78">
        <v>1455832800</v>
      </c>
      <c r="K78">
        <v>1452338929</v>
      </c>
      <c r="L78" t="b">
        <v>0</v>
      </c>
      <c r="M78">
        <v>24</v>
      </c>
      <c r="N78" t="b">
        <v>1</v>
      </c>
      <c r="O78" t="s">
        <v>8269</v>
      </c>
      <c r="P78" s="9">
        <f>(((K78/60)/60)/24)+DATE(1970,1,1)</f>
        <v>42378.478344907402</v>
      </c>
      <c r="Q78" s="14">
        <f>YEAR(P78)</f>
        <v>2016</v>
      </c>
      <c r="R78" s="10" t="s">
        <v>8331</v>
      </c>
      <c r="S78" t="s">
        <v>8332</v>
      </c>
      <c r="T78">
        <f>IFERROR(ROUND(E78/M78,2),0)</f>
        <v>11.67</v>
      </c>
    </row>
    <row r="79" spans="1:20" ht="49" x14ac:dyDescent="0.25">
      <c r="A79">
        <v>3423</v>
      </c>
      <c r="B79" s="3" t="s">
        <v>3422</v>
      </c>
      <c r="C79" s="3" t="s">
        <v>7533</v>
      </c>
      <c r="D79" s="6">
        <v>250</v>
      </c>
      <c r="E79" s="8">
        <v>350</v>
      </c>
      <c r="F79" s="22">
        <f>ROUND(E79/D79*100,0)</f>
        <v>140</v>
      </c>
      <c r="G79" t="s">
        <v>8218</v>
      </c>
      <c r="H79" t="s">
        <v>8223</v>
      </c>
      <c r="I79" t="s">
        <v>8245</v>
      </c>
      <c r="J79">
        <v>1429912341</v>
      </c>
      <c r="K79">
        <v>1427320341</v>
      </c>
      <c r="L79" t="b">
        <v>0</v>
      </c>
      <c r="M79">
        <v>10</v>
      </c>
      <c r="N79" t="b">
        <v>1</v>
      </c>
      <c r="O79" t="s">
        <v>8269</v>
      </c>
      <c r="P79" s="9">
        <f>(((K79/60)/60)/24)+DATE(1970,1,1)</f>
        <v>42088.911354166667</v>
      </c>
      <c r="Q79" s="14">
        <f>YEAR(P79)</f>
        <v>2015</v>
      </c>
      <c r="R79" s="10" t="s">
        <v>8331</v>
      </c>
      <c r="S79" t="s">
        <v>8332</v>
      </c>
      <c r="T79">
        <f>IFERROR(ROUND(E79/M79,2),0)</f>
        <v>35</v>
      </c>
    </row>
    <row r="80" spans="1:20" ht="49" x14ac:dyDescent="0.25">
      <c r="A80">
        <v>3442</v>
      </c>
      <c r="B80" s="3" t="s">
        <v>3441</v>
      </c>
      <c r="C80" s="3" t="s">
        <v>7552</v>
      </c>
      <c r="D80" s="6">
        <v>250</v>
      </c>
      <c r="E80" s="8">
        <v>250</v>
      </c>
      <c r="F80" s="22">
        <f>ROUND(E80/D80*100,0)</f>
        <v>100</v>
      </c>
      <c r="G80" t="s">
        <v>8218</v>
      </c>
      <c r="H80" t="s">
        <v>8223</v>
      </c>
      <c r="I80" t="s">
        <v>8245</v>
      </c>
      <c r="J80">
        <v>1433016672</v>
      </c>
      <c r="K80">
        <v>1430424672</v>
      </c>
      <c r="L80" t="b">
        <v>0</v>
      </c>
      <c r="M80">
        <v>8</v>
      </c>
      <c r="N80" t="b">
        <v>1</v>
      </c>
      <c r="O80" t="s">
        <v>8269</v>
      </c>
      <c r="P80" s="9">
        <f>(((K80/60)/60)/24)+DATE(1970,1,1)</f>
        <v>42124.841111111105</v>
      </c>
      <c r="Q80" s="14">
        <f>YEAR(P80)</f>
        <v>2015</v>
      </c>
      <c r="R80" s="10" t="s">
        <v>8331</v>
      </c>
      <c r="S80" t="s">
        <v>8332</v>
      </c>
      <c r="T80">
        <f>IFERROR(ROUND(E80/M80,2),0)</f>
        <v>31.25</v>
      </c>
    </row>
    <row r="81" spans="1:20" ht="49" x14ac:dyDescent="0.25">
      <c r="A81">
        <v>3462</v>
      </c>
      <c r="B81" s="3" t="s">
        <v>3461</v>
      </c>
      <c r="C81" s="3" t="s">
        <v>7572</v>
      </c>
      <c r="D81" s="6">
        <v>250</v>
      </c>
      <c r="E81" s="8">
        <v>505</v>
      </c>
      <c r="F81" s="22">
        <f>ROUND(E81/D81*100,0)</f>
        <v>202</v>
      </c>
      <c r="G81" t="s">
        <v>8218</v>
      </c>
      <c r="H81" t="s">
        <v>8223</v>
      </c>
      <c r="I81" t="s">
        <v>8245</v>
      </c>
      <c r="J81">
        <v>1436551200</v>
      </c>
      <c r="K81">
        <v>1435181628</v>
      </c>
      <c r="L81" t="b">
        <v>0</v>
      </c>
      <c r="M81">
        <v>17</v>
      </c>
      <c r="N81" t="b">
        <v>1</v>
      </c>
      <c r="O81" t="s">
        <v>8269</v>
      </c>
      <c r="P81" s="9">
        <f>(((K81/60)/60)/24)+DATE(1970,1,1)</f>
        <v>42179.898472222223</v>
      </c>
      <c r="Q81" s="14">
        <f>YEAR(P81)</f>
        <v>2015</v>
      </c>
      <c r="R81" s="10" t="s">
        <v>8331</v>
      </c>
      <c r="S81" t="s">
        <v>8332</v>
      </c>
      <c r="T81">
        <f>IFERROR(ROUND(E81/M81,2),0)</f>
        <v>29.71</v>
      </c>
    </row>
    <row r="82" spans="1:20" ht="33" x14ac:dyDescent="0.25">
      <c r="A82">
        <v>3470</v>
      </c>
      <c r="B82" s="3" t="s">
        <v>3469</v>
      </c>
      <c r="C82" s="3" t="s">
        <v>7580</v>
      </c>
      <c r="D82" s="6">
        <v>250</v>
      </c>
      <c r="E82" s="8">
        <v>375</v>
      </c>
      <c r="F82" s="22">
        <f>ROUND(E82/D82*100,0)</f>
        <v>150</v>
      </c>
      <c r="G82" t="s">
        <v>8218</v>
      </c>
      <c r="H82" t="s">
        <v>8223</v>
      </c>
      <c r="I82" t="s">
        <v>8245</v>
      </c>
      <c r="J82">
        <v>1468618680</v>
      </c>
      <c r="K82">
        <v>1465345902</v>
      </c>
      <c r="L82" t="b">
        <v>0</v>
      </c>
      <c r="M82">
        <v>9</v>
      </c>
      <c r="N82" t="b">
        <v>1</v>
      </c>
      <c r="O82" t="s">
        <v>8269</v>
      </c>
      <c r="P82" s="9">
        <f>(((K82/60)/60)/24)+DATE(1970,1,1)</f>
        <v>42529.022013888884</v>
      </c>
      <c r="Q82" s="14">
        <f>YEAR(P82)</f>
        <v>2016</v>
      </c>
      <c r="R82" s="10" t="s">
        <v>8331</v>
      </c>
      <c r="S82" t="s">
        <v>8332</v>
      </c>
      <c r="T82">
        <f>IFERROR(ROUND(E82/M82,2),0)</f>
        <v>41.67</v>
      </c>
    </row>
    <row r="83" spans="1:20" ht="49" x14ac:dyDescent="0.25">
      <c r="A83">
        <v>3545</v>
      </c>
      <c r="B83" s="3" t="s">
        <v>3544</v>
      </c>
      <c r="C83" s="3" t="s">
        <v>7655</v>
      </c>
      <c r="D83" s="6">
        <v>250</v>
      </c>
      <c r="E83" s="8">
        <v>251</v>
      </c>
      <c r="F83" s="22">
        <f>ROUND(E83/D83*100,0)</f>
        <v>100</v>
      </c>
      <c r="G83" t="s">
        <v>8218</v>
      </c>
      <c r="H83" t="s">
        <v>8223</v>
      </c>
      <c r="I83" t="s">
        <v>8245</v>
      </c>
      <c r="J83">
        <v>1428780159</v>
      </c>
      <c r="K83">
        <v>1426188159</v>
      </c>
      <c r="L83" t="b">
        <v>0</v>
      </c>
      <c r="M83">
        <v>8</v>
      </c>
      <c r="N83" t="b">
        <v>1</v>
      </c>
      <c r="O83" t="s">
        <v>8269</v>
      </c>
      <c r="P83" s="9">
        <f>(((K83/60)/60)/24)+DATE(1970,1,1)</f>
        <v>42075.807395833333</v>
      </c>
      <c r="Q83" s="14">
        <f>YEAR(P83)</f>
        <v>2015</v>
      </c>
      <c r="R83" s="10" t="s">
        <v>8331</v>
      </c>
      <c r="S83" t="s">
        <v>8332</v>
      </c>
      <c r="T83">
        <f>IFERROR(ROUND(E83/M83,2),0)</f>
        <v>31.38</v>
      </c>
    </row>
    <row r="84" spans="1:20" ht="49" x14ac:dyDescent="0.25">
      <c r="A84">
        <v>3605</v>
      </c>
      <c r="B84" s="3" t="s">
        <v>3604</v>
      </c>
      <c r="C84" s="3" t="s">
        <v>7715</v>
      </c>
      <c r="D84" s="6">
        <v>250</v>
      </c>
      <c r="E84" s="8">
        <v>460</v>
      </c>
      <c r="F84" s="22">
        <f>ROUND(E84/D84*100,0)</f>
        <v>184</v>
      </c>
      <c r="G84" t="s">
        <v>8218</v>
      </c>
      <c r="H84" t="s">
        <v>8224</v>
      </c>
      <c r="I84" t="s">
        <v>8246</v>
      </c>
      <c r="J84">
        <v>1455390126</v>
      </c>
      <c r="K84">
        <v>1452798126</v>
      </c>
      <c r="L84" t="b">
        <v>0</v>
      </c>
      <c r="M84">
        <v>15</v>
      </c>
      <c r="N84" t="b">
        <v>1</v>
      </c>
      <c r="O84" t="s">
        <v>8269</v>
      </c>
      <c r="P84" s="9">
        <f>(((K84/60)/60)/24)+DATE(1970,1,1)</f>
        <v>42383.793124999997</v>
      </c>
      <c r="Q84" s="14">
        <f>YEAR(P84)</f>
        <v>2016</v>
      </c>
      <c r="R84" s="10" t="s">
        <v>8331</v>
      </c>
      <c r="S84" t="s">
        <v>8332</v>
      </c>
      <c r="T84">
        <f>IFERROR(ROUND(E84/M84,2),0)</f>
        <v>30.67</v>
      </c>
    </row>
    <row r="85" spans="1:20" ht="49" x14ac:dyDescent="0.25">
      <c r="A85">
        <v>3660</v>
      </c>
      <c r="B85" s="3" t="s">
        <v>3657</v>
      </c>
      <c r="C85" s="3" t="s">
        <v>7770</v>
      </c>
      <c r="D85" s="6">
        <v>250</v>
      </c>
      <c r="E85" s="8">
        <v>250</v>
      </c>
      <c r="F85" s="22">
        <f>ROUND(E85/D85*100,0)</f>
        <v>100</v>
      </c>
      <c r="G85" t="s">
        <v>8218</v>
      </c>
      <c r="H85" t="s">
        <v>8224</v>
      </c>
      <c r="I85" t="s">
        <v>8246</v>
      </c>
      <c r="J85">
        <v>1419368925</v>
      </c>
      <c r="K85">
        <v>1417208925</v>
      </c>
      <c r="L85" t="b">
        <v>0</v>
      </c>
      <c r="M85">
        <v>22</v>
      </c>
      <c r="N85" t="b">
        <v>1</v>
      </c>
      <c r="O85" t="s">
        <v>8269</v>
      </c>
      <c r="P85" s="9">
        <f>(((K85/60)/60)/24)+DATE(1970,1,1)</f>
        <v>41971.881076388891</v>
      </c>
      <c r="Q85" s="14">
        <f>YEAR(P85)</f>
        <v>2014</v>
      </c>
      <c r="R85" s="10" t="s">
        <v>8331</v>
      </c>
      <c r="S85" t="s">
        <v>8332</v>
      </c>
      <c r="T85">
        <f>IFERROR(ROUND(E85/M85,2),0)</f>
        <v>11.36</v>
      </c>
    </row>
    <row r="86" spans="1:20" ht="49" x14ac:dyDescent="0.25">
      <c r="A86">
        <v>3811</v>
      </c>
      <c r="B86" s="3" t="s">
        <v>3808</v>
      </c>
      <c r="C86" s="3" t="s">
        <v>7921</v>
      </c>
      <c r="D86" s="6">
        <v>250</v>
      </c>
      <c r="E86" s="8">
        <v>825</v>
      </c>
      <c r="F86" s="22">
        <f>ROUND(E86/D86*100,0)</f>
        <v>330</v>
      </c>
      <c r="G86" t="s">
        <v>8218</v>
      </c>
      <c r="H86" t="s">
        <v>8224</v>
      </c>
      <c r="I86" t="s">
        <v>8246</v>
      </c>
      <c r="J86">
        <v>1464692400</v>
      </c>
      <c r="K86">
        <v>1461769373</v>
      </c>
      <c r="L86" t="b">
        <v>0</v>
      </c>
      <c r="M86">
        <v>19</v>
      </c>
      <c r="N86" t="b">
        <v>1</v>
      </c>
      <c r="O86" t="s">
        <v>8269</v>
      </c>
      <c r="P86" s="9">
        <f>(((K86/60)/60)/24)+DATE(1970,1,1)</f>
        <v>42487.62700231481</v>
      </c>
      <c r="Q86" s="14">
        <f>YEAR(P86)</f>
        <v>2016</v>
      </c>
      <c r="R86" s="10" t="s">
        <v>8331</v>
      </c>
      <c r="S86" t="s">
        <v>8332</v>
      </c>
      <c r="T86">
        <f>IFERROR(ROUND(E86/M86,2),0)</f>
        <v>43.42</v>
      </c>
    </row>
    <row r="87" spans="1:20" ht="49" x14ac:dyDescent="0.25">
      <c r="A87">
        <v>3818</v>
      </c>
      <c r="B87" s="3" t="s">
        <v>3815</v>
      </c>
      <c r="C87" s="3" t="s">
        <v>7928</v>
      </c>
      <c r="D87" s="6">
        <v>250</v>
      </c>
      <c r="E87" s="8">
        <v>570</v>
      </c>
      <c r="F87" s="22">
        <f>ROUND(E87/D87*100,0)</f>
        <v>228</v>
      </c>
      <c r="G87" t="s">
        <v>8218</v>
      </c>
      <c r="H87" t="s">
        <v>8223</v>
      </c>
      <c r="I87" t="s">
        <v>8245</v>
      </c>
      <c r="J87">
        <v>1426187582</v>
      </c>
      <c r="K87">
        <v>1423599182</v>
      </c>
      <c r="L87" t="b">
        <v>0</v>
      </c>
      <c r="M87">
        <v>10</v>
      </c>
      <c r="N87" t="b">
        <v>1</v>
      </c>
      <c r="O87" t="s">
        <v>8269</v>
      </c>
      <c r="P87" s="9">
        <f>(((K87/60)/60)/24)+DATE(1970,1,1)</f>
        <v>42045.84238425926</v>
      </c>
      <c r="Q87" s="14">
        <f>YEAR(P87)</f>
        <v>2015</v>
      </c>
      <c r="R87" s="10" t="s">
        <v>8331</v>
      </c>
      <c r="S87" t="s">
        <v>8332</v>
      </c>
      <c r="T87">
        <f>IFERROR(ROUND(E87/M87,2),0)</f>
        <v>57</v>
      </c>
    </row>
    <row r="88" spans="1:20" ht="49" x14ac:dyDescent="0.25">
      <c r="A88">
        <v>3824</v>
      </c>
      <c r="B88" s="3" t="s">
        <v>3821</v>
      </c>
      <c r="C88" s="3" t="s">
        <v>7933</v>
      </c>
      <c r="D88" s="6">
        <v>250</v>
      </c>
      <c r="E88" s="8">
        <v>270</v>
      </c>
      <c r="F88" s="22">
        <f>ROUND(E88/D88*100,0)</f>
        <v>108</v>
      </c>
      <c r="G88" t="s">
        <v>8218</v>
      </c>
      <c r="H88" t="s">
        <v>8224</v>
      </c>
      <c r="I88" t="s">
        <v>8246</v>
      </c>
      <c r="J88">
        <v>1470058860</v>
      </c>
      <c r="K88">
        <v>1469026903</v>
      </c>
      <c r="L88" t="b">
        <v>0</v>
      </c>
      <c r="M88">
        <v>7</v>
      </c>
      <c r="N88" t="b">
        <v>1</v>
      </c>
      <c r="O88" t="s">
        <v>8269</v>
      </c>
      <c r="P88" s="9">
        <f>(((K88/60)/60)/24)+DATE(1970,1,1)</f>
        <v>42571.626192129625</v>
      </c>
      <c r="Q88" s="14">
        <f>YEAR(P88)</f>
        <v>2016</v>
      </c>
      <c r="R88" s="10" t="s">
        <v>8331</v>
      </c>
      <c r="S88" t="s">
        <v>8332</v>
      </c>
      <c r="T88">
        <f>IFERROR(ROUND(E88/M88,2),0)</f>
        <v>38.57</v>
      </c>
    </row>
    <row r="89" spans="1:20" ht="49" hidden="1" x14ac:dyDescent="0.25">
      <c r="A89">
        <v>2323</v>
      </c>
      <c r="B89" s="3" t="s">
        <v>2324</v>
      </c>
      <c r="C89" s="3" t="s">
        <v>6433</v>
      </c>
      <c r="D89" s="6">
        <v>250</v>
      </c>
      <c r="E89" s="8">
        <v>120</v>
      </c>
      <c r="F89" s="22">
        <f>ROUND(E89/D89*100,0)</f>
        <v>48</v>
      </c>
      <c r="G89" t="s">
        <v>8221</v>
      </c>
      <c r="H89" t="s">
        <v>8223</v>
      </c>
      <c r="I89" t="s">
        <v>8245</v>
      </c>
      <c r="J89">
        <v>1490033247</v>
      </c>
      <c r="K89">
        <v>1489428447</v>
      </c>
      <c r="L89" t="b">
        <v>0</v>
      </c>
      <c r="M89">
        <v>4</v>
      </c>
      <c r="N89" t="b">
        <v>0</v>
      </c>
      <c r="O89" t="s">
        <v>8296</v>
      </c>
      <c r="P89" s="9">
        <f>(((K89/60)/60)/24)+DATE(1970,1,1)</f>
        <v>42807.755173611105</v>
      </c>
      <c r="Q89" s="10">
        <f>YEAR(P89)</f>
        <v>2017</v>
      </c>
      <c r="R89" s="10" t="s">
        <v>8350</v>
      </c>
      <c r="S89" t="s">
        <v>8366</v>
      </c>
      <c r="T89">
        <f>IFERROR(ROUND(E89/M89,2),0)</f>
        <v>30</v>
      </c>
    </row>
    <row r="90" spans="1:20" ht="33" hidden="1" x14ac:dyDescent="0.25">
      <c r="A90">
        <v>2154</v>
      </c>
      <c r="B90" s="3" t="s">
        <v>2155</v>
      </c>
      <c r="C90" s="3" t="s">
        <v>6264</v>
      </c>
      <c r="D90" s="6">
        <v>250</v>
      </c>
      <c r="E90" s="8">
        <v>2</v>
      </c>
      <c r="F90" s="22">
        <f>ROUND(E90/D90*100,0)</f>
        <v>1</v>
      </c>
      <c r="G90" t="s">
        <v>8220</v>
      </c>
      <c r="H90" t="s">
        <v>8223</v>
      </c>
      <c r="I90" t="s">
        <v>8245</v>
      </c>
      <c r="J90">
        <v>1390921827</v>
      </c>
      <c r="K90">
        <v>1389193827</v>
      </c>
      <c r="L90" t="b">
        <v>0</v>
      </c>
      <c r="M90">
        <v>2</v>
      </c>
      <c r="N90" t="b">
        <v>0</v>
      </c>
      <c r="O90" t="s">
        <v>8280</v>
      </c>
      <c r="P90" s="9">
        <f>(((K90/60)/60)/24)+DATE(1970,1,1)</f>
        <v>41647.632256944446</v>
      </c>
      <c r="Q90" s="14">
        <f>YEAR(P90)</f>
        <v>2014</v>
      </c>
      <c r="R90" s="10" t="s">
        <v>8347</v>
      </c>
      <c r="S90" t="s">
        <v>8348</v>
      </c>
      <c r="T90">
        <f>IFERROR(ROUND(E90/M90,2),0)</f>
        <v>1</v>
      </c>
    </row>
    <row r="91" spans="1:20" ht="49" hidden="1" x14ac:dyDescent="0.25">
      <c r="A91">
        <v>2861</v>
      </c>
      <c r="B91" s="3" t="s">
        <v>2861</v>
      </c>
      <c r="C91" s="3" t="s">
        <v>6971</v>
      </c>
      <c r="D91" s="6">
        <v>250</v>
      </c>
      <c r="E91" s="8">
        <v>80</v>
      </c>
      <c r="F91" s="22">
        <f>ROUND(E91/D91*100,0)</f>
        <v>32</v>
      </c>
      <c r="G91" t="s">
        <v>8220</v>
      </c>
      <c r="H91" t="s">
        <v>8225</v>
      </c>
      <c r="I91" t="s">
        <v>8247</v>
      </c>
      <c r="J91">
        <v>1443103848</v>
      </c>
      <c r="K91">
        <v>1441894248</v>
      </c>
      <c r="L91" t="b">
        <v>0</v>
      </c>
      <c r="M91">
        <v>3</v>
      </c>
      <c r="N91" t="b">
        <v>0</v>
      </c>
      <c r="O91" t="s">
        <v>8269</v>
      </c>
      <c r="P91" s="9">
        <f>(((K91/60)/60)/24)+DATE(1970,1,1)</f>
        <v>42257.590833333335</v>
      </c>
      <c r="Q91" s="14">
        <f>YEAR(P91)</f>
        <v>2015</v>
      </c>
      <c r="R91" s="10" t="s">
        <v>8331</v>
      </c>
      <c r="S91" t="s">
        <v>8332</v>
      </c>
      <c r="T91">
        <f>IFERROR(ROUND(E91/M91,2),0)</f>
        <v>26.67</v>
      </c>
    </row>
    <row r="92" spans="1:20" ht="49" hidden="1" x14ac:dyDescent="0.25">
      <c r="A92">
        <v>4011</v>
      </c>
      <c r="B92" s="3" t="s">
        <v>4007</v>
      </c>
      <c r="C92" s="3" t="s">
        <v>8116</v>
      </c>
      <c r="D92" s="6">
        <v>250</v>
      </c>
      <c r="E92" s="8">
        <v>19</v>
      </c>
      <c r="F92" s="22">
        <f>ROUND(E92/D92*100,0)</f>
        <v>8</v>
      </c>
      <c r="G92" t="s">
        <v>8220</v>
      </c>
      <c r="H92" t="s">
        <v>8224</v>
      </c>
      <c r="I92" t="s">
        <v>8246</v>
      </c>
      <c r="J92">
        <v>1422450278</v>
      </c>
      <c r="K92">
        <v>1419858278</v>
      </c>
      <c r="L92" t="b">
        <v>0</v>
      </c>
      <c r="M92">
        <v>4</v>
      </c>
      <c r="N92" t="b">
        <v>0</v>
      </c>
      <c r="O92" t="s">
        <v>8269</v>
      </c>
      <c r="P92" s="9">
        <f>(((K92/60)/60)/24)+DATE(1970,1,1)</f>
        <v>42002.54488425926</v>
      </c>
      <c r="Q92" s="14">
        <f>YEAR(P92)</f>
        <v>2014</v>
      </c>
      <c r="R92" s="10" t="s">
        <v>8331</v>
      </c>
      <c r="S92" t="s">
        <v>8332</v>
      </c>
      <c r="T92">
        <f>IFERROR(ROUND(E92/M92,2),0)</f>
        <v>4.75</v>
      </c>
    </row>
    <row r="93" spans="1:20" ht="49" hidden="1" x14ac:dyDescent="0.25">
      <c r="A93">
        <v>4078</v>
      </c>
      <c r="B93" s="3" t="s">
        <v>4074</v>
      </c>
      <c r="C93" s="3" t="s">
        <v>8181</v>
      </c>
      <c r="D93" s="6">
        <v>250</v>
      </c>
      <c r="E93" s="8">
        <v>0</v>
      </c>
      <c r="F93" s="22">
        <f>ROUND(E93/D93*100,0)</f>
        <v>0</v>
      </c>
      <c r="G93" t="s">
        <v>8220</v>
      </c>
      <c r="H93" t="s">
        <v>8224</v>
      </c>
      <c r="I93" t="s">
        <v>8246</v>
      </c>
      <c r="J93">
        <v>1485543242</v>
      </c>
      <c r="K93">
        <v>1482951242</v>
      </c>
      <c r="L93" t="b">
        <v>0</v>
      </c>
      <c r="M93">
        <v>0</v>
      </c>
      <c r="N93" t="b">
        <v>0</v>
      </c>
      <c r="O93" t="s">
        <v>8269</v>
      </c>
      <c r="P93" s="9">
        <f>(((K93/60)/60)/24)+DATE(1970,1,1)</f>
        <v>42732.787523148145</v>
      </c>
      <c r="Q93" s="14">
        <f>YEAR(P93)</f>
        <v>2016</v>
      </c>
      <c r="R93" s="10" t="s">
        <v>8331</v>
      </c>
      <c r="S93" t="s">
        <v>8332</v>
      </c>
      <c r="T93">
        <f>IFERROR(ROUND(E93/M93,2),0)</f>
        <v>0</v>
      </c>
    </row>
    <row r="94" spans="1:20" ht="49" hidden="1" x14ac:dyDescent="0.25">
      <c r="A94">
        <v>607</v>
      </c>
      <c r="B94" s="3" t="s">
        <v>608</v>
      </c>
      <c r="C94" s="3" t="s">
        <v>4717</v>
      </c>
      <c r="D94" s="6">
        <v>250</v>
      </c>
      <c r="E94" s="8">
        <v>0</v>
      </c>
      <c r="F94" s="22">
        <f>ROUND(E94/D94*100,0)</f>
        <v>0</v>
      </c>
      <c r="G94" t="s">
        <v>8219</v>
      </c>
      <c r="H94" t="s">
        <v>8223</v>
      </c>
      <c r="I94" t="s">
        <v>8245</v>
      </c>
      <c r="J94">
        <v>1448225336</v>
      </c>
      <c r="K94">
        <v>1445629736</v>
      </c>
      <c r="L94" t="b">
        <v>0</v>
      </c>
      <c r="M94">
        <v>0</v>
      </c>
      <c r="N94" t="b">
        <v>0</v>
      </c>
      <c r="O94" t="s">
        <v>8270</v>
      </c>
      <c r="P94" s="9">
        <f>(((K94/60)/60)/24)+DATE(1970,1,1)</f>
        <v>42300.825648148151</v>
      </c>
      <c r="Q94" s="14">
        <f>YEAR(P94)</f>
        <v>2015</v>
      </c>
      <c r="R94" s="10" t="s">
        <v>8333</v>
      </c>
      <c r="S94" t="s">
        <v>8334</v>
      </c>
      <c r="T94">
        <f>IFERROR(ROUND(E94/M94,2),0)</f>
        <v>0</v>
      </c>
    </row>
    <row r="95" spans="1:20" ht="33" hidden="1" x14ac:dyDescent="0.25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s="22">
        <f>ROUND(E95/D95*100,0)</f>
        <v>0</v>
      </c>
      <c r="G95" t="s">
        <v>8220</v>
      </c>
      <c r="H95" t="s">
        <v>8223</v>
      </c>
      <c r="I95" t="s">
        <v>8245</v>
      </c>
      <c r="J95">
        <v>1414205990</v>
      </c>
      <c r="K95">
        <v>1413341990</v>
      </c>
      <c r="L95" t="b">
        <v>0</v>
      </c>
      <c r="M95">
        <v>0</v>
      </c>
      <c r="N95" t="b">
        <v>0</v>
      </c>
      <c r="O95" t="s">
        <v>8269</v>
      </c>
      <c r="P95" s="9">
        <f>(((K95/60)/60)/24)+DATE(1970,1,1)</f>
        <v>41927.124884259261</v>
      </c>
      <c r="Q95" s="14">
        <f>YEAR(P95)</f>
        <v>2014</v>
      </c>
      <c r="R95" s="10" t="s">
        <v>8331</v>
      </c>
      <c r="S95" t="s">
        <v>8332</v>
      </c>
      <c r="T95">
        <f>IFERROR(ROUND(E95/M95,2),0)</f>
        <v>0</v>
      </c>
    </row>
    <row r="96" spans="1:20" ht="49" hidden="1" x14ac:dyDescent="0.25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s="22">
        <f>ROUND(E96/D96*100,0)</f>
        <v>0</v>
      </c>
      <c r="G96" t="s">
        <v>8220</v>
      </c>
      <c r="H96" t="s">
        <v>8225</v>
      </c>
      <c r="I96" t="s">
        <v>8247</v>
      </c>
      <c r="J96">
        <v>1402901405</v>
      </c>
      <c r="K96">
        <v>1400309405</v>
      </c>
      <c r="L96" t="b">
        <v>0</v>
      </c>
      <c r="M96">
        <v>0</v>
      </c>
      <c r="N96" t="b">
        <v>0</v>
      </c>
      <c r="O96" t="s">
        <v>8281</v>
      </c>
      <c r="P96" s="9">
        <f>(((K96/60)/60)/24)+DATE(1970,1,1)</f>
        <v>41776.284780092588</v>
      </c>
      <c r="Q96" s="14">
        <f>YEAR(P96)</f>
        <v>2014</v>
      </c>
      <c r="R96" s="10" t="s">
        <v>8347</v>
      </c>
      <c r="S96" t="s">
        <v>8349</v>
      </c>
      <c r="T96">
        <f>IFERROR(ROUND(E96/M96,2),0)</f>
        <v>0</v>
      </c>
    </row>
    <row r="97" spans="1:20" ht="49" x14ac:dyDescent="0.25">
      <c r="A97">
        <v>76</v>
      </c>
      <c r="B97" s="3" t="s">
        <v>78</v>
      </c>
      <c r="C97" s="3" t="s">
        <v>4187</v>
      </c>
      <c r="D97" s="6">
        <v>300</v>
      </c>
      <c r="E97" s="8">
        <v>460</v>
      </c>
      <c r="F97" s="22">
        <f>ROUND(E97/D97*100,0)</f>
        <v>153</v>
      </c>
      <c r="G97" t="s">
        <v>8218</v>
      </c>
      <c r="H97" t="s">
        <v>8223</v>
      </c>
      <c r="I97" t="s">
        <v>8245</v>
      </c>
      <c r="J97">
        <v>1325007358</v>
      </c>
      <c r="K97">
        <v>1319819758</v>
      </c>
      <c r="L97" t="b">
        <v>0</v>
      </c>
      <c r="M97">
        <v>15</v>
      </c>
      <c r="N97" t="b">
        <v>1</v>
      </c>
      <c r="O97" t="s">
        <v>8264</v>
      </c>
      <c r="P97" s="9">
        <f>(((K97/60)/60)/24)+DATE(1970,1,1)</f>
        <v>40844.691643518519</v>
      </c>
      <c r="Q97" s="14">
        <f>YEAR(P97)</f>
        <v>2011</v>
      </c>
      <c r="R97" s="10" t="s">
        <v>8324</v>
      </c>
      <c r="S97" t="s">
        <v>8326</v>
      </c>
      <c r="T97">
        <f>IFERROR(ROUND(E97/M97,2),0)</f>
        <v>30.67</v>
      </c>
    </row>
    <row r="98" spans="1:20" ht="33" x14ac:dyDescent="0.25">
      <c r="A98">
        <v>372</v>
      </c>
      <c r="B98" s="3" t="s">
        <v>373</v>
      </c>
      <c r="C98" s="3" t="s">
        <v>4482</v>
      </c>
      <c r="D98" s="6">
        <v>300</v>
      </c>
      <c r="E98" s="8">
        <v>376</v>
      </c>
      <c r="F98" s="22">
        <f>ROUND(E98/D98*100,0)</f>
        <v>125</v>
      </c>
      <c r="G98" t="s">
        <v>8218</v>
      </c>
      <c r="H98" t="s">
        <v>8224</v>
      </c>
      <c r="I98" t="s">
        <v>8246</v>
      </c>
      <c r="J98">
        <v>1459872000</v>
      </c>
      <c r="K98">
        <v>1456408244</v>
      </c>
      <c r="L98" t="b">
        <v>0</v>
      </c>
      <c r="M98">
        <v>9</v>
      </c>
      <c r="N98" t="b">
        <v>1</v>
      </c>
      <c r="O98" t="s">
        <v>8267</v>
      </c>
      <c r="P98" s="9">
        <f>(((K98/60)/60)/24)+DATE(1970,1,1)</f>
        <v>42425.576898148152</v>
      </c>
      <c r="Q98" s="14">
        <f>YEAR(P98)</f>
        <v>2016</v>
      </c>
      <c r="R98" s="10" t="s">
        <v>8324</v>
      </c>
      <c r="S98" t="s">
        <v>8329</v>
      </c>
      <c r="T98">
        <f>IFERROR(ROUND(E98/M98,2),0)</f>
        <v>41.78</v>
      </c>
    </row>
    <row r="99" spans="1:20" ht="49" x14ac:dyDescent="0.25">
      <c r="A99">
        <v>827</v>
      </c>
      <c r="B99" s="3" t="s">
        <v>828</v>
      </c>
      <c r="C99" s="3" t="s">
        <v>4937</v>
      </c>
      <c r="D99" s="6">
        <v>300</v>
      </c>
      <c r="E99" s="8">
        <v>310</v>
      </c>
      <c r="F99" s="22">
        <f>ROUND(E99/D99*100,0)</f>
        <v>103</v>
      </c>
      <c r="G99" t="s">
        <v>8218</v>
      </c>
      <c r="H99" t="s">
        <v>8223</v>
      </c>
      <c r="I99" t="s">
        <v>8245</v>
      </c>
      <c r="J99">
        <v>1329248940</v>
      </c>
      <c r="K99">
        <v>1326972107</v>
      </c>
      <c r="L99" t="b">
        <v>0</v>
      </c>
      <c r="M99">
        <v>11</v>
      </c>
      <c r="N99" t="b">
        <v>1</v>
      </c>
      <c r="O99" t="s">
        <v>8274</v>
      </c>
      <c r="P99" s="9">
        <f>(((K99/60)/60)/24)+DATE(1970,1,1)</f>
        <v>40927.473460648151</v>
      </c>
      <c r="Q99" s="14">
        <f>YEAR(P99)</f>
        <v>2012</v>
      </c>
      <c r="R99" s="10" t="s">
        <v>8339</v>
      </c>
      <c r="S99" t="s">
        <v>8340</v>
      </c>
      <c r="T99">
        <f>IFERROR(ROUND(E99/M99,2),0)</f>
        <v>28.18</v>
      </c>
    </row>
    <row r="100" spans="1:20" ht="49" x14ac:dyDescent="0.25">
      <c r="A100">
        <v>848</v>
      </c>
      <c r="B100" s="3" t="s">
        <v>849</v>
      </c>
      <c r="C100" s="3" t="s">
        <v>4958</v>
      </c>
      <c r="D100" s="6">
        <v>300</v>
      </c>
      <c r="E100" s="8">
        <v>300</v>
      </c>
      <c r="F100" s="22">
        <f>ROUND(E100/D100*100,0)</f>
        <v>100</v>
      </c>
      <c r="G100" t="s">
        <v>8218</v>
      </c>
      <c r="H100" t="s">
        <v>8223</v>
      </c>
      <c r="I100" t="s">
        <v>8245</v>
      </c>
      <c r="J100">
        <v>1429038033</v>
      </c>
      <c r="K100">
        <v>1426446033</v>
      </c>
      <c r="L100" t="b">
        <v>0</v>
      </c>
      <c r="M100">
        <v>16</v>
      </c>
      <c r="N100" t="b">
        <v>1</v>
      </c>
      <c r="O100" t="s">
        <v>8275</v>
      </c>
      <c r="P100" s="9">
        <f>(((K100/60)/60)/24)+DATE(1970,1,1)</f>
        <v>42078.792048611111</v>
      </c>
      <c r="Q100" s="14">
        <f>YEAR(P100)</f>
        <v>2015</v>
      </c>
      <c r="R100" s="10" t="s">
        <v>8339</v>
      </c>
      <c r="S100" t="s">
        <v>8341</v>
      </c>
      <c r="T100">
        <f>IFERROR(ROUND(E100/M100,2),0)</f>
        <v>18.75</v>
      </c>
    </row>
    <row r="101" spans="1:20" ht="49" x14ac:dyDescent="0.25">
      <c r="A101">
        <v>853</v>
      </c>
      <c r="B101" s="3" t="s">
        <v>854</v>
      </c>
      <c r="C101" s="3" t="s">
        <v>4963</v>
      </c>
      <c r="D101" s="6">
        <v>300</v>
      </c>
      <c r="E101" s="8">
        <v>300</v>
      </c>
      <c r="F101" s="22">
        <f>ROUND(E101/D101*100,0)</f>
        <v>100</v>
      </c>
      <c r="G101" t="s">
        <v>8218</v>
      </c>
      <c r="H101" t="s">
        <v>8223</v>
      </c>
      <c r="I101" t="s">
        <v>8245</v>
      </c>
      <c r="J101">
        <v>1424116709</v>
      </c>
      <c r="K101">
        <v>1421524709</v>
      </c>
      <c r="L101" t="b">
        <v>0</v>
      </c>
      <c r="M101">
        <v>10</v>
      </c>
      <c r="N101" t="b">
        <v>1</v>
      </c>
      <c r="O101" t="s">
        <v>8275</v>
      </c>
      <c r="P101" s="9">
        <f>(((K101/60)/60)/24)+DATE(1970,1,1)</f>
        <v>42021.832280092596</v>
      </c>
      <c r="Q101" s="14">
        <f>YEAR(P101)</f>
        <v>2015</v>
      </c>
      <c r="R101" s="10" t="s">
        <v>8339</v>
      </c>
      <c r="S101" t="s">
        <v>8341</v>
      </c>
      <c r="T101">
        <f>IFERROR(ROUND(E101/M101,2),0)</f>
        <v>30</v>
      </c>
    </row>
    <row r="102" spans="1:20" ht="49" x14ac:dyDescent="0.25">
      <c r="A102">
        <v>1345</v>
      </c>
      <c r="B102" s="3" t="s">
        <v>1346</v>
      </c>
      <c r="C102" s="3" t="s">
        <v>5455</v>
      </c>
      <c r="D102" s="6">
        <v>300</v>
      </c>
      <c r="E102" s="8">
        <v>375</v>
      </c>
      <c r="F102" s="22">
        <f>ROUND(E102/D102*100,0)</f>
        <v>125</v>
      </c>
      <c r="G102" t="s">
        <v>8218</v>
      </c>
      <c r="H102" t="s">
        <v>8223</v>
      </c>
      <c r="I102" t="s">
        <v>8245</v>
      </c>
      <c r="J102">
        <v>1405366359</v>
      </c>
      <c r="K102">
        <v>1402342359</v>
      </c>
      <c r="L102" t="b">
        <v>0</v>
      </c>
      <c r="M102">
        <v>7</v>
      </c>
      <c r="N102" t="b">
        <v>1</v>
      </c>
      <c r="O102" t="s">
        <v>8272</v>
      </c>
      <c r="P102" s="9">
        <f>(((K102/60)/60)/24)+DATE(1970,1,1)</f>
        <v>41799.814340277779</v>
      </c>
      <c r="Q102" s="14">
        <f>YEAR(P102)</f>
        <v>2014</v>
      </c>
      <c r="R102" s="10" t="s">
        <v>8336</v>
      </c>
      <c r="S102" t="s">
        <v>8337</v>
      </c>
      <c r="T102">
        <f>IFERROR(ROUND(E102/M102,2),0)</f>
        <v>53.57</v>
      </c>
    </row>
    <row r="103" spans="1:20" ht="33" x14ac:dyDescent="0.25">
      <c r="A103">
        <v>1822</v>
      </c>
      <c r="B103" s="3" t="s">
        <v>1823</v>
      </c>
      <c r="C103" s="3" t="s">
        <v>5932</v>
      </c>
      <c r="D103" s="6">
        <v>300</v>
      </c>
      <c r="E103" s="8">
        <v>300</v>
      </c>
      <c r="F103" s="22">
        <f>ROUND(E103/D103*100,0)</f>
        <v>100</v>
      </c>
      <c r="G103" t="s">
        <v>8218</v>
      </c>
      <c r="H103" t="s">
        <v>8228</v>
      </c>
      <c r="I103" t="s">
        <v>8250</v>
      </c>
      <c r="J103">
        <v>1391194860</v>
      </c>
      <c r="K103">
        <v>1388084862</v>
      </c>
      <c r="L103" t="b">
        <v>0</v>
      </c>
      <c r="M103">
        <v>11</v>
      </c>
      <c r="N103" t="b">
        <v>1</v>
      </c>
      <c r="O103" t="s">
        <v>8274</v>
      </c>
      <c r="P103" s="9">
        <f>(((K103/60)/60)/24)+DATE(1970,1,1)</f>
        <v>41634.797013888885</v>
      </c>
      <c r="Q103" s="14">
        <f>YEAR(P103)</f>
        <v>2013</v>
      </c>
      <c r="R103" s="10" t="s">
        <v>8339</v>
      </c>
      <c r="S103" t="s">
        <v>8340</v>
      </c>
      <c r="T103">
        <f>IFERROR(ROUND(E103/M103,2),0)</f>
        <v>27.27</v>
      </c>
    </row>
    <row r="104" spans="1:20" ht="33" x14ac:dyDescent="0.25">
      <c r="A104">
        <v>1849</v>
      </c>
      <c r="B104" s="3" t="s">
        <v>1850</v>
      </c>
      <c r="C104" s="3" t="s">
        <v>5959</v>
      </c>
      <c r="D104" s="6">
        <v>300</v>
      </c>
      <c r="E104" s="8">
        <v>301</v>
      </c>
      <c r="F104" s="22">
        <f>ROUND(E104/D104*100,0)</f>
        <v>100</v>
      </c>
      <c r="G104" t="s">
        <v>8218</v>
      </c>
      <c r="H104" t="s">
        <v>8223</v>
      </c>
      <c r="I104" t="s">
        <v>8245</v>
      </c>
      <c r="J104">
        <v>1350505059</v>
      </c>
      <c r="K104">
        <v>1347913059</v>
      </c>
      <c r="L104" t="b">
        <v>0</v>
      </c>
      <c r="M104">
        <v>8</v>
      </c>
      <c r="N104" t="b">
        <v>1</v>
      </c>
      <c r="O104" t="s">
        <v>8274</v>
      </c>
      <c r="P104" s="9">
        <f>(((K104/60)/60)/24)+DATE(1970,1,1)</f>
        <v>41169.845590277779</v>
      </c>
      <c r="Q104" s="14">
        <f>YEAR(P104)</f>
        <v>2012</v>
      </c>
      <c r="R104" s="10" t="s">
        <v>8339</v>
      </c>
      <c r="S104" t="s">
        <v>8340</v>
      </c>
      <c r="T104">
        <f>IFERROR(ROUND(E104/M104,2),0)</f>
        <v>37.630000000000003</v>
      </c>
    </row>
    <row r="105" spans="1:20" ht="49" x14ac:dyDescent="0.25">
      <c r="A105">
        <v>2112</v>
      </c>
      <c r="B105" s="3" t="s">
        <v>2113</v>
      </c>
      <c r="C105" s="3" t="s">
        <v>6222</v>
      </c>
      <c r="D105" s="6">
        <v>300</v>
      </c>
      <c r="E105" s="8">
        <v>300</v>
      </c>
      <c r="F105" s="22">
        <f>ROUND(E105/D105*100,0)</f>
        <v>100</v>
      </c>
      <c r="G105" t="s">
        <v>8218</v>
      </c>
      <c r="H105" t="s">
        <v>8223</v>
      </c>
      <c r="I105" t="s">
        <v>8245</v>
      </c>
      <c r="J105">
        <v>1366064193</v>
      </c>
      <c r="K105">
        <v>1364854593</v>
      </c>
      <c r="L105" t="b">
        <v>0</v>
      </c>
      <c r="M105">
        <v>11</v>
      </c>
      <c r="N105" t="b">
        <v>1</v>
      </c>
      <c r="O105" t="s">
        <v>8277</v>
      </c>
      <c r="P105" s="9">
        <f>(((K105/60)/60)/24)+DATE(1970,1,1)</f>
        <v>41365.928159722222</v>
      </c>
      <c r="Q105" s="14">
        <f>YEAR(P105)</f>
        <v>2013</v>
      </c>
      <c r="R105" s="10" t="s">
        <v>8339</v>
      </c>
      <c r="S105" t="s">
        <v>8343</v>
      </c>
      <c r="T105">
        <f>IFERROR(ROUND(E105/M105,2),0)</f>
        <v>27.27</v>
      </c>
    </row>
    <row r="106" spans="1:20" ht="49" x14ac:dyDescent="0.25">
      <c r="A106">
        <v>2216</v>
      </c>
      <c r="B106" s="3" t="s">
        <v>2217</v>
      </c>
      <c r="C106" s="3" t="s">
        <v>6326</v>
      </c>
      <c r="D106" s="6">
        <v>300</v>
      </c>
      <c r="E106" s="8">
        <v>317</v>
      </c>
      <c r="F106" s="22">
        <f>ROUND(E106/D106*100,0)</f>
        <v>106</v>
      </c>
      <c r="G106" t="s">
        <v>8218</v>
      </c>
      <c r="H106" t="s">
        <v>8223</v>
      </c>
      <c r="I106" t="s">
        <v>8245</v>
      </c>
      <c r="J106">
        <v>1437674545</v>
      </c>
      <c r="K106">
        <v>1436464945</v>
      </c>
      <c r="L106" t="b">
        <v>0</v>
      </c>
      <c r="M106">
        <v>14</v>
      </c>
      <c r="N106" t="b">
        <v>1</v>
      </c>
      <c r="O106" t="s">
        <v>8278</v>
      </c>
      <c r="P106" s="9">
        <f>(((K106/60)/60)/24)+DATE(1970,1,1)</f>
        <v>42194.751678240747</v>
      </c>
      <c r="Q106" s="14">
        <f>YEAR(P106)</f>
        <v>2015</v>
      </c>
      <c r="R106" s="10" t="s">
        <v>8339</v>
      </c>
      <c r="S106" t="s">
        <v>8344</v>
      </c>
      <c r="T106">
        <f>IFERROR(ROUND(E106/M106,2),0)</f>
        <v>22.64</v>
      </c>
    </row>
    <row r="107" spans="1:20" ht="49" x14ac:dyDescent="0.25">
      <c r="A107">
        <v>2281</v>
      </c>
      <c r="B107" s="3" t="s">
        <v>2282</v>
      </c>
      <c r="C107" s="3" t="s">
        <v>6391</v>
      </c>
      <c r="D107" s="6">
        <v>300</v>
      </c>
      <c r="E107" s="8">
        <v>555</v>
      </c>
      <c r="F107" s="22">
        <f>ROUND(E107/D107*100,0)</f>
        <v>185</v>
      </c>
      <c r="G107" t="s">
        <v>8218</v>
      </c>
      <c r="H107" t="s">
        <v>8223</v>
      </c>
      <c r="I107" t="s">
        <v>8245</v>
      </c>
      <c r="J107">
        <v>1311576600</v>
      </c>
      <c r="K107">
        <v>1306219897</v>
      </c>
      <c r="L107" t="b">
        <v>0</v>
      </c>
      <c r="M107">
        <v>11</v>
      </c>
      <c r="N107" t="b">
        <v>1</v>
      </c>
      <c r="O107" t="s">
        <v>8274</v>
      </c>
      <c r="P107" s="9">
        <f>(((K107/60)/60)/24)+DATE(1970,1,1)</f>
        <v>40687.285844907405</v>
      </c>
      <c r="Q107" s="14">
        <f>YEAR(P107)</f>
        <v>2011</v>
      </c>
      <c r="R107" s="10" t="s">
        <v>8339</v>
      </c>
      <c r="S107" t="s">
        <v>8340</v>
      </c>
      <c r="T107">
        <f>IFERROR(ROUND(E107/M107,2),0)</f>
        <v>50.45</v>
      </c>
    </row>
    <row r="108" spans="1:20" ht="49" x14ac:dyDescent="0.25">
      <c r="A108">
        <v>2299</v>
      </c>
      <c r="B108" s="3" t="s">
        <v>2300</v>
      </c>
      <c r="C108" s="3" t="s">
        <v>6409</v>
      </c>
      <c r="D108" s="6">
        <v>300</v>
      </c>
      <c r="E108" s="8">
        <v>1050.5</v>
      </c>
      <c r="F108" s="22">
        <f>ROUND(E108/D108*100,0)</f>
        <v>350</v>
      </c>
      <c r="G108" t="s">
        <v>8218</v>
      </c>
      <c r="H108" t="s">
        <v>8223</v>
      </c>
      <c r="I108" t="s">
        <v>8245</v>
      </c>
      <c r="J108">
        <v>1296953209</v>
      </c>
      <c r="K108">
        <v>1295657209</v>
      </c>
      <c r="L108" t="b">
        <v>0</v>
      </c>
      <c r="M108">
        <v>14</v>
      </c>
      <c r="N108" t="b">
        <v>1</v>
      </c>
      <c r="O108" t="s">
        <v>8274</v>
      </c>
      <c r="P108" s="9">
        <f>(((K108/60)/60)/24)+DATE(1970,1,1)</f>
        <v>40565.032511574071</v>
      </c>
      <c r="Q108" s="14">
        <f>YEAR(P108)</f>
        <v>2011</v>
      </c>
      <c r="R108" s="10" t="s">
        <v>8339</v>
      </c>
      <c r="S108" t="s">
        <v>8340</v>
      </c>
      <c r="T108">
        <f>IFERROR(ROUND(E108/M108,2),0)</f>
        <v>75.040000000000006</v>
      </c>
    </row>
    <row r="109" spans="1:20" ht="49" x14ac:dyDescent="0.25">
      <c r="A109">
        <v>2455</v>
      </c>
      <c r="B109" s="3" t="s">
        <v>2456</v>
      </c>
      <c r="C109" s="3" t="s">
        <v>6565</v>
      </c>
      <c r="D109" s="6">
        <v>300</v>
      </c>
      <c r="E109" s="8">
        <v>546</v>
      </c>
      <c r="F109" s="22">
        <f>ROUND(E109/D109*100,0)</f>
        <v>182</v>
      </c>
      <c r="G109" t="s">
        <v>8218</v>
      </c>
      <c r="H109" t="s">
        <v>8223</v>
      </c>
      <c r="I109" t="s">
        <v>8245</v>
      </c>
      <c r="J109">
        <v>1461177950</v>
      </c>
      <c r="K109">
        <v>1458758750</v>
      </c>
      <c r="L109" t="b">
        <v>0</v>
      </c>
      <c r="M109">
        <v>16</v>
      </c>
      <c r="N109" t="b">
        <v>1</v>
      </c>
      <c r="O109" t="s">
        <v>8296</v>
      </c>
      <c r="P109" s="9">
        <f>(((K109/60)/60)/24)+DATE(1970,1,1)</f>
        <v>42452.781828703708</v>
      </c>
      <c r="Q109" s="14">
        <f>YEAR(P109)</f>
        <v>2016</v>
      </c>
      <c r="R109" s="10" t="s">
        <v>8350</v>
      </c>
      <c r="S109" t="s">
        <v>8366</v>
      </c>
      <c r="T109">
        <f>IFERROR(ROUND(E109/M109,2),0)</f>
        <v>34.130000000000003</v>
      </c>
    </row>
    <row r="110" spans="1:20" ht="33" x14ac:dyDescent="0.25">
      <c r="A110">
        <v>2479</v>
      </c>
      <c r="B110" s="3" t="s">
        <v>2479</v>
      </c>
      <c r="C110" s="3" t="s">
        <v>6589</v>
      </c>
      <c r="D110" s="6">
        <v>300</v>
      </c>
      <c r="E110" s="8">
        <v>400.33</v>
      </c>
      <c r="F110" s="22">
        <f>ROUND(E110/D110*100,0)</f>
        <v>133</v>
      </c>
      <c r="G110" t="s">
        <v>8218</v>
      </c>
      <c r="H110" t="s">
        <v>8223</v>
      </c>
      <c r="I110" t="s">
        <v>8245</v>
      </c>
      <c r="J110">
        <v>1343440800</v>
      </c>
      <c r="K110">
        <v>1342545994</v>
      </c>
      <c r="L110" t="b">
        <v>0</v>
      </c>
      <c r="M110">
        <v>16</v>
      </c>
      <c r="N110" t="b">
        <v>1</v>
      </c>
      <c r="O110" t="s">
        <v>8277</v>
      </c>
      <c r="P110" s="9">
        <f>(((K110/60)/60)/24)+DATE(1970,1,1)</f>
        <v>41107.726782407408</v>
      </c>
      <c r="Q110" s="14">
        <f>YEAR(P110)</f>
        <v>2012</v>
      </c>
      <c r="R110" s="10" t="s">
        <v>8339</v>
      </c>
      <c r="S110" t="s">
        <v>8343</v>
      </c>
      <c r="T110">
        <f>IFERROR(ROUND(E110/M110,2),0)</f>
        <v>25.02</v>
      </c>
    </row>
    <row r="111" spans="1:20" ht="49" x14ac:dyDescent="0.25">
      <c r="A111">
        <v>2486</v>
      </c>
      <c r="B111" s="3" t="s">
        <v>2486</v>
      </c>
      <c r="C111" s="3" t="s">
        <v>6596</v>
      </c>
      <c r="D111" s="6">
        <v>300</v>
      </c>
      <c r="E111" s="8">
        <v>797</v>
      </c>
      <c r="F111" s="22">
        <f>ROUND(E111/D111*100,0)</f>
        <v>266</v>
      </c>
      <c r="G111" t="s">
        <v>8218</v>
      </c>
      <c r="H111" t="s">
        <v>8223</v>
      </c>
      <c r="I111" t="s">
        <v>8245</v>
      </c>
      <c r="J111">
        <v>1335113976</v>
      </c>
      <c r="K111">
        <v>1332521976</v>
      </c>
      <c r="L111" t="b">
        <v>0</v>
      </c>
      <c r="M111">
        <v>30</v>
      </c>
      <c r="N111" t="b">
        <v>1</v>
      </c>
      <c r="O111" t="s">
        <v>8277</v>
      </c>
      <c r="P111" s="9">
        <f>(((K111/60)/60)/24)+DATE(1970,1,1)</f>
        <v>40991.708055555559</v>
      </c>
      <c r="Q111" s="14">
        <f>YEAR(P111)</f>
        <v>2012</v>
      </c>
      <c r="R111" s="10" t="s">
        <v>8339</v>
      </c>
      <c r="S111" t="s">
        <v>8343</v>
      </c>
      <c r="T111">
        <f>IFERROR(ROUND(E111/M111,2),0)</f>
        <v>26.57</v>
      </c>
    </row>
    <row r="112" spans="1:20" ht="49" x14ac:dyDescent="0.25">
      <c r="A112">
        <v>2639</v>
      </c>
      <c r="B112" s="3" t="s">
        <v>2639</v>
      </c>
      <c r="C112" s="3" t="s">
        <v>6749</v>
      </c>
      <c r="D112" s="6">
        <v>300</v>
      </c>
      <c r="E112" s="8">
        <v>492</v>
      </c>
      <c r="F112" s="22">
        <f>ROUND(E112/D112*100,0)</f>
        <v>164</v>
      </c>
      <c r="G112" t="s">
        <v>8218</v>
      </c>
      <c r="H112" t="s">
        <v>8224</v>
      </c>
      <c r="I112" t="s">
        <v>8246</v>
      </c>
      <c r="J112">
        <v>1424378748</v>
      </c>
      <c r="K112">
        <v>1421786748</v>
      </c>
      <c r="L112" t="b">
        <v>0</v>
      </c>
      <c r="M112">
        <v>49</v>
      </c>
      <c r="N112" t="b">
        <v>1</v>
      </c>
      <c r="O112" t="s">
        <v>8299</v>
      </c>
      <c r="P112" s="9">
        <f>(((K112/60)/60)/24)+DATE(1970,1,1)</f>
        <v>42024.86513888889</v>
      </c>
      <c r="Q112" s="14">
        <f>YEAR(P112)</f>
        <v>2015</v>
      </c>
      <c r="R112" s="10" t="s">
        <v>8333</v>
      </c>
      <c r="S112" t="s">
        <v>8369</v>
      </c>
      <c r="T112">
        <f>IFERROR(ROUND(E112/M112,2),0)</f>
        <v>10.039999999999999</v>
      </c>
    </row>
    <row r="113" spans="1:20" ht="33" x14ac:dyDescent="0.25">
      <c r="A113">
        <v>2740</v>
      </c>
      <c r="B113" s="3" t="s">
        <v>2740</v>
      </c>
      <c r="C113" s="3" t="s">
        <v>6850</v>
      </c>
      <c r="D113" s="6">
        <v>300</v>
      </c>
      <c r="E113" s="8">
        <v>310</v>
      </c>
      <c r="F113" s="22">
        <f>ROUND(E113/D113*100,0)</f>
        <v>103</v>
      </c>
      <c r="G113" t="s">
        <v>8218</v>
      </c>
      <c r="H113" t="s">
        <v>8223</v>
      </c>
      <c r="I113" t="s">
        <v>8245</v>
      </c>
      <c r="J113">
        <v>1426117552</v>
      </c>
      <c r="K113">
        <v>1423529152</v>
      </c>
      <c r="L113" t="b">
        <v>0</v>
      </c>
      <c r="M113">
        <v>17</v>
      </c>
      <c r="N113" t="b">
        <v>1</v>
      </c>
      <c r="O113" t="s">
        <v>8293</v>
      </c>
      <c r="P113" s="9">
        <f>(((K113/60)/60)/24)+DATE(1970,1,1)</f>
        <v>42045.031851851847</v>
      </c>
      <c r="Q113" s="14">
        <f>YEAR(P113)</f>
        <v>2015</v>
      </c>
      <c r="R113" s="10" t="s">
        <v>8333</v>
      </c>
      <c r="S113" t="s">
        <v>8363</v>
      </c>
      <c r="T113">
        <f>IFERROR(ROUND(E113/M113,2),0)</f>
        <v>18.239999999999998</v>
      </c>
    </row>
    <row r="114" spans="1:20" ht="49" x14ac:dyDescent="0.25">
      <c r="A114">
        <v>2923</v>
      </c>
      <c r="B114" s="3" t="s">
        <v>2923</v>
      </c>
      <c r="C114" s="3" t="s">
        <v>7033</v>
      </c>
      <c r="D114" s="6">
        <v>300</v>
      </c>
      <c r="E114" s="8">
        <v>300</v>
      </c>
      <c r="F114" s="22">
        <f>ROUND(E114/D114*100,0)</f>
        <v>100</v>
      </c>
      <c r="G114" t="s">
        <v>8218</v>
      </c>
      <c r="H114" t="s">
        <v>8223</v>
      </c>
      <c r="I114" t="s">
        <v>8245</v>
      </c>
      <c r="J114">
        <v>1422068400</v>
      </c>
      <c r="K114">
        <v>1420774779</v>
      </c>
      <c r="L114" t="b">
        <v>0</v>
      </c>
      <c r="M114">
        <v>10</v>
      </c>
      <c r="N114" t="b">
        <v>1</v>
      </c>
      <c r="O114" t="s">
        <v>8303</v>
      </c>
      <c r="P114" s="9">
        <f>(((K114/60)/60)/24)+DATE(1970,1,1)</f>
        <v>42013.15253472222</v>
      </c>
      <c r="Q114" s="14">
        <f>YEAR(P114)</f>
        <v>2015</v>
      </c>
      <c r="R114" s="10" t="s">
        <v>8331</v>
      </c>
      <c r="S114" t="s">
        <v>8373</v>
      </c>
      <c r="T114">
        <f>IFERROR(ROUND(E114/M114,2),0)</f>
        <v>30</v>
      </c>
    </row>
    <row r="115" spans="1:20" ht="49" x14ac:dyDescent="0.25">
      <c r="A115">
        <v>2994</v>
      </c>
      <c r="B115" s="3" t="s">
        <v>2994</v>
      </c>
      <c r="C115" s="3" t="s">
        <v>7104</v>
      </c>
      <c r="D115" s="6">
        <v>300</v>
      </c>
      <c r="E115" s="8">
        <v>1373.24</v>
      </c>
      <c r="F115" s="22">
        <f>ROUND(E115/D115*100,0)</f>
        <v>458</v>
      </c>
      <c r="G115" t="s">
        <v>8218</v>
      </c>
      <c r="H115" t="s">
        <v>8224</v>
      </c>
      <c r="I115" t="s">
        <v>8246</v>
      </c>
      <c r="J115">
        <v>1412335772</v>
      </c>
      <c r="K115">
        <v>1409743772</v>
      </c>
      <c r="L115" t="b">
        <v>0</v>
      </c>
      <c r="M115">
        <v>59</v>
      </c>
      <c r="N115" t="b">
        <v>1</v>
      </c>
      <c r="O115" t="s">
        <v>8301</v>
      </c>
      <c r="P115" s="9">
        <f>(((K115/60)/60)/24)+DATE(1970,1,1)</f>
        <v>41885.478842592594</v>
      </c>
      <c r="Q115" s="14">
        <f>YEAR(P115)</f>
        <v>2014</v>
      </c>
      <c r="R115" s="10" t="s">
        <v>8331</v>
      </c>
      <c r="S115" t="s">
        <v>8371</v>
      </c>
      <c r="T115">
        <f>IFERROR(ROUND(E115/M115,2),0)</f>
        <v>23.28</v>
      </c>
    </row>
    <row r="116" spans="1:20" ht="49" x14ac:dyDescent="0.25">
      <c r="A116">
        <v>3011</v>
      </c>
      <c r="B116" s="3" t="s">
        <v>3011</v>
      </c>
      <c r="C116" s="3" t="s">
        <v>7121</v>
      </c>
      <c r="D116" s="6">
        <v>300</v>
      </c>
      <c r="E116" s="8">
        <v>371</v>
      </c>
      <c r="F116" s="22">
        <f>ROUND(E116/D116*100,0)</f>
        <v>124</v>
      </c>
      <c r="G116" t="s">
        <v>8218</v>
      </c>
      <c r="H116" t="s">
        <v>8226</v>
      </c>
      <c r="I116" t="s">
        <v>8248</v>
      </c>
      <c r="J116">
        <v>1450911540</v>
      </c>
      <c r="K116">
        <v>1448536516</v>
      </c>
      <c r="L116" t="b">
        <v>0</v>
      </c>
      <c r="M116">
        <v>25</v>
      </c>
      <c r="N116" t="b">
        <v>1</v>
      </c>
      <c r="O116" t="s">
        <v>8301</v>
      </c>
      <c r="P116" s="9">
        <f>(((K116/60)/60)/24)+DATE(1970,1,1)</f>
        <v>42334.468935185185</v>
      </c>
      <c r="Q116" s="14">
        <f>YEAR(P116)</f>
        <v>2015</v>
      </c>
      <c r="R116" s="10" t="s">
        <v>8331</v>
      </c>
      <c r="S116" t="s">
        <v>8371</v>
      </c>
      <c r="T116">
        <f>IFERROR(ROUND(E116/M116,2),0)</f>
        <v>14.84</v>
      </c>
    </row>
    <row r="117" spans="1:20" ht="49" x14ac:dyDescent="0.25">
      <c r="A117">
        <v>3255</v>
      </c>
      <c r="B117" s="3" t="s">
        <v>3255</v>
      </c>
      <c r="C117" s="3" t="s">
        <v>7365</v>
      </c>
      <c r="D117" s="6">
        <v>300</v>
      </c>
      <c r="E117" s="8">
        <v>525</v>
      </c>
      <c r="F117" s="22">
        <f>ROUND(E117/D117*100,0)</f>
        <v>175</v>
      </c>
      <c r="G117" t="s">
        <v>8218</v>
      </c>
      <c r="H117" t="s">
        <v>8224</v>
      </c>
      <c r="I117" t="s">
        <v>8246</v>
      </c>
      <c r="J117">
        <v>1412706375</v>
      </c>
      <c r="K117">
        <v>1410114375</v>
      </c>
      <c r="L117" t="b">
        <v>1</v>
      </c>
      <c r="M117">
        <v>18</v>
      </c>
      <c r="N117" t="b">
        <v>1</v>
      </c>
      <c r="O117" t="s">
        <v>8269</v>
      </c>
      <c r="P117" s="9">
        <f>(((K117/60)/60)/24)+DATE(1970,1,1)</f>
        <v>41889.768229166664</v>
      </c>
      <c r="Q117" s="14">
        <f>YEAR(P117)</f>
        <v>2014</v>
      </c>
      <c r="R117" s="10" t="s">
        <v>8331</v>
      </c>
      <c r="S117" t="s">
        <v>8332</v>
      </c>
      <c r="T117">
        <f>IFERROR(ROUND(E117/M117,2),0)</f>
        <v>29.17</v>
      </c>
    </row>
    <row r="118" spans="1:20" ht="49" x14ac:dyDescent="0.25">
      <c r="A118">
        <v>3444</v>
      </c>
      <c r="B118" s="3" t="s">
        <v>3443</v>
      </c>
      <c r="C118" s="3" t="s">
        <v>7554</v>
      </c>
      <c r="D118" s="6">
        <v>300</v>
      </c>
      <c r="E118" s="8">
        <v>867</v>
      </c>
      <c r="F118" s="22">
        <f>ROUND(E118/D118*100,0)</f>
        <v>289</v>
      </c>
      <c r="G118" t="s">
        <v>8218</v>
      </c>
      <c r="H118" t="s">
        <v>8225</v>
      </c>
      <c r="I118" t="s">
        <v>8247</v>
      </c>
      <c r="J118">
        <v>1465394340</v>
      </c>
      <c r="K118">
        <v>1464677986</v>
      </c>
      <c r="L118" t="b">
        <v>0</v>
      </c>
      <c r="M118">
        <v>20</v>
      </c>
      <c r="N118" t="b">
        <v>1</v>
      </c>
      <c r="O118" t="s">
        <v>8269</v>
      </c>
      <c r="P118" s="9">
        <f>(((K118/60)/60)/24)+DATE(1970,1,1)</f>
        <v>42521.291504629626</v>
      </c>
      <c r="Q118" s="14">
        <f>YEAR(P118)</f>
        <v>2016</v>
      </c>
      <c r="R118" s="10" t="s">
        <v>8331</v>
      </c>
      <c r="S118" t="s">
        <v>8332</v>
      </c>
      <c r="T118">
        <f>IFERROR(ROUND(E118/M118,2),0)</f>
        <v>43.35</v>
      </c>
    </row>
    <row r="119" spans="1:20" ht="49" x14ac:dyDescent="0.25">
      <c r="A119">
        <v>3453</v>
      </c>
      <c r="B119" s="3" t="s">
        <v>3452</v>
      </c>
      <c r="C119" s="3" t="s">
        <v>7563</v>
      </c>
      <c r="D119" s="6">
        <v>300</v>
      </c>
      <c r="E119" s="8">
        <v>385</v>
      </c>
      <c r="F119" s="22">
        <f>ROUND(E119/D119*100,0)</f>
        <v>128</v>
      </c>
      <c r="G119" t="s">
        <v>8218</v>
      </c>
      <c r="H119" t="s">
        <v>8224</v>
      </c>
      <c r="I119" t="s">
        <v>8246</v>
      </c>
      <c r="J119">
        <v>1471130956</v>
      </c>
      <c r="K119">
        <v>1465946956</v>
      </c>
      <c r="L119" t="b">
        <v>0</v>
      </c>
      <c r="M119">
        <v>14</v>
      </c>
      <c r="N119" t="b">
        <v>1</v>
      </c>
      <c r="O119" t="s">
        <v>8269</v>
      </c>
      <c r="P119" s="9">
        <f>(((K119/60)/60)/24)+DATE(1970,1,1)</f>
        <v>42535.97865740741</v>
      </c>
      <c r="Q119" s="14">
        <f>YEAR(P119)</f>
        <v>2016</v>
      </c>
      <c r="R119" s="10" t="s">
        <v>8331</v>
      </c>
      <c r="S119" t="s">
        <v>8332</v>
      </c>
      <c r="T119">
        <f>IFERROR(ROUND(E119/M119,2),0)</f>
        <v>27.5</v>
      </c>
    </row>
    <row r="120" spans="1:20" ht="49" x14ac:dyDescent="0.25">
      <c r="A120">
        <v>3475</v>
      </c>
      <c r="B120" s="3" t="s">
        <v>3474</v>
      </c>
      <c r="C120" s="3" t="s">
        <v>7585</v>
      </c>
      <c r="D120" s="6">
        <v>300</v>
      </c>
      <c r="E120" s="8">
        <v>340</v>
      </c>
      <c r="F120" s="22">
        <f>ROUND(E120/D120*100,0)</f>
        <v>113</v>
      </c>
      <c r="G120" t="s">
        <v>8218</v>
      </c>
      <c r="H120" t="s">
        <v>8224</v>
      </c>
      <c r="I120" t="s">
        <v>8246</v>
      </c>
      <c r="J120">
        <v>1414972800</v>
      </c>
      <c r="K120">
        <v>1412629704</v>
      </c>
      <c r="L120" t="b">
        <v>0</v>
      </c>
      <c r="M120">
        <v>17</v>
      </c>
      <c r="N120" t="b">
        <v>1</v>
      </c>
      <c r="O120" t="s">
        <v>8269</v>
      </c>
      <c r="P120" s="9">
        <f>(((K120/60)/60)/24)+DATE(1970,1,1)</f>
        <v>41918.880833333329</v>
      </c>
      <c r="Q120" s="14">
        <f>YEAR(P120)</f>
        <v>2014</v>
      </c>
      <c r="R120" s="10" t="s">
        <v>8331</v>
      </c>
      <c r="S120" t="s">
        <v>8332</v>
      </c>
      <c r="T120">
        <f>IFERROR(ROUND(E120/M120,2),0)</f>
        <v>20</v>
      </c>
    </row>
    <row r="121" spans="1:20" ht="49" x14ac:dyDescent="0.25">
      <c r="A121">
        <v>3476</v>
      </c>
      <c r="B121" s="3" t="s">
        <v>3475</v>
      </c>
      <c r="C121" s="3" t="s">
        <v>7586</v>
      </c>
      <c r="D121" s="6">
        <v>300</v>
      </c>
      <c r="E121" s="8">
        <v>312</v>
      </c>
      <c r="F121" s="22">
        <f>ROUND(E121/D121*100,0)</f>
        <v>104</v>
      </c>
      <c r="G121" t="s">
        <v>8218</v>
      </c>
      <c r="H121" t="s">
        <v>8223</v>
      </c>
      <c r="I121" t="s">
        <v>8245</v>
      </c>
      <c r="J121">
        <v>1414378800</v>
      </c>
      <c r="K121">
        <v>1412836990</v>
      </c>
      <c r="L121" t="b">
        <v>0</v>
      </c>
      <c r="M121">
        <v>6</v>
      </c>
      <c r="N121" t="b">
        <v>1</v>
      </c>
      <c r="O121" t="s">
        <v>8269</v>
      </c>
      <c r="P121" s="9">
        <f>(((K121/60)/60)/24)+DATE(1970,1,1)</f>
        <v>41921.279976851853</v>
      </c>
      <c r="Q121" s="14">
        <f>YEAR(P121)</f>
        <v>2014</v>
      </c>
      <c r="R121" s="10" t="s">
        <v>8331</v>
      </c>
      <c r="S121" t="s">
        <v>8332</v>
      </c>
      <c r="T121">
        <f>IFERROR(ROUND(E121/M121,2),0)</f>
        <v>52</v>
      </c>
    </row>
    <row r="122" spans="1:20" ht="49" x14ac:dyDescent="0.25">
      <c r="A122">
        <v>3540</v>
      </c>
      <c r="B122" s="3" t="s">
        <v>3539</v>
      </c>
      <c r="C122" s="3" t="s">
        <v>7650</v>
      </c>
      <c r="D122" s="6">
        <v>300</v>
      </c>
      <c r="E122" s="8">
        <v>369</v>
      </c>
      <c r="F122" s="22">
        <f>ROUND(E122/D122*100,0)</f>
        <v>123</v>
      </c>
      <c r="G122" t="s">
        <v>8218</v>
      </c>
      <c r="H122" t="s">
        <v>8224</v>
      </c>
      <c r="I122" t="s">
        <v>8246</v>
      </c>
      <c r="J122">
        <v>1466899491</v>
      </c>
      <c r="K122">
        <v>1464307491</v>
      </c>
      <c r="L122" t="b">
        <v>0</v>
      </c>
      <c r="M122">
        <v>8</v>
      </c>
      <c r="N122" t="b">
        <v>1</v>
      </c>
      <c r="O122" t="s">
        <v>8269</v>
      </c>
      <c r="P122" s="9">
        <f>(((K122/60)/60)/24)+DATE(1970,1,1)</f>
        <v>42517.003368055557</v>
      </c>
      <c r="Q122" s="14">
        <f>YEAR(P122)</f>
        <v>2016</v>
      </c>
      <c r="R122" s="10" t="s">
        <v>8331</v>
      </c>
      <c r="S122" t="s">
        <v>8332</v>
      </c>
      <c r="T122">
        <f>IFERROR(ROUND(E122/M122,2),0)</f>
        <v>46.13</v>
      </c>
    </row>
    <row r="123" spans="1:20" ht="49" x14ac:dyDescent="0.25">
      <c r="A123">
        <v>3652</v>
      </c>
      <c r="B123" s="3" t="s">
        <v>2867</v>
      </c>
      <c r="C123" s="3" t="s">
        <v>7762</v>
      </c>
      <c r="D123" s="6">
        <v>300</v>
      </c>
      <c r="E123" s="8">
        <v>752</v>
      </c>
      <c r="F123" s="22">
        <f>ROUND(E123/D123*100,0)</f>
        <v>251</v>
      </c>
      <c r="G123" t="s">
        <v>8218</v>
      </c>
      <c r="H123" t="s">
        <v>8228</v>
      </c>
      <c r="I123" t="s">
        <v>8250</v>
      </c>
      <c r="J123">
        <v>1472097540</v>
      </c>
      <c r="K123">
        <v>1471188502</v>
      </c>
      <c r="L123" t="b">
        <v>0</v>
      </c>
      <c r="M123">
        <v>17</v>
      </c>
      <c r="N123" t="b">
        <v>1</v>
      </c>
      <c r="O123" t="s">
        <v>8269</v>
      </c>
      <c r="P123" s="9">
        <f>(((K123/60)/60)/24)+DATE(1970,1,1)</f>
        <v>42596.644699074073</v>
      </c>
      <c r="Q123" s="14">
        <f>YEAR(P123)</f>
        <v>2016</v>
      </c>
      <c r="R123" s="10" t="s">
        <v>8331</v>
      </c>
      <c r="S123" t="s">
        <v>8332</v>
      </c>
      <c r="T123">
        <f>IFERROR(ROUND(E123/M123,2),0)</f>
        <v>44.24</v>
      </c>
    </row>
    <row r="124" spans="1:20" ht="49" x14ac:dyDescent="0.25">
      <c r="A124">
        <v>3704</v>
      </c>
      <c r="B124" s="3" t="s">
        <v>3701</v>
      </c>
      <c r="C124" s="3" t="s">
        <v>7814</v>
      </c>
      <c r="D124" s="6">
        <v>300</v>
      </c>
      <c r="E124" s="8">
        <v>409.01</v>
      </c>
      <c r="F124" s="22">
        <f>ROUND(E124/D124*100,0)</f>
        <v>136</v>
      </c>
      <c r="G124" t="s">
        <v>8218</v>
      </c>
      <c r="H124" t="s">
        <v>8224</v>
      </c>
      <c r="I124" t="s">
        <v>8246</v>
      </c>
      <c r="J124">
        <v>1464712394</v>
      </c>
      <c r="K124">
        <v>1459528394</v>
      </c>
      <c r="L124" t="b">
        <v>0</v>
      </c>
      <c r="M124">
        <v>27</v>
      </c>
      <c r="N124" t="b">
        <v>1</v>
      </c>
      <c r="O124" t="s">
        <v>8269</v>
      </c>
      <c r="P124" s="9">
        <f>(((K124/60)/60)/24)+DATE(1970,1,1)</f>
        <v>42461.689745370371</v>
      </c>
      <c r="Q124" s="14">
        <f>YEAR(P124)</f>
        <v>2016</v>
      </c>
      <c r="R124" s="10" t="s">
        <v>8331</v>
      </c>
      <c r="S124" t="s">
        <v>8332</v>
      </c>
      <c r="T124">
        <f>IFERROR(ROUND(E124/M124,2),0)</f>
        <v>15.15</v>
      </c>
    </row>
    <row r="125" spans="1:20" ht="49" x14ac:dyDescent="0.25">
      <c r="A125">
        <v>3725</v>
      </c>
      <c r="B125" s="3" t="s">
        <v>3722</v>
      </c>
      <c r="C125" s="3" t="s">
        <v>7835</v>
      </c>
      <c r="D125" s="6">
        <v>300</v>
      </c>
      <c r="E125" s="8">
        <v>381</v>
      </c>
      <c r="F125" s="22">
        <f>ROUND(E125/D125*100,0)</f>
        <v>127</v>
      </c>
      <c r="G125" t="s">
        <v>8218</v>
      </c>
      <c r="H125" t="s">
        <v>8224</v>
      </c>
      <c r="I125" t="s">
        <v>8246</v>
      </c>
      <c r="J125">
        <v>1455831000</v>
      </c>
      <c r="K125">
        <v>1454366467</v>
      </c>
      <c r="L125" t="b">
        <v>0</v>
      </c>
      <c r="M125">
        <v>15</v>
      </c>
      <c r="N125" t="b">
        <v>1</v>
      </c>
      <c r="O125" t="s">
        <v>8269</v>
      </c>
      <c r="P125" s="9">
        <f>(((K125/60)/60)/24)+DATE(1970,1,1)</f>
        <v>42401.945219907408</v>
      </c>
      <c r="Q125" s="14">
        <f>YEAR(P125)</f>
        <v>2016</v>
      </c>
      <c r="R125" s="10" t="s">
        <v>8331</v>
      </c>
      <c r="S125" t="s">
        <v>8332</v>
      </c>
      <c r="T125">
        <f>IFERROR(ROUND(E125/M125,2),0)</f>
        <v>25.4</v>
      </c>
    </row>
    <row r="126" spans="1:20" ht="49" x14ac:dyDescent="0.25">
      <c r="A126">
        <v>3820</v>
      </c>
      <c r="B126" s="3" t="s">
        <v>3817</v>
      </c>
      <c r="C126" s="3" t="s">
        <v>7929</v>
      </c>
      <c r="D126" s="6">
        <v>300</v>
      </c>
      <c r="E126" s="8">
        <v>430</v>
      </c>
      <c r="F126" s="22">
        <f>ROUND(E126/D126*100,0)</f>
        <v>143</v>
      </c>
      <c r="G126" t="s">
        <v>8218</v>
      </c>
      <c r="H126" t="s">
        <v>8224</v>
      </c>
      <c r="I126" t="s">
        <v>8246</v>
      </c>
      <c r="J126">
        <v>1436110717</v>
      </c>
      <c r="K126">
        <v>1433518717</v>
      </c>
      <c r="L126" t="b">
        <v>0</v>
      </c>
      <c r="M126">
        <v>20</v>
      </c>
      <c r="N126" t="b">
        <v>1</v>
      </c>
      <c r="O126" t="s">
        <v>8269</v>
      </c>
      <c r="P126" s="9">
        <f>(((K126/60)/60)/24)+DATE(1970,1,1)</f>
        <v>42160.651817129634</v>
      </c>
      <c r="Q126" s="14">
        <f>YEAR(P126)</f>
        <v>2015</v>
      </c>
      <c r="R126" s="10" t="s">
        <v>8331</v>
      </c>
      <c r="S126" t="s">
        <v>8332</v>
      </c>
      <c r="T126">
        <f>IFERROR(ROUND(E126/M126,2),0)</f>
        <v>21.5</v>
      </c>
    </row>
    <row r="127" spans="1:20" ht="49" hidden="1" x14ac:dyDescent="0.25">
      <c r="A127">
        <v>1093</v>
      </c>
      <c r="B127" s="3" t="s">
        <v>1094</v>
      </c>
      <c r="C127" s="3" t="s">
        <v>5203</v>
      </c>
      <c r="D127" s="6">
        <v>300</v>
      </c>
      <c r="E127" s="8">
        <v>42.25</v>
      </c>
      <c r="F127" s="22">
        <f>ROUND(E127/D127*100,0)</f>
        <v>14</v>
      </c>
      <c r="G127" t="s">
        <v>8220</v>
      </c>
      <c r="H127" t="s">
        <v>8228</v>
      </c>
      <c r="I127" t="s">
        <v>8250</v>
      </c>
      <c r="J127">
        <v>1455232937</v>
      </c>
      <c r="K127">
        <v>1453936937</v>
      </c>
      <c r="L127" t="b">
        <v>0</v>
      </c>
      <c r="M127">
        <v>4</v>
      </c>
      <c r="N127" t="b">
        <v>0</v>
      </c>
      <c r="O127" t="s">
        <v>8280</v>
      </c>
      <c r="P127" s="9">
        <f>(((K127/60)/60)/24)+DATE(1970,1,1)</f>
        <v>42396.973807870367</v>
      </c>
      <c r="Q127" s="14">
        <f>YEAR(P127)</f>
        <v>2016</v>
      </c>
      <c r="R127" s="10" t="s">
        <v>8347</v>
      </c>
      <c r="S127" t="s">
        <v>8348</v>
      </c>
      <c r="T127">
        <f>IFERROR(ROUND(E127/M127,2),0)</f>
        <v>10.56</v>
      </c>
    </row>
    <row r="128" spans="1:20" ht="49" hidden="1" x14ac:dyDescent="0.25">
      <c r="A128">
        <v>3054</v>
      </c>
      <c r="B128" s="3" t="s">
        <v>3054</v>
      </c>
      <c r="C128" s="3" t="s">
        <v>7164</v>
      </c>
      <c r="D128" s="6">
        <v>300</v>
      </c>
      <c r="E128" s="8">
        <v>0</v>
      </c>
      <c r="F128" s="22">
        <f>ROUND(E128/D128*100,0)</f>
        <v>0</v>
      </c>
      <c r="G128" t="s">
        <v>8220</v>
      </c>
      <c r="H128" t="s">
        <v>8223</v>
      </c>
      <c r="I128" t="s">
        <v>8245</v>
      </c>
      <c r="J128">
        <v>1425258240</v>
      </c>
      <c r="K128">
        <v>1422043154</v>
      </c>
      <c r="L128" t="b">
        <v>0</v>
      </c>
      <c r="M128">
        <v>0</v>
      </c>
      <c r="N128" t="b">
        <v>0</v>
      </c>
      <c r="O128" t="s">
        <v>8301</v>
      </c>
      <c r="P128" s="9">
        <f>(((K128/60)/60)/24)+DATE(1970,1,1)</f>
        <v>42027.832800925928</v>
      </c>
      <c r="Q128" s="14">
        <f>YEAR(P128)</f>
        <v>2015</v>
      </c>
      <c r="R128" s="10" t="s">
        <v>8331</v>
      </c>
      <c r="S128" t="s">
        <v>8371</v>
      </c>
      <c r="T128">
        <f>IFERROR(ROUND(E128/M128,2),0)</f>
        <v>0</v>
      </c>
    </row>
    <row r="129" spans="1:20" ht="49" hidden="1" x14ac:dyDescent="0.25">
      <c r="A129">
        <v>4043</v>
      </c>
      <c r="B129" s="3" t="s">
        <v>4039</v>
      </c>
      <c r="C129" s="3" t="s">
        <v>8147</v>
      </c>
      <c r="D129" s="6">
        <v>300</v>
      </c>
      <c r="E129" s="8">
        <v>0</v>
      </c>
      <c r="F129" s="22">
        <f>ROUND(E129/D129*100,0)</f>
        <v>0</v>
      </c>
      <c r="G129" t="s">
        <v>8220</v>
      </c>
      <c r="H129" t="s">
        <v>8228</v>
      </c>
      <c r="I129" t="s">
        <v>8250</v>
      </c>
      <c r="J129">
        <v>1416524325</v>
      </c>
      <c r="K129">
        <v>1415228325</v>
      </c>
      <c r="L129" t="b">
        <v>0</v>
      </c>
      <c r="M129">
        <v>0</v>
      </c>
      <c r="N129" t="b">
        <v>0</v>
      </c>
      <c r="O129" t="s">
        <v>8269</v>
      </c>
      <c r="P129" s="9">
        <f>(((K129/60)/60)/24)+DATE(1970,1,1)</f>
        <v>41948.957465277781</v>
      </c>
      <c r="Q129" s="14">
        <f>YEAR(P129)</f>
        <v>2014</v>
      </c>
      <c r="R129" s="10" t="s">
        <v>8331</v>
      </c>
      <c r="S129" t="s">
        <v>8332</v>
      </c>
      <c r="T129">
        <f>IFERROR(ROUND(E129/M129,2),0)</f>
        <v>0</v>
      </c>
    </row>
    <row r="130" spans="1:20" ht="49" hidden="1" x14ac:dyDescent="0.25">
      <c r="A130">
        <v>4110</v>
      </c>
      <c r="B130" s="3" t="s">
        <v>4106</v>
      </c>
      <c r="C130" s="3" t="s">
        <v>8213</v>
      </c>
      <c r="D130" s="6">
        <v>300</v>
      </c>
      <c r="E130" s="8">
        <v>86</v>
      </c>
      <c r="F130" s="22">
        <f>ROUND(E130/D130*100,0)</f>
        <v>29</v>
      </c>
      <c r="G130" t="s">
        <v>8220</v>
      </c>
      <c r="H130" t="s">
        <v>8224</v>
      </c>
      <c r="I130" t="s">
        <v>8246</v>
      </c>
      <c r="J130">
        <v>1469113351</v>
      </c>
      <c r="K130">
        <v>1463929351</v>
      </c>
      <c r="L130" t="b">
        <v>0</v>
      </c>
      <c r="M130">
        <v>6</v>
      </c>
      <c r="N130" t="b">
        <v>0</v>
      </c>
      <c r="O130" t="s">
        <v>8269</v>
      </c>
      <c r="P130" s="9">
        <f>(((K130/60)/60)/24)+DATE(1970,1,1)</f>
        <v>42512.626747685179</v>
      </c>
      <c r="Q130" s="14">
        <f>YEAR(P130)</f>
        <v>2016</v>
      </c>
      <c r="R130" s="10" t="s">
        <v>8331</v>
      </c>
      <c r="S130" t="s">
        <v>8332</v>
      </c>
      <c r="T130">
        <f>IFERROR(ROUND(E130/M130,2),0)</f>
        <v>14.33</v>
      </c>
    </row>
    <row r="131" spans="1:20" ht="49" x14ac:dyDescent="0.25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s="22">
        <f>ROUND(E131/D131*100,0)</f>
        <v>149</v>
      </c>
      <c r="G131" t="s">
        <v>8218</v>
      </c>
      <c r="H131" t="s">
        <v>8224</v>
      </c>
      <c r="I131" t="s">
        <v>8246</v>
      </c>
      <c r="J131">
        <v>1457906400</v>
      </c>
      <c r="K131">
        <v>1457115427</v>
      </c>
      <c r="L131" t="b">
        <v>0</v>
      </c>
      <c r="M131">
        <v>31</v>
      </c>
      <c r="N131" t="b">
        <v>1</v>
      </c>
      <c r="O131" t="s">
        <v>8269</v>
      </c>
      <c r="P131" s="9">
        <f>(((K131/60)/60)/24)+DATE(1970,1,1)</f>
        <v>42433.761886574073</v>
      </c>
      <c r="Q131" s="14">
        <f>YEAR(P131)</f>
        <v>2016</v>
      </c>
      <c r="R131" s="10" t="s">
        <v>8331</v>
      </c>
      <c r="S131" t="s">
        <v>8332</v>
      </c>
      <c r="T131">
        <f>IFERROR(ROUND(E131/M131,2),0)</f>
        <v>15.13</v>
      </c>
    </row>
    <row r="132" spans="1:20" ht="49" x14ac:dyDescent="0.25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s="22">
        <f>ROUND(E132/D132*100,0)</f>
        <v>129</v>
      </c>
      <c r="G132" t="s">
        <v>8218</v>
      </c>
      <c r="H132" t="s">
        <v>8224</v>
      </c>
      <c r="I132" t="s">
        <v>8246</v>
      </c>
      <c r="J132">
        <v>1448922600</v>
      </c>
      <c r="K132">
        <v>1446352529</v>
      </c>
      <c r="L132" t="b">
        <v>0</v>
      </c>
      <c r="M132">
        <v>14</v>
      </c>
      <c r="N132" t="b">
        <v>1</v>
      </c>
      <c r="O132" t="s">
        <v>8269</v>
      </c>
      <c r="P132" s="9">
        <f>(((K132/60)/60)/24)+DATE(1970,1,1)</f>
        <v>42309.191307870366</v>
      </c>
      <c r="Q132" s="14">
        <f>YEAR(P132)</f>
        <v>2015</v>
      </c>
      <c r="R132" s="10" t="s">
        <v>8331</v>
      </c>
      <c r="S132" t="s">
        <v>8332</v>
      </c>
      <c r="T132">
        <f>IFERROR(ROUND(E132/M132,2),0)</f>
        <v>30.71</v>
      </c>
    </row>
    <row r="133" spans="1:20" ht="49" x14ac:dyDescent="0.25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s="22">
        <f>ROUND(E133/D133*100,0)</f>
        <v>102</v>
      </c>
      <c r="G133" t="s">
        <v>8218</v>
      </c>
      <c r="H133" t="s">
        <v>8223</v>
      </c>
      <c r="I133" t="s">
        <v>8245</v>
      </c>
      <c r="J133">
        <v>1421358895</v>
      </c>
      <c r="K133">
        <v>1418766895</v>
      </c>
      <c r="L133" t="b">
        <v>0</v>
      </c>
      <c r="M133">
        <v>14</v>
      </c>
      <c r="N133" t="b">
        <v>1</v>
      </c>
      <c r="O133" t="s">
        <v>8299</v>
      </c>
      <c r="P133" s="9">
        <f>(((K133/60)/60)/24)+DATE(1970,1,1)</f>
        <v>41989.913136574076</v>
      </c>
      <c r="Q133" s="14">
        <f>YEAR(P133)</f>
        <v>2014</v>
      </c>
      <c r="R133" s="10" t="s">
        <v>8333</v>
      </c>
      <c r="S133" t="s">
        <v>8369</v>
      </c>
      <c r="T133">
        <f>IFERROR(ROUND(E133/M133,2),0)</f>
        <v>25.21</v>
      </c>
    </row>
    <row r="134" spans="1:20" ht="33" x14ac:dyDescent="0.25">
      <c r="A134">
        <v>22</v>
      </c>
      <c r="B134" s="3" t="s">
        <v>24</v>
      </c>
      <c r="C134" s="3" t="s">
        <v>4133</v>
      </c>
      <c r="D134" s="6">
        <v>350</v>
      </c>
      <c r="E134" s="8">
        <v>410</v>
      </c>
      <c r="F134" s="22">
        <f>ROUND(E134/D134*100,0)</f>
        <v>117</v>
      </c>
      <c r="G134" t="s">
        <v>8218</v>
      </c>
      <c r="H134" t="s">
        <v>8223</v>
      </c>
      <c r="I134" t="s">
        <v>8245</v>
      </c>
      <c r="J134">
        <v>1420099140</v>
      </c>
      <c r="K134">
        <v>1418766740</v>
      </c>
      <c r="L134" t="b">
        <v>0</v>
      </c>
      <c r="M134">
        <v>8</v>
      </c>
      <c r="N134" t="b">
        <v>1</v>
      </c>
      <c r="O134" t="s">
        <v>8263</v>
      </c>
      <c r="P134" s="9">
        <f>(((K134/60)/60)/24)+DATE(1970,1,1)</f>
        <v>41989.91134259259</v>
      </c>
      <c r="Q134" s="14">
        <f>YEAR(P134)</f>
        <v>2014</v>
      </c>
      <c r="R134" s="10" t="s">
        <v>8324</v>
      </c>
      <c r="S134" t="s">
        <v>8325</v>
      </c>
      <c r="T134">
        <f>IFERROR(ROUND(E134/M134,2),0)</f>
        <v>51.25</v>
      </c>
    </row>
    <row r="135" spans="1:20" ht="49" x14ac:dyDescent="0.25">
      <c r="A135">
        <v>95</v>
      </c>
      <c r="B135" s="3" t="s">
        <v>97</v>
      </c>
      <c r="C135" s="3" t="s">
        <v>4206</v>
      </c>
      <c r="D135" s="6">
        <v>350</v>
      </c>
      <c r="E135" s="8">
        <v>460</v>
      </c>
      <c r="F135" s="22">
        <f>ROUND(E135/D135*100,0)</f>
        <v>131</v>
      </c>
      <c r="G135" t="s">
        <v>8218</v>
      </c>
      <c r="H135" t="s">
        <v>8223</v>
      </c>
      <c r="I135" t="s">
        <v>8245</v>
      </c>
      <c r="J135">
        <v>1330214841</v>
      </c>
      <c r="K135">
        <v>1327622841</v>
      </c>
      <c r="L135" t="b">
        <v>0</v>
      </c>
      <c r="M135">
        <v>21</v>
      </c>
      <c r="N135" t="b">
        <v>1</v>
      </c>
      <c r="O135" t="s">
        <v>8264</v>
      </c>
      <c r="P135" s="9">
        <f>(((K135/60)/60)/24)+DATE(1970,1,1)</f>
        <v>40935.005104166667</v>
      </c>
      <c r="Q135" s="14">
        <f>YEAR(P135)</f>
        <v>2012</v>
      </c>
      <c r="R135" s="10" t="s">
        <v>8324</v>
      </c>
      <c r="S135" t="s">
        <v>8326</v>
      </c>
      <c r="T135">
        <f>IFERROR(ROUND(E135/M135,2),0)</f>
        <v>21.9</v>
      </c>
    </row>
    <row r="136" spans="1:20" ht="49" x14ac:dyDescent="0.25">
      <c r="A136">
        <v>818</v>
      </c>
      <c r="B136" s="3" t="s">
        <v>819</v>
      </c>
      <c r="C136" s="3" t="s">
        <v>4928</v>
      </c>
      <c r="D136" s="6">
        <v>350</v>
      </c>
      <c r="E136" s="8">
        <v>545</v>
      </c>
      <c r="F136" s="22">
        <f>ROUND(E136/D136*100,0)</f>
        <v>156</v>
      </c>
      <c r="G136" t="s">
        <v>8218</v>
      </c>
      <c r="H136" t="s">
        <v>8223</v>
      </c>
      <c r="I136" t="s">
        <v>8245</v>
      </c>
      <c r="J136">
        <v>1344358860</v>
      </c>
      <c r="K136">
        <v>1343682681</v>
      </c>
      <c r="L136" t="b">
        <v>0</v>
      </c>
      <c r="M136">
        <v>19</v>
      </c>
      <c r="N136" t="b">
        <v>1</v>
      </c>
      <c r="O136" t="s">
        <v>8274</v>
      </c>
      <c r="P136" s="9">
        <f>(((K136/60)/60)/24)+DATE(1970,1,1)</f>
        <v>41120.882881944446</v>
      </c>
      <c r="Q136" s="14">
        <f>YEAR(P136)</f>
        <v>2012</v>
      </c>
      <c r="R136" s="10" t="s">
        <v>8339</v>
      </c>
      <c r="S136" t="s">
        <v>8340</v>
      </c>
      <c r="T136">
        <f>IFERROR(ROUND(E136/M136,2),0)</f>
        <v>28.68</v>
      </c>
    </row>
    <row r="137" spans="1:20" ht="49" x14ac:dyDescent="0.25">
      <c r="A137">
        <v>1400</v>
      </c>
      <c r="B137" s="3" t="s">
        <v>1401</v>
      </c>
      <c r="C137" s="3" t="s">
        <v>5510</v>
      </c>
      <c r="D137" s="6">
        <v>350</v>
      </c>
      <c r="E137" s="8">
        <v>586</v>
      </c>
      <c r="F137" s="22">
        <f>ROUND(E137/D137*100,0)</f>
        <v>167</v>
      </c>
      <c r="G137" t="s">
        <v>8218</v>
      </c>
      <c r="H137" t="s">
        <v>8224</v>
      </c>
      <c r="I137" t="s">
        <v>8246</v>
      </c>
      <c r="J137">
        <v>1465709400</v>
      </c>
      <c r="K137">
        <v>1462695073</v>
      </c>
      <c r="L137" t="b">
        <v>0</v>
      </c>
      <c r="M137">
        <v>34</v>
      </c>
      <c r="N137" t="b">
        <v>1</v>
      </c>
      <c r="O137" t="s">
        <v>8274</v>
      </c>
      <c r="P137" s="9">
        <f>(((K137/60)/60)/24)+DATE(1970,1,1)</f>
        <v>42498.341122685189</v>
      </c>
      <c r="Q137" s="14">
        <f>YEAR(P137)</f>
        <v>2016</v>
      </c>
      <c r="R137" s="10" t="s">
        <v>8339</v>
      </c>
      <c r="S137" t="s">
        <v>8340</v>
      </c>
      <c r="T137">
        <f>IFERROR(ROUND(E137/M137,2),0)</f>
        <v>17.239999999999998</v>
      </c>
    </row>
    <row r="138" spans="1:20" ht="49" x14ac:dyDescent="0.25">
      <c r="A138">
        <v>1832</v>
      </c>
      <c r="B138" s="3" t="s">
        <v>1833</v>
      </c>
      <c r="C138" s="3" t="s">
        <v>5942</v>
      </c>
      <c r="D138" s="6">
        <v>350</v>
      </c>
      <c r="E138" s="8">
        <v>500</v>
      </c>
      <c r="F138" s="22">
        <f>ROUND(E138/D138*100,0)</f>
        <v>143</v>
      </c>
      <c r="G138" t="s">
        <v>8218</v>
      </c>
      <c r="H138" t="s">
        <v>8223</v>
      </c>
      <c r="I138" t="s">
        <v>8245</v>
      </c>
      <c r="J138">
        <v>1299243427</v>
      </c>
      <c r="K138">
        <v>1296651427</v>
      </c>
      <c r="L138" t="b">
        <v>0</v>
      </c>
      <c r="M138">
        <v>20</v>
      </c>
      <c r="N138" t="b">
        <v>1</v>
      </c>
      <c r="O138" t="s">
        <v>8274</v>
      </c>
      <c r="P138" s="9">
        <f>(((K138/60)/60)/24)+DATE(1970,1,1)</f>
        <v>40576.539664351854</v>
      </c>
      <c r="Q138" s="14">
        <f>YEAR(P138)</f>
        <v>2011</v>
      </c>
      <c r="R138" s="10" t="s">
        <v>8339</v>
      </c>
      <c r="S138" t="s">
        <v>8340</v>
      </c>
      <c r="T138">
        <f>IFERROR(ROUND(E138/M138,2),0)</f>
        <v>25</v>
      </c>
    </row>
    <row r="139" spans="1:20" ht="49" x14ac:dyDescent="0.25">
      <c r="A139">
        <v>2170</v>
      </c>
      <c r="B139" s="3" t="s">
        <v>2171</v>
      </c>
      <c r="C139" s="3" t="s">
        <v>6280</v>
      </c>
      <c r="D139" s="6">
        <v>350</v>
      </c>
      <c r="E139" s="8">
        <v>633</v>
      </c>
      <c r="F139" s="22">
        <f>ROUND(E139/D139*100,0)</f>
        <v>181</v>
      </c>
      <c r="G139" t="s">
        <v>8218</v>
      </c>
      <c r="H139" t="s">
        <v>8223</v>
      </c>
      <c r="I139" t="s">
        <v>8245</v>
      </c>
      <c r="J139">
        <v>1440266422</v>
      </c>
      <c r="K139">
        <v>1436810422</v>
      </c>
      <c r="L139" t="b">
        <v>0</v>
      </c>
      <c r="M139">
        <v>19</v>
      </c>
      <c r="N139" t="b">
        <v>1</v>
      </c>
      <c r="O139" t="s">
        <v>8274</v>
      </c>
      <c r="P139" s="9">
        <f>(((K139/60)/60)/24)+DATE(1970,1,1)</f>
        <v>42198.750254629631</v>
      </c>
      <c r="Q139" s="14">
        <f>YEAR(P139)</f>
        <v>2015</v>
      </c>
      <c r="R139" s="10" t="s">
        <v>8339</v>
      </c>
      <c r="S139" t="s">
        <v>8340</v>
      </c>
      <c r="T139">
        <f>IFERROR(ROUND(E139/M139,2),0)</f>
        <v>33.32</v>
      </c>
    </row>
    <row r="140" spans="1:20" ht="33" x14ac:dyDescent="0.25">
      <c r="A140">
        <v>3309</v>
      </c>
      <c r="B140" s="3" t="s">
        <v>3309</v>
      </c>
      <c r="C140" s="3" t="s">
        <v>7419</v>
      </c>
      <c r="D140" s="6">
        <v>350</v>
      </c>
      <c r="E140" s="8">
        <v>558</v>
      </c>
      <c r="F140" s="22">
        <f>ROUND(E140/D140*100,0)</f>
        <v>159</v>
      </c>
      <c r="G140" t="s">
        <v>8218</v>
      </c>
      <c r="H140" t="s">
        <v>8224</v>
      </c>
      <c r="I140" t="s">
        <v>8246</v>
      </c>
      <c r="J140">
        <v>1476632178</v>
      </c>
      <c r="K140">
        <v>1473953778</v>
      </c>
      <c r="L140" t="b">
        <v>0</v>
      </c>
      <c r="M140">
        <v>31</v>
      </c>
      <c r="N140" t="b">
        <v>1</v>
      </c>
      <c r="O140" t="s">
        <v>8269</v>
      </c>
      <c r="P140" s="9">
        <f>(((K140/60)/60)/24)+DATE(1970,1,1)</f>
        <v>42628.650208333333</v>
      </c>
      <c r="Q140" s="14">
        <f>YEAR(P140)</f>
        <v>2016</v>
      </c>
      <c r="R140" s="10" t="s">
        <v>8331</v>
      </c>
      <c r="S140" t="s">
        <v>8332</v>
      </c>
      <c r="T140">
        <f>IFERROR(ROUND(E140/M140,2),0)</f>
        <v>18</v>
      </c>
    </row>
    <row r="141" spans="1:20" ht="49" x14ac:dyDescent="0.25">
      <c r="A141">
        <v>3405</v>
      </c>
      <c r="B141" s="3" t="s">
        <v>3404</v>
      </c>
      <c r="C141" s="3" t="s">
        <v>7515</v>
      </c>
      <c r="D141" s="6">
        <v>350</v>
      </c>
      <c r="E141" s="8">
        <v>481.5</v>
      </c>
      <c r="F141" s="22">
        <f>ROUND(E141/D141*100,0)</f>
        <v>138</v>
      </c>
      <c r="G141" t="s">
        <v>8218</v>
      </c>
      <c r="H141" t="s">
        <v>8224</v>
      </c>
      <c r="I141" t="s">
        <v>8246</v>
      </c>
      <c r="J141">
        <v>1456876740</v>
      </c>
      <c r="K141">
        <v>1455063886</v>
      </c>
      <c r="L141" t="b">
        <v>0</v>
      </c>
      <c r="M141">
        <v>17</v>
      </c>
      <c r="N141" t="b">
        <v>1</v>
      </c>
      <c r="O141" t="s">
        <v>8269</v>
      </c>
      <c r="P141" s="9">
        <f>(((K141/60)/60)/24)+DATE(1970,1,1)</f>
        <v>42410.017199074078</v>
      </c>
      <c r="Q141" s="14">
        <f>YEAR(P141)</f>
        <v>2016</v>
      </c>
      <c r="R141" s="10" t="s">
        <v>8331</v>
      </c>
      <c r="S141" t="s">
        <v>8332</v>
      </c>
      <c r="T141">
        <f>IFERROR(ROUND(E141/M141,2),0)</f>
        <v>28.32</v>
      </c>
    </row>
    <row r="142" spans="1:20" ht="49" x14ac:dyDescent="0.25">
      <c r="A142">
        <v>3521</v>
      </c>
      <c r="B142" s="3" t="s">
        <v>3520</v>
      </c>
      <c r="C142" s="3" t="s">
        <v>7631</v>
      </c>
      <c r="D142" s="6">
        <v>350</v>
      </c>
      <c r="E142" s="8">
        <v>593</v>
      </c>
      <c r="F142" s="22">
        <f>ROUND(E142/D142*100,0)</f>
        <v>169</v>
      </c>
      <c r="G142" t="s">
        <v>8218</v>
      </c>
      <c r="H142" t="s">
        <v>8223</v>
      </c>
      <c r="I142" t="s">
        <v>8245</v>
      </c>
      <c r="J142">
        <v>1411980020</v>
      </c>
      <c r="K142">
        <v>1409388020</v>
      </c>
      <c r="L142" t="b">
        <v>0</v>
      </c>
      <c r="M142">
        <v>13</v>
      </c>
      <c r="N142" t="b">
        <v>1</v>
      </c>
      <c r="O142" t="s">
        <v>8269</v>
      </c>
      <c r="P142" s="9">
        <f>(((K142/60)/60)/24)+DATE(1970,1,1)</f>
        <v>41881.361342592594</v>
      </c>
      <c r="Q142" s="14">
        <f>YEAR(P142)</f>
        <v>2014</v>
      </c>
      <c r="R142" s="10" t="s">
        <v>8331</v>
      </c>
      <c r="S142" t="s">
        <v>8332</v>
      </c>
      <c r="T142">
        <f>IFERROR(ROUND(E142/M142,2),0)</f>
        <v>45.62</v>
      </c>
    </row>
    <row r="143" spans="1:20" ht="49" x14ac:dyDescent="0.25">
      <c r="A143">
        <v>3558</v>
      </c>
      <c r="B143" s="3" t="s">
        <v>3557</v>
      </c>
      <c r="C143" s="3" t="s">
        <v>7668</v>
      </c>
      <c r="D143" s="6">
        <v>350</v>
      </c>
      <c r="E143" s="8">
        <v>504</v>
      </c>
      <c r="F143" s="22">
        <f>ROUND(E143/D143*100,0)</f>
        <v>144</v>
      </c>
      <c r="G143" t="s">
        <v>8218</v>
      </c>
      <c r="H143" t="s">
        <v>8224</v>
      </c>
      <c r="I143" t="s">
        <v>8246</v>
      </c>
      <c r="J143">
        <v>1435352400</v>
      </c>
      <c r="K143">
        <v>1431718575</v>
      </c>
      <c r="L143" t="b">
        <v>0</v>
      </c>
      <c r="M143">
        <v>22</v>
      </c>
      <c r="N143" t="b">
        <v>1</v>
      </c>
      <c r="O143" t="s">
        <v>8269</v>
      </c>
      <c r="P143" s="9">
        <f>(((K143/60)/60)/24)+DATE(1970,1,1)</f>
        <v>42139.816840277781</v>
      </c>
      <c r="Q143" s="14">
        <f>YEAR(P143)</f>
        <v>2015</v>
      </c>
      <c r="R143" s="10" t="s">
        <v>8331</v>
      </c>
      <c r="S143" t="s">
        <v>8332</v>
      </c>
      <c r="T143">
        <f>IFERROR(ROUND(E143/M143,2),0)</f>
        <v>22.91</v>
      </c>
    </row>
    <row r="144" spans="1:20" ht="49" x14ac:dyDescent="0.25">
      <c r="A144">
        <v>3686</v>
      </c>
      <c r="B144" s="3" t="s">
        <v>3683</v>
      </c>
      <c r="C144" s="3" t="s">
        <v>7796</v>
      </c>
      <c r="D144" s="6">
        <v>350</v>
      </c>
      <c r="E144" s="8">
        <v>355</v>
      </c>
      <c r="F144" s="22">
        <f>ROUND(E144/D144*100,0)</f>
        <v>101</v>
      </c>
      <c r="G144" t="s">
        <v>8218</v>
      </c>
      <c r="H144" t="s">
        <v>8223</v>
      </c>
      <c r="I144" t="s">
        <v>8245</v>
      </c>
      <c r="J144">
        <v>1440820740</v>
      </c>
      <c r="K144">
        <v>1439567660</v>
      </c>
      <c r="L144" t="b">
        <v>0</v>
      </c>
      <c r="M144">
        <v>6</v>
      </c>
      <c r="N144" t="b">
        <v>1</v>
      </c>
      <c r="O144" t="s">
        <v>8269</v>
      </c>
      <c r="P144" s="9">
        <f>(((K144/60)/60)/24)+DATE(1970,1,1)</f>
        <v>42230.662731481483</v>
      </c>
      <c r="Q144" s="14">
        <f>YEAR(P144)</f>
        <v>2015</v>
      </c>
      <c r="R144" s="10" t="s">
        <v>8331</v>
      </c>
      <c r="S144" t="s">
        <v>8332</v>
      </c>
      <c r="T144">
        <f>IFERROR(ROUND(E144/M144,2),0)</f>
        <v>59.17</v>
      </c>
    </row>
    <row r="145" spans="1:20" ht="49" x14ac:dyDescent="0.25">
      <c r="A145">
        <v>3787</v>
      </c>
      <c r="B145" s="3" t="s">
        <v>3784</v>
      </c>
      <c r="C145" s="3" t="s">
        <v>7897</v>
      </c>
      <c r="D145" s="6">
        <v>350</v>
      </c>
      <c r="E145" s="8">
        <v>351</v>
      </c>
      <c r="F145" s="22">
        <f>ROUND(E145/D145*100,0)</f>
        <v>100</v>
      </c>
      <c r="G145" t="s">
        <v>8218</v>
      </c>
      <c r="H145" t="s">
        <v>8223</v>
      </c>
      <c r="I145" t="s">
        <v>8245</v>
      </c>
      <c r="J145">
        <v>1436587140</v>
      </c>
      <c r="K145">
        <v>1434113406</v>
      </c>
      <c r="L145" t="b">
        <v>0</v>
      </c>
      <c r="M145">
        <v>10</v>
      </c>
      <c r="N145" t="b">
        <v>1</v>
      </c>
      <c r="O145" t="s">
        <v>8303</v>
      </c>
      <c r="P145" s="9">
        <f>(((K145/60)/60)/24)+DATE(1970,1,1)</f>
        <v>42167.534791666665</v>
      </c>
      <c r="Q145" s="14">
        <f>YEAR(P145)</f>
        <v>2015</v>
      </c>
      <c r="R145" s="10" t="s">
        <v>8331</v>
      </c>
      <c r="S145" t="s">
        <v>8373</v>
      </c>
      <c r="T145">
        <f>IFERROR(ROUND(E145/M145,2),0)</f>
        <v>35.1</v>
      </c>
    </row>
    <row r="146" spans="1:20" ht="49" hidden="1" x14ac:dyDescent="0.25">
      <c r="A146">
        <v>1685</v>
      </c>
      <c r="B146" s="3" t="s">
        <v>1686</v>
      </c>
      <c r="C146" s="3" t="s">
        <v>5795</v>
      </c>
      <c r="D146" s="6">
        <v>350</v>
      </c>
      <c r="E146" s="8">
        <v>360</v>
      </c>
      <c r="F146" s="22">
        <f>ROUND(E146/D146*100,0)</f>
        <v>103</v>
      </c>
      <c r="G146" t="s">
        <v>8221</v>
      </c>
      <c r="H146" t="s">
        <v>8223</v>
      </c>
      <c r="I146" t="s">
        <v>8245</v>
      </c>
      <c r="J146">
        <v>1490331623</v>
      </c>
      <c r="K146">
        <v>1487743223</v>
      </c>
      <c r="L146" t="b">
        <v>0</v>
      </c>
      <c r="M146">
        <v>15</v>
      </c>
      <c r="N146" t="b">
        <v>0</v>
      </c>
      <c r="O146" t="s">
        <v>8291</v>
      </c>
      <c r="P146" s="9">
        <f>(((K146/60)/60)/24)+DATE(1970,1,1)</f>
        <v>42788.2502662037</v>
      </c>
      <c r="Q146" s="10">
        <f>YEAR(P146)</f>
        <v>2017</v>
      </c>
      <c r="R146" s="10" t="s">
        <v>8339</v>
      </c>
      <c r="S146" t="s">
        <v>8361</v>
      </c>
      <c r="T146">
        <f>IFERROR(ROUND(E146/M146,2),0)</f>
        <v>24</v>
      </c>
    </row>
    <row r="147" spans="1:20" ht="49" x14ac:dyDescent="0.25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s="22">
        <f>ROUND(E147/D147*100,0)</f>
        <v>393</v>
      </c>
      <c r="G147" t="s">
        <v>8218</v>
      </c>
      <c r="H147" t="s">
        <v>8223</v>
      </c>
      <c r="I147" t="s">
        <v>8245</v>
      </c>
      <c r="J147">
        <v>1337569140</v>
      </c>
      <c r="K147">
        <v>1332991717</v>
      </c>
      <c r="L147" t="b">
        <v>0</v>
      </c>
      <c r="M147">
        <v>26</v>
      </c>
      <c r="N147" t="b">
        <v>1</v>
      </c>
      <c r="O147" t="s">
        <v>8264</v>
      </c>
      <c r="P147" s="9">
        <f>(((K147/60)/60)/24)+DATE(1970,1,1)</f>
        <v>40997.144872685189</v>
      </c>
      <c r="Q147" s="14">
        <f>YEAR(P147)</f>
        <v>2012</v>
      </c>
      <c r="R147" s="10" t="s">
        <v>8324</v>
      </c>
      <c r="S147" t="s">
        <v>8326</v>
      </c>
      <c r="T147">
        <f>IFERROR(ROUND(E147/M147,2),0)</f>
        <v>60.38</v>
      </c>
    </row>
    <row r="148" spans="1:20" ht="49" x14ac:dyDescent="0.25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s="22">
        <f>ROUND(E148/D148*100,0)</f>
        <v>106</v>
      </c>
      <c r="G148" t="s">
        <v>8218</v>
      </c>
      <c r="H148" t="s">
        <v>8223</v>
      </c>
      <c r="I148" t="s">
        <v>8245</v>
      </c>
      <c r="J148">
        <v>1310440482</v>
      </c>
      <c r="K148">
        <v>1307848482</v>
      </c>
      <c r="L148" t="b">
        <v>0</v>
      </c>
      <c r="M148">
        <v>8</v>
      </c>
      <c r="N148" t="b">
        <v>1</v>
      </c>
      <c r="O148" t="s">
        <v>8264</v>
      </c>
      <c r="P148" s="9">
        <f>(((K148/60)/60)/24)+DATE(1970,1,1)</f>
        <v>40706.135208333333</v>
      </c>
      <c r="Q148" s="14">
        <f>YEAR(P148)</f>
        <v>2011</v>
      </c>
      <c r="R148" s="10" t="s">
        <v>8324</v>
      </c>
      <c r="S148" t="s">
        <v>8326</v>
      </c>
      <c r="T148">
        <f>IFERROR(ROUND(E148/M148,2),0)</f>
        <v>53.13</v>
      </c>
    </row>
    <row r="149" spans="1:20" ht="33" x14ac:dyDescent="0.25">
      <c r="A149">
        <v>819</v>
      </c>
      <c r="B149" s="3" t="s">
        <v>820</v>
      </c>
      <c r="C149" s="3" t="s">
        <v>4929</v>
      </c>
      <c r="D149" s="6">
        <v>400</v>
      </c>
      <c r="E149" s="8">
        <v>435</v>
      </c>
      <c r="F149" s="22">
        <f>ROUND(E149/D149*100,0)</f>
        <v>109</v>
      </c>
      <c r="G149" t="s">
        <v>8218</v>
      </c>
      <c r="H149" t="s">
        <v>8223</v>
      </c>
      <c r="I149" t="s">
        <v>8245</v>
      </c>
      <c r="J149">
        <v>1387601040</v>
      </c>
      <c r="K149">
        <v>1386806254</v>
      </c>
      <c r="L149" t="b">
        <v>0</v>
      </c>
      <c r="M149">
        <v>14</v>
      </c>
      <c r="N149" t="b">
        <v>1</v>
      </c>
      <c r="O149" t="s">
        <v>8274</v>
      </c>
      <c r="P149" s="9">
        <f>(((K149/60)/60)/24)+DATE(1970,1,1)</f>
        <v>41619.998310185183</v>
      </c>
      <c r="Q149" s="14">
        <f>YEAR(P149)</f>
        <v>2013</v>
      </c>
      <c r="R149" s="10" t="s">
        <v>8339</v>
      </c>
      <c r="S149" t="s">
        <v>8340</v>
      </c>
      <c r="T149">
        <f>IFERROR(ROUND(E149/M149,2),0)</f>
        <v>31.07</v>
      </c>
    </row>
    <row r="150" spans="1:20" ht="33" x14ac:dyDescent="0.25">
      <c r="A150">
        <v>1386</v>
      </c>
      <c r="B150" s="3" t="s">
        <v>1387</v>
      </c>
      <c r="C150" s="3" t="s">
        <v>5496</v>
      </c>
      <c r="D150" s="6">
        <v>400</v>
      </c>
      <c r="E150" s="8">
        <v>875</v>
      </c>
      <c r="F150" s="22">
        <f>ROUND(E150/D150*100,0)</f>
        <v>219</v>
      </c>
      <c r="G150" t="s">
        <v>8218</v>
      </c>
      <c r="H150" t="s">
        <v>8223</v>
      </c>
      <c r="I150" t="s">
        <v>8245</v>
      </c>
      <c r="J150">
        <v>1438183889</v>
      </c>
      <c r="K150">
        <v>1435591889</v>
      </c>
      <c r="L150" t="b">
        <v>0</v>
      </c>
      <c r="M150">
        <v>14</v>
      </c>
      <c r="N150" t="b">
        <v>1</v>
      </c>
      <c r="O150" t="s">
        <v>8274</v>
      </c>
      <c r="P150" s="9">
        <f>(((K150/60)/60)/24)+DATE(1970,1,1)</f>
        <v>42184.646863425922</v>
      </c>
      <c r="Q150" s="14">
        <f>YEAR(P150)</f>
        <v>2015</v>
      </c>
      <c r="R150" s="10" t="s">
        <v>8339</v>
      </c>
      <c r="S150" t="s">
        <v>8340</v>
      </c>
      <c r="T150">
        <f>IFERROR(ROUND(E150/M150,2),0)</f>
        <v>62.5</v>
      </c>
    </row>
    <row r="151" spans="1:20" ht="49" x14ac:dyDescent="0.25">
      <c r="A151">
        <v>1640</v>
      </c>
      <c r="B151" s="3" t="s">
        <v>1641</v>
      </c>
      <c r="C151" s="3" t="s">
        <v>5750</v>
      </c>
      <c r="D151" s="6">
        <v>400</v>
      </c>
      <c r="E151" s="8">
        <v>679.44</v>
      </c>
      <c r="F151" s="22">
        <f>ROUND(E151/D151*100,0)</f>
        <v>170</v>
      </c>
      <c r="G151" t="s">
        <v>8218</v>
      </c>
      <c r="H151" t="s">
        <v>8223</v>
      </c>
      <c r="I151" t="s">
        <v>8245</v>
      </c>
      <c r="J151">
        <v>1280800740</v>
      </c>
      <c r="K151">
        <v>1279603955</v>
      </c>
      <c r="L151" t="b">
        <v>0</v>
      </c>
      <c r="M151">
        <v>17</v>
      </c>
      <c r="N151" t="b">
        <v>1</v>
      </c>
      <c r="O151" t="s">
        <v>8274</v>
      </c>
      <c r="P151" s="9">
        <f>(((K151/60)/60)/24)+DATE(1970,1,1)</f>
        <v>40379.23096064815</v>
      </c>
      <c r="Q151" s="14">
        <f>YEAR(P151)</f>
        <v>2010</v>
      </c>
      <c r="R151" s="10" t="s">
        <v>8339</v>
      </c>
      <c r="S151" t="s">
        <v>8340</v>
      </c>
      <c r="T151">
        <f>IFERROR(ROUND(E151/M151,2),0)</f>
        <v>39.97</v>
      </c>
    </row>
    <row r="152" spans="1:20" ht="49" x14ac:dyDescent="0.25">
      <c r="A152">
        <v>1833</v>
      </c>
      <c r="B152" s="3" t="s">
        <v>1834</v>
      </c>
      <c r="C152" s="3" t="s">
        <v>5943</v>
      </c>
      <c r="D152" s="6">
        <v>400</v>
      </c>
      <c r="E152" s="8">
        <v>1050</v>
      </c>
      <c r="F152" s="22">
        <f>ROUND(E152/D152*100,0)</f>
        <v>263</v>
      </c>
      <c r="G152" t="s">
        <v>8218</v>
      </c>
      <c r="H152" t="s">
        <v>8223</v>
      </c>
      <c r="I152" t="s">
        <v>8245</v>
      </c>
      <c r="J152">
        <v>1362211140</v>
      </c>
      <c r="K152">
        <v>1359421403</v>
      </c>
      <c r="L152" t="b">
        <v>0</v>
      </c>
      <c r="M152">
        <v>25</v>
      </c>
      <c r="N152" t="b">
        <v>1</v>
      </c>
      <c r="O152" t="s">
        <v>8274</v>
      </c>
      <c r="P152" s="9">
        <f>(((K152/60)/60)/24)+DATE(1970,1,1)</f>
        <v>41303.044016203705</v>
      </c>
      <c r="Q152" s="14">
        <f>YEAR(P152)</f>
        <v>2013</v>
      </c>
      <c r="R152" s="10" t="s">
        <v>8339</v>
      </c>
      <c r="S152" t="s">
        <v>8340</v>
      </c>
      <c r="T152">
        <f>IFERROR(ROUND(E152/M152,2),0)</f>
        <v>42</v>
      </c>
    </row>
    <row r="153" spans="1:20" ht="33" x14ac:dyDescent="0.25">
      <c r="A153">
        <v>2161</v>
      </c>
      <c r="B153" s="3" t="s">
        <v>2162</v>
      </c>
      <c r="C153" s="3" t="s">
        <v>6271</v>
      </c>
      <c r="D153" s="6">
        <v>400</v>
      </c>
      <c r="E153" s="8">
        <v>463</v>
      </c>
      <c r="F153" s="22">
        <f>ROUND(E153/D153*100,0)</f>
        <v>116</v>
      </c>
      <c r="G153" t="s">
        <v>8218</v>
      </c>
      <c r="H153" t="s">
        <v>8223</v>
      </c>
      <c r="I153" t="s">
        <v>8245</v>
      </c>
      <c r="J153">
        <v>1443040059</v>
      </c>
      <c r="K153">
        <v>1440448059</v>
      </c>
      <c r="L153" t="b">
        <v>0</v>
      </c>
      <c r="M153">
        <v>13</v>
      </c>
      <c r="N153" t="b">
        <v>1</v>
      </c>
      <c r="O153" t="s">
        <v>8274</v>
      </c>
      <c r="P153" s="9">
        <f>(((K153/60)/60)/24)+DATE(1970,1,1)</f>
        <v>42240.852534722217</v>
      </c>
      <c r="Q153" s="14">
        <f>YEAR(P153)</f>
        <v>2015</v>
      </c>
      <c r="R153" s="10" t="s">
        <v>8339</v>
      </c>
      <c r="S153" t="s">
        <v>8340</v>
      </c>
      <c r="T153">
        <f>IFERROR(ROUND(E153/M153,2),0)</f>
        <v>35.619999999999997</v>
      </c>
    </row>
    <row r="154" spans="1:20" ht="49" x14ac:dyDescent="0.25">
      <c r="A154">
        <v>2317</v>
      </c>
      <c r="B154" s="3" t="s">
        <v>2318</v>
      </c>
      <c r="C154" s="3" t="s">
        <v>6427</v>
      </c>
      <c r="D154" s="6">
        <v>400</v>
      </c>
      <c r="E154" s="8">
        <v>416</v>
      </c>
      <c r="F154" s="22">
        <f>ROUND(E154/D154*100,0)</f>
        <v>104</v>
      </c>
      <c r="G154" t="s">
        <v>8218</v>
      </c>
      <c r="H154" t="s">
        <v>8223</v>
      </c>
      <c r="I154" t="s">
        <v>8245</v>
      </c>
      <c r="J154">
        <v>1266210000</v>
      </c>
      <c r="K154">
        <v>1263474049</v>
      </c>
      <c r="L154" t="b">
        <v>1</v>
      </c>
      <c r="M154">
        <v>22</v>
      </c>
      <c r="N154" t="b">
        <v>1</v>
      </c>
      <c r="O154" t="s">
        <v>8277</v>
      </c>
      <c r="P154" s="9">
        <f>(((K154/60)/60)/24)+DATE(1970,1,1)</f>
        <v>40192.542233796295</v>
      </c>
      <c r="Q154" s="14">
        <f>YEAR(P154)</f>
        <v>2010</v>
      </c>
      <c r="R154" s="10" t="s">
        <v>8339</v>
      </c>
      <c r="S154" t="s">
        <v>8343</v>
      </c>
      <c r="T154">
        <f>IFERROR(ROUND(E154/M154,2),0)</f>
        <v>18.91</v>
      </c>
    </row>
    <row r="155" spans="1:20" ht="49" x14ac:dyDescent="0.25">
      <c r="A155">
        <v>2448</v>
      </c>
      <c r="B155" s="3" t="s">
        <v>2449</v>
      </c>
      <c r="C155" s="3" t="s">
        <v>6558</v>
      </c>
      <c r="D155" s="6">
        <v>400</v>
      </c>
      <c r="E155" s="8">
        <v>430</v>
      </c>
      <c r="F155" s="22">
        <f>ROUND(E155/D155*100,0)</f>
        <v>108</v>
      </c>
      <c r="G155" t="s">
        <v>8218</v>
      </c>
      <c r="H155" t="s">
        <v>8223</v>
      </c>
      <c r="I155" t="s">
        <v>8245</v>
      </c>
      <c r="J155">
        <v>1472621760</v>
      </c>
      <c r="K155">
        <v>1472110513</v>
      </c>
      <c r="L155" t="b">
        <v>0</v>
      </c>
      <c r="M155">
        <v>9</v>
      </c>
      <c r="N155" t="b">
        <v>1</v>
      </c>
      <c r="O155" t="s">
        <v>8296</v>
      </c>
      <c r="P155" s="9">
        <f>(((K155/60)/60)/24)+DATE(1970,1,1)</f>
        <v>42607.316122685181</v>
      </c>
      <c r="Q155" s="14">
        <f>YEAR(P155)</f>
        <v>2016</v>
      </c>
      <c r="R155" s="10" t="s">
        <v>8350</v>
      </c>
      <c r="S155" t="s">
        <v>8366</v>
      </c>
      <c r="T155">
        <f>IFERROR(ROUND(E155/M155,2),0)</f>
        <v>47.78</v>
      </c>
    </row>
    <row r="156" spans="1:20" ht="65" x14ac:dyDescent="0.25">
      <c r="A156">
        <v>2805</v>
      </c>
      <c r="B156" s="3" t="s">
        <v>2805</v>
      </c>
      <c r="C156" s="3" t="s">
        <v>6915</v>
      </c>
      <c r="D156" s="6">
        <v>400</v>
      </c>
      <c r="E156" s="8">
        <v>440</v>
      </c>
      <c r="F156" s="22">
        <f>ROUND(E156/D156*100,0)</f>
        <v>110</v>
      </c>
      <c r="G156" t="s">
        <v>8218</v>
      </c>
      <c r="H156" t="s">
        <v>8224</v>
      </c>
      <c r="I156" t="s">
        <v>8246</v>
      </c>
      <c r="J156">
        <v>1440245273</v>
      </c>
      <c r="K156">
        <v>1438085273</v>
      </c>
      <c r="L156" t="b">
        <v>0</v>
      </c>
      <c r="M156">
        <v>18</v>
      </c>
      <c r="N156" t="b">
        <v>1</v>
      </c>
      <c r="O156" t="s">
        <v>8269</v>
      </c>
      <c r="P156" s="9">
        <f>(((K156/60)/60)/24)+DATE(1970,1,1)</f>
        <v>42213.505474537036</v>
      </c>
      <c r="Q156" s="14">
        <f>YEAR(P156)</f>
        <v>2015</v>
      </c>
      <c r="R156" s="10" t="s">
        <v>8331</v>
      </c>
      <c r="S156" t="s">
        <v>8332</v>
      </c>
      <c r="T156">
        <f>IFERROR(ROUND(E156/M156,2),0)</f>
        <v>24.44</v>
      </c>
    </row>
    <row r="157" spans="1:20" ht="49" x14ac:dyDescent="0.25">
      <c r="A157">
        <v>3325</v>
      </c>
      <c r="B157" s="3" t="s">
        <v>3325</v>
      </c>
      <c r="C157" s="3" t="s">
        <v>7435</v>
      </c>
      <c r="D157" s="6">
        <v>400</v>
      </c>
      <c r="E157" s="8">
        <v>450</v>
      </c>
      <c r="F157" s="22">
        <f>ROUND(E157/D157*100,0)</f>
        <v>113</v>
      </c>
      <c r="G157" t="s">
        <v>8218</v>
      </c>
      <c r="H157" t="s">
        <v>8224</v>
      </c>
      <c r="I157" t="s">
        <v>8246</v>
      </c>
      <c r="J157">
        <v>1428256277</v>
      </c>
      <c r="K157">
        <v>1425235877</v>
      </c>
      <c r="L157" t="b">
        <v>0</v>
      </c>
      <c r="M157">
        <v>15</v>
      </c>
      <c r="N157" t="b">
        <v>1</v>
      </c>
      <c r="O157" t="s">
        <v>8269</v>
      </c>
      <c r="P157" s="9">
        <f>(((K157/60)/60)/24)+DATE(1970,1,1)</f>
        <v>42064.785613425927</v>
      </c>
      <c r="Q157" s="14">
        <f>YEAR(P157)</f>
        <v>2015</v>
      </c>
      <c r="R157" s="10" t="s">
        <v>8331</v>
      </c>
      <c r="S157" t="s">
        <v>8332</v>
      </c>
      <c r="T157">
        <f>IFERROR(ROUND(E157/M157,2),0)</f>
        <v>30</v>
      </c>
    </row>
    <row r="158" spans="1:20" ht="49" x14ac:dyDescent="0.25">
      <c r="A158">
        <v>3494</v>
      </c>
      <c r="B158" s="3" t="s">
        <v>3493</v>
      </c>
      <c r="C158" s="3" t="s">
        <v>7604</v>
      </c>
      <c r="D158" s="6">
        <v>400</v>
      </c>
      <c r="E158" s="8">
        <v>400</v>
      </c>
      <c r="F158" s="22">
        <f>ROUND(E158/D158*100,0)</f>
        <v>100</v>
      </c>
      <c r="G158" t="s">
        <v>8218</v>
      </c>
      <c r="H158" t="s">
        <v>8223</v>
      </c>
      <c r="I158" t="s">
        <v>8245</v>
      </c>
      <c r="J158">
        <v>1480140000</v>
      </c>
      <c r="K158">
        <v>1479186575</v>
      </c>
      <c r="L158" t="b">
        <v>0</v>
      </c>
      <c r="M158">
        <v>13</v>
      </c>
      <c r="N158" t="b">
        <v>1</v>
      </c>
      <c r="O158" t="s">
        <v>8269</v>
      </c>
      <c r="P158" s="9">
        <f>(((K158/60)/60)/24)+DATE(1970,1,1)</f>
        <v>42689.214988425927</v>
      </c>
      <c r="Q158" s="14">
        <f>YEAR(P158)</f>
        <v>2016</v>
      </c>
      <c r="R158" s="10" t="s">
        <v>8331</v>
      </c>
      <c r="S158" t="s">
        <v>8332</v>
      </c>
      <c r="T158">
        <f>IFERROR(ROUND(E158/M158,2),0)</f>
        <v>30.77</v>
      </c>
    </row>
    <row r="159" spans="1:20" ht="49" hidden="1" x14ac:dyDescent="0.25">
      <c r="A159">
        <v>441</v>
      </c>
      <c r="B159" s="3" t="s">
        <v>442</v>
      </c>
      <c r="C159" s="3" t="s">
        <v>4551</v>
      </c>
      <c r="D159" s="6">
        <v>400</v>
      </c>
      <c r="E159" s="8">
        <v>0</v>
      </c>
      <c r="F159" s="22">
        <f>ROUND(E159/D159*100,0)</f>
        <v>0</v>
      </c>
      <c r="G159" t="s">
        <v>8220</v>
      </c>
      <c r="H159" t="s">
        <v>8224</v>
      </c>
      <c r="I159" t="s">
        <v>8246</v>
      </c>
      <c r="J159">
        <v>1383418996</v>
      </c>
      <c r="K159">
        <v>1380826996</v>
      </c>
      <c r="L159" t="b">
        <v>0</v>
      </c>
      <c r="M159">
        <v>0</v>
      </c>
      <c r="N159" t="b">
        <v>0</v>
      </c>
      <c r="O159" t="s">
        <v>8268</v>
      </c>
      <c r="P159" s="9">
        <f>(((K159/60)/60)/24)+DATE(1970,1,1)</f>
        <v>41550.793935185182</v>
      </c>
      <c r="Q159" s="14">
        <f>YEAR(P159)</f>
        <v>2013</v>
      </c>
      <c r="R159" s="10" t="s">
        <v>8324</v>
      </c>
      <c r="S159" t="s">
        <v>8330</v>
      </c>
      <c r="T159">
        <f>IFERROR(ROUND(E159/M159,2),0)</f>
        <v>0</v>
      </c>
    </row>
    <row r="160" spans="1:20" ht="49" hidden="1" x14ac:dyDescent="0.25">
      <c r="A160">
        <v>581</v>
      </c>
      <c r="B160" s="3" t="s">
        <v>582</v>
      </c>
      <c r="C160" s="3" t="s">
        <v>4691</v>
      </c>
      <c r="D160" s="6">
        <v>400</v>
      </c>
      <c r="E160" s="8">
        <v>0</v>
      </c>
      <c r="F160" s="22">
        <f>ROUND(E160/D160*100,0)</f>
        <v>0</v>
      </c>
      <c r="G160" t="s">
        <v>8220</v>
      </c>
      <c r="H160" t="s">
        <v>8223</v>
      </c>
      <c r="I160" t="s">
        <v>8245</v>
      </c>
      <c r="J160">
        <v>1438474704</v>
      </c>
      <c r="K160">
        <v>1435882704</v>
      </c>
      <c r="L160" t="b">
        <v>0</v>
      </c>
      <c r="M160">
        <v>0</v>
      </c>
      <c r="N160" t="b">
        <v>0</v>
      </c>
      <c r="O160" t="s">
        <v>8270</v>
      </c>
      <c r="P160" s="9">
        <f>(((K160/60)/60)/24)+DATE(1970,1,1)</f>
        <v>42188.012777777782</v>
      </c>
      <c r="Q160" s="14">
        <f>YEAR(P160)</f>
        <v>2015</v>
      </c>
      <c r="R160" s="10" t="s">
        <v>8333</v>
      </c>
      <c r="S160" t="s">
        <v>8334</v>
      </c>
      <c r="T160">
        <f>IFERROR(ROUND(E160/M160,2),0)</f>
        <v>0</v>
      </c>
    </row>
    <row r="161" spans="1:20" ht="49" hidden="1" x14ac:dyDescent="0.25">
      <c r="A161">
        <v>1106</v>
      </c>
      <c r="B161" s="3" t="s">
        <v>1107</v>
      </c>
      <c r="C161" s="3" t="s">
        <v>5216</v>
      </c>
      <c r="D161" s="6">
        <v>400</v>
      </c>
      <c r="E161" s="8">
        <v>165</v>
      </c>
      <c r="F161" s="22">
        <f>ROUND(E161/D161*100,0)</f>
        <v>41</v>
      </c>
      <c r="G161" t="s">
        <v>8220</v>
      </c>
      <c r="H161" t="s">
        <v>8223</v>
      </c>
      <c r="I161" t="s">
        <v>8245</v>
      </c>
      <c r="J161">
        <v>1333557975</v>
      </c>
      <c r="K161">
        <v>1330969575</v>
      </c>
      <c r="L161" t="b">
        <v>0</v>
      </c>
      <c r="M161">
        <v>7</v>
      </c>
      <c r="N161" t="b">
        <v>0</v>
      </c>
      <c r="O161" t="s">
        <v>8280</v>
      </c>
      <c r="P161" s="9">
        <f>(((K161/60)/60)/24)+DATE(1970,1,1)</f>
        <v>40973.740451388891</v>
      </c>
      <c r="Q161" s="14">
        <f>YEAR(P161)</f>
        <v>2012</v>
      </c>
      <c r="R161" s="10" t="s">
        <v>8347</v>
      </c>
      <c r="S161" t="s">
        <v>8348</v>
      </c>
      <c r="T161">
        <f>IFERROR(ROUND(E161/M161,2),0)</f>
        <v>23.57</v>
      </c>
    </row>
    <row r="162" spans="1:20" ht="33" hidden="1" x14ac:dyDescent="0.25">
      <c r="A162">
        <v>2885</v>
      </c>
      <c r="B162" s="3" t="s">
        <v>2885</v>
      </c>
      <c r="C162" s="3" t="s">
        <v>6995</v>
      </c>
      <c r="D162" s="6">
        <v>400</v>
      </c>
      <c r="E162" s="8">
        <v>130</v>
      </c>
      <c r="F162" s="22">
        <f>ROUND(E162/D162*100,0)</f>
        <v>33</v>
      </c>
      <c r="G162" t="s">
        <v>8220</v>
      </c>
      <c r="H162" t="s">
        <v>8223</v>
      </c>
      <c r="I162" t="s">
        <v>8245</v>
      </c>
      <c r="J162">
        <v>1426294201</v>
      </c>
      <c r="K162">
        <v>1423705801</v>
      </c>
      <c r="L162" t="b">
        <v>0</v>
      </c>
      <c r="M162">
        <v>5</v>
      </c>
      <c r="N162" t="b">
        <v>0</v>
      </c>
      <c r="O162" t="s">
        <v>8269</v>
      </c>
      <c r="P162" s="9">
        <f>(((K162/60)/60)/24)+DATE(1970,1,1)</f>
        <v>42047.07640046296</v>
      </c>
      <c r="Q162" s="14">
        <f>YEAR(P162)</f>
        <v>2015</v>
      </c>
      <c r="R162" s="10" t="s">
        <v>8331</v>
      </c>
      <c r="S162" t="s">
        <v>8332</v>
      </c>
      <c r="T162">
        <f>IFERROR(ROUND(E162/M162,2),0)</f>
        <v>26</v>
      </c>
    </row>
    <row r="163" spans="1:20" ht="49" hidden="1" x14ac:dyDescent="0.25">
      <c r="A163">
        <v>3987</v>
      </c>
      <c r="B163" s="3" t="s">
        <v>3983</v>
      </c>
      <c r="C163" s="3" t="s">
        <v>8093</v>
      </c>
      <c r="D163" s="6">
        <v>400</v>
      </c>
      <c r="E163" s="8">
        <v>151</v>
      </c>
      <c r="F163" s="22">
        <f>ROUND(E163/D163*100,0)</f>
        <v>38</v>
      </c>
      <c r="G163" t="s">
        <v>8220</v>
      </c>
      <c r="H163" t="s">
        <v>8224</v>
      </c>
      <c r="I163" t="s">
        <v>8246</v>
      </c>
      <c r="J163">
        <v>1400278290</v>
      </c>
      <c r="K163">
        <v>1399414290</v>
      </c>
      <c r="L163" t="b">
        <v>0</v>
      </c>
      <c r="M163">
        <v>13</v>
      </c>
      <c r="N163" t="b">
        <v>0</v>
      </c>
      <c r="O163" t="s">
        <v>8269</v>
      </c>
      <c r="P163" s="9">
        <f>(((K163/60)/60)/24)+DATE(1970,1,1)</f>
        <v>41765.92465277778</v>
      </c>
      <c r="Q163" s="14">
        <f>YEAR(P163)</f>
        <v>2014</v>
      </c>
      <c r="R163" s="10" t="s">
        <v>8331</v>
      </c>
      <c r="S163" t="s">
        <v>8332</v>
      </c>
      <c r="T163">
        <f>IFERROR(ROUND(E163/M163,2),0)</f>
        <v>11.62</v>
      </c>
    </row>
    <row r="164" spans="1:20" ht="49" hidden="1" x14ac:dyDescent="0.25">
      <c r="A164">
        <v>618</v>
      </c>
      <c r="B164" s="3" t="s">
        <v>619</v>
      </c>
      <c r="C164" s="3" t="s">
        <v>4728</v>
      </c>
      <c r="D164" s="6">
        <v>400</v>
      </c>
      <c r="E164" s="8">
        <v>0</v>
      </c>
      <c r="F164" s="22">
        <f>ROUND(E164/D164*100,0)</f>
        <v>0</v>
      </c>
      <c r="G164" t="s">
        <v>8219</v>
      </c>
      <c r="H164" t="s">
        <v>8223</v>
      </c>
      <c r="I164" t="s">
        <v>8245</v>
      </c>
      <c r="J164">
        <v>1449689203</v>
      </c>
      <c r="K164">
        <v>1447097203</v>
      </c>
      <c r="L164" t="b">
        <v>0</v>
      </c>
      <c r="M164">
        <v>0</v>
      </c>
      <c r="N164" t="b">
        <v>0</v>
      </c>
      <c r="O164" t="s">
        <v>8270</v>
      </c>
      <c r="P164" s="9">
        <f>(((K164/60)/60)/24)+DATE(1970,1,1)</f>
        <v>42317.810219907406</v>
      </c>
      <c r="Q164" s="14">
        <f>YEAR(P164)</f>
        <v>2015</v>
      </c>
      <c r="R164" s="10" t="s">
        <v>8333</v>
      </c>
      <c r="S164" t="s">
        <v>8334</v>
      </c>
      <c r="T164">
        <f>IFERROR(ROUND(E164/M164,2),0)</f>
        <v>0</v>
      </c>
    </row>
    <row r="165" spans="1:20" ht="49" x14ac:dyDescent="0.25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s="22">
        <f>ROUND(E165/D165*100,0)</f>
        <v>101</v>
      </c>
      <c r="G165" t="s">
        <v>8218</v>
      </c>
      <c r="H165" t="s">
        <v>8223</v>
      </c>
      <c r="I165" t="s">
        <v>8245</v>
      </c>
      <c r="J165">
        <v>1446451200</v>
      </c>
      <c r="K165">
        <v>1445539113</v>
      </c>
      <c r="L165" t="b">
        <v>0</v>
      </c>
      <c r="M165">
        <v>9</v>
      </c>
      <c r="N165" t="b">
        <v>1</v>
      </c>
      <c r="O165" t="s">
        <v>8278</v>
      </c>
      <c r="P165" s="9">
        <f>(((K165/60)/60)/24)+DATE(1970,1,1)</f>
        <v>42299.776770833334</v>
      </c>
      <c r="Q165" s="14">
        <f>YEAR(P165)</f>
        <v>2015</v>
      </c>
      <c r="R165" s="10" t="s">
        <v>8339</v>
      </c>
      <c r="S165" t="s">
        <v>8344</v>
      </c>
      <c r="T165">
        <f>IFERROR(ROUND(E165/M165,2),0)</f>
        <v>47.22</v>
      </c>
    </row>
    <row r="166" spans="1:20" ht="33" hidden="1" x14ac:dyDescent="0.25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s="22">
        <f>ROUND(E166/D166*100,0)</f>
        <v>29</v>
      </c>
      <c r="G166" t="s">
        <v>8219</v>
      </c>
      <c r="H166" t="s">
        <v>8223</v>
      </c>
      <c r="I166" t="s">
        <v>8245</v>
      </c>
      <c r="J166">
        <v>1418315470</v>
      </c>
      <c r="K166">
        <v>1415723470</v>
      </c>
      <c r="L166" t="b">
        <v>0</v>
      </c>
      <c r="M166">
        <v>2</v>
      </c>
      <c r="N166" t="b">
        <v>0</v>
      </c>
      <c r="O166" t="s">
        <v>8270</v>
      </c>
      <c r="P166" s="9">
        <f>(((K166/60)/60)/24)+DATE(1970,1,1)</f>
        <v>41954.688310185185</v>
      </c>
      <c r="Q166" s="14">
        <f>YEAR(P166)</f>
        <v>2014</v>
      </c>
      <c r="R166" s="10" t="s">
        <v>8333</v>
      </c>
      <c r="S166" t="s">
        <v>8334</v>
      </c>
      <c r="T166">
        <f>IFERROR(ROUND(E166/M166,2),0)</f>
        <v>60</v>
      </c>
    </row>
    <row r="167" spans="1:20" ht="21" x14ac:dyDescent="0.25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s="22">
        <f>ROUND(E167/D167*100,0)</f>
        <v>140</v>
      </c>
      <c r="G167" t="s">
        <v>8218</v>
      </c>
      <c r="H167" t="s">
        <v>8223</v>
      </c>
      <c r="I167" t="s">
        <v>8245</v>
      </c>
      <c r="J167">
        <v>1328377444</v>
      </c>
      <c r="K167">
        <v>1326217444</v>
      </c>
      <c r="L167" t="b">
        <v>0</v>
      </c>
      <c r="M167">
        <v>22</v>
      </c>
      <c r="N167" t="b">
        <v>1</v>
      </c>
      <c r="O167" t="s">
        <v>8264</v>
      </c>
      <c r="P167" s="9">
        <f>(((K167/60)/60)/24)+DATE(1970,1,1)</f>
        <v>40918.738935185182</v>
      </c>
      <c r="Q167" s="14">
        <f>YEAR(P167)</f>
        <v>2012</v>
      </c>
      <c r="R167" s="10" t="s">
        <v>8324</v>
      </c>
      <c r="S167" t="s">
        <v>8326</v>
      </c>
      <c r="T167">
        <f>IFERROR(ROUND(E167/M167,2),0)</f>
        <v>28.73</v>
      </c>
    </row>
    <row r="168" spans="1:20" ht="49" x14ac:dyDescent="0.25">
      <c r="A168">
        <v>2836</v>
      </c>
      <c r="B168" s="3" t="s">
        <v>2836</v>
      </c>
      <c r="C168" s="3" t="s">
        <v>6946</v>
      </c>
      <c r="D168" s="6">
        <v>450</v>
      </c>
      <c r="E168" s="8">
        <v>485</v>
      </c>
      <c r="F168" s="22">
        <f>ROUND(E168/D168*100,0)</f>
        <v>108</v>
      </c>
      <c r="G168" t="s">
        <v>8218</v>
      </c>
      <c r="H168" t="s">
        <v>8223</v>
      </c>
      <c r="I168" t="s">
        <v>8245</v>
      </c>
      <c r="J168">
        <v>1487393940</v>
      </c>
      <c r="K168">
        <v>1484115418</v>
      </c>
      <c r="L168" t="b">
        <v>0</v>
      </c>
      <c r="M168">
        <v>11</v>
      </c>
      <c r="N168" t="b">
        <v>1</v>
      </c>
      <c r="O168" t="s">
        <v>8269</v>
      </c>
      <c r="P168" s="9">
        <f>(((K168/60)/60)/24)+DATE(1970,1,1)</f>
        <v>42746.261782407411</v>
      </c>
      <c r="Q168" s="14">
        <f>YEAR(P168)</f>
        <v>2017</v>
      </c>
      <c r="R168" s="10" t="s">
        <v>8331</v>
      </c>
      <c r="S168" t="s">
        <v>8332</v>
      </c>
      <c r="T168">
        <f>IFERROR(ROUND(E168/M168,2),0)</f>
        <v>44.09</v>
      </c>
    </row>
    <row r="169" spans="1:20" ht="33" hidden="1" x14ac:dyDescent="0.25">
      <c r="A169">
        <v>177</v>
      </c>
      <c r="B169" s="3" t="s">
        <v>179</v>
      </c>
      <c r="C169" s="3" t="s">
        <v>4287</v>
      </c>
      <c r="D169" s="6">
        <v>450</v>
      </c>
      <c r="E169" s="8">
        <v>180</v>
      </c>
      <c r="F169" s="22">
        <f>ROUND(E169/D169*100,0)</f>
        <v>40</v>
      </c>
      <c r="G169" t="s">
        <v>8220</v>
      </c>
      <c r="H169" t="s">
        <v>8223</v>
      </c>
      <c r="I169" t="s">
        <v>8245</v>
      </c>
      <c r="J169">
        <v>1427155726</v>
      </c>
      <c r="K169">
        <v>1425690526</v>
      </c>
      <c r="L169" t="b">
        <v>0</v>
      </c>
      <c r="M169">
        <v>7</v>
      </c>
      <c r="N169" t="b">
        <v>0</v>
      </c>
      <c r="O169" t="s">
        <v>8266</v>
      </c>
      <c r="P169" s="9">
        <f>(((K169/60)/60)/24)+DATE(1970,1,1)</f>
        <v>42070.047754629632</v>
      </c>
      <c r="Q169" s="14">
        <f>YEAR(P169)</f>
        <v>2015</v>
      </c>
      <c r="R169" s="10" t="s">
        <v>8324</v>
      </c>
      <c r="S169" t="s">
        <v>8328</v>
      </c>
      <c r="T169">
        <f>IFERROR(ROUND(E169/M169,2),0)</f>
        <v>25.71</v>
      </c>
    </row>
    <row r="170" spans="1:20" ht="49" hidden="1" x14ac:dyDescent="0.25">
      <c r="A170">
        <v>439</v>
      </c>
      <c r="B170" s="3" t="s">
        <v>440</v>
      </c>
      <c r="C170" s="3" t="s">
        <v>4549</v>
      </c>
      <c r="D170" s="6">
        <v>450</v>
      </c>
      <c r="E170" s="8">
        <v>0</v>
      </c>
      <c r="F170" s="22">
        <f>ROUND(E170/D170*100,0)</f>
        <v>0</v>
      </c>
      <c r="G170" t="s">
        <v>8220</v>
      </c>
      <c r="H170" t="s">
        <v>8223</v>
      </c>
      <c r="I170" t="s">
        <v>8245</v>
      </c>
      <c r="J170">
        <v>1413569818</v>
      </c>
      <c r="K170">
        <v>1412705818</v>
      </c>
      <c r="L170" t="b">
        <v>0</v>
      </c>
      <c r="M170">
        <v>0</v>
      </c>
      <c r="N170" t="b">
        <v>0</v>
      </c>
      <c r="O170" t="s">
        <v>8268</v>
      </c>
      <c r="P170" s="9">
        <f>(((K170/60)/60)/24)+DATE(1970,1,1)</f>
        <v>41919.761782407404</v>
      </c>
      <c r="Q170" s="14">
        <f>YEAR(P170)</f>
        <v>2014</v>
      </c>
      <c r="R170" s="10" t="s">
        <v>8324</v>
      </c>
      <c r="S170" t="s">
        <v>8330</v>
      </c>
      <c r="T170">
        <f>IFERROR(ROUND(E170/M170,2),0)</f>
        <v>0</v>
      </c>
    </row>
    <row r="171" spans="1:20" ht="49" hidden="1" x14ac:dyDescent="0.25">
      <c r="A171">
        <v>1810</v>
      </c>
      <c r="B171" s="3" t="s">
        <v>1811</v>
      </c>
      <c r="C171" s="3" t="s">
        <v>5920</v>
      </c>
      <c r="D171" s="6">
        <v>450</v>
      </c>
      <c r="E171" s="8">
        <v>15</v>
      </c>
      <c r="F171" s="22">
        <f>ROUND(E171/D171*100,0)</f>
        <v>3</v>
      </c>
      <c r="G171" t="s">
        <v>8220</v>
      </c>
      <c r="H171" t="s">
        <v>8223</v>
      </c>
      <c r="I171" t="s">
        <v>8245</v>
      </c>
      <c r="J171">
        <v>1408657826</v>
      </c>
      <c r="K171">
        <v>1407621026</v>
      </c>
      <c r="L171" t="b">
        <v>0</v>
      </c>
      <c r="M171">
        <v>2</v>
      </c>
      <c r="N171" t="b">
        <v>0</v>
      </c>
      <c r="O171" t="s">
        <v>8283</v>
      </c>
      <c r="P171" s="9">
        <f>(((K171/60)/60)/24)+DATE(1970,1,1)</f>
        <v>41860.91002314815</v>
      </c>
      <c r="Q171" s="14">
        <f>YEAR(P171)</f>
        <v>2014</v>
      </c>
      <c r="R171" s="10" t="s">
        <v>8352</v>
      </c>
      <c r="S171" t="s">
        <v>8353</v>
      </c>
      <c r="T171">
        <f>IFERROR(ROUND(E171/M171,2),0)</f>
        <v>7.5</v>
      </c>
    </row>
    <row r="172" spans="1:20" ht="49" x14ac:dyDescent="0.25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s="22">
        <f>ROUND(E172/D172*100,0)</f>
        <v>124</v>
      </c>
      <c r="G172" t="s">
        <v>8218</v>
      </c>
      <c r="H172" t="s">
        <v>8223</v>
      </c>
      <c r="I172" t="s">
        <v>8245</v>
      </c>
      <c r="J172">
        <v>1334250165</v>
      </c>
      <c r="K172">
        <v>1331658165</v>
      </c>
      <c r="L172" t="b">
        <v>0</v>
      </c>
      <c r="M172">
        <v>13</v>
      </c>
      <c r="N172" t="b">
        <v>1</v>
      </c>
      <c r="O172" t="s">
        <v>8277</v>
      </c>
      <c r="P172" s="9">
        <f>(((K172/60)/60)/24)+DATE(1970,1,1)</f>
        <v>40981.710243055553</v>
      </c>
      <c r="Q172" s="14">
        <f>YEAR(P172)</f>
        <v>2012</v>
      </c>
      <c r="R172" s="10" t="s">
        <v>8339</v>
      </c>
      <c r="S172" t="s">
        <v>8343</v>
      </c>
      <c r="T172">
        <f>IFERROR(ROUND(E172/M172,2),0)</f>
        <v>43</v>
      </c>
    </row>
    <row r="173" spans="1:20" ht="49" x14ac:dyDescent="0.25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s="22">
        <f>ROUND(E173/D173*100,0)</f>
        <v>223</v>
      </c>
      <c r="G173" t="s">
        <v>8218</v>
      </c>
      <c r="H173" t="s">
        <v>8224</v>
      </c>
      <c r="I173" t="s">
        <v>8246</v>
      </c>
      <c r="J173">
        <v>1479811846</v>
      </c>
      <c r="K173">
        <v>1478602246</v>
      </c>
      <c r="L173" t="b">
        <v>0</v>
      </c>
      <c r="M173">
        <v>50</v>
      </c>
      <c r="N173" t="b">
        <v>1</v>
      </c>
      <c r="O173" t="s">
        <v>8295</v>
      </c>
      <c r="P173" s="9">
        <f>(((K173/60)/60)/24)+DATE(1970,1,1)</f>
        <v>42682.451921296291</v>
      </c>
      <c r="Q173" s="14">
        <f>YEAR(P173)</f>
        <v>2016</v>
      </c>
      <c r="R173" s="10" t="s">
        <v>8347</v>
      </c>
      <c r="S173" t="s">
        <v>8365</v>
      </c>
      <c r="T173">
        <f>IFERROR(ROUND(E173/M173,2),0)</f>
        <v>21.38</v>
      </c>
    </row>
    <row r="174" spans="1:20" ht="49" x14ac:dyDescent="0.25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s="22">
        <f>ROUND(E174/D174*100,0)</f>
        <v>127</v>
      </c>
      <c r="G174" t="s">
        <v>8218</v>
      </c>
      <c r="H174" t="s">
        <v>8224</v>
      </c>
      <c r="I174" t="s">
        <v>8246</v>
      </c>
      <c r="J174">
        <v>1432499376</v>
      </c>
      <c r="K174">
        <v>1429648176</v>
      </c>
      <c r="L174" t="b">
        <v>0</v>
      </c>
      <c r="M174">
        <v>10</v>
      </c>
      <c r="N174" t="b">
        <v>1</v>
      </c>
      <c r="O174" t="s">
        <v>8293</v>
      </c>
      <c r="P174" s="9">
        <f>(((K174/60)/60)/24)+DATE(1970,1,1)</f>
        <v>42115.853888888887</v>
      </c>
      <c r="Q174" s="14">
        <f>YEAR(P174)</f>
        <v>2015</v>
      </c>
      <c r="R174" s="10" t="s">
        <v>8333</v>
      </c>
      <c r="S174" t="s">
        <v>8363</v>
      </c>
      <c r="T174">
        <f>IFERROR(ROUND(E174/M174,2),0)</f>
        <v>62.8</v>
      </c>
    </row>
    <row r="175" spans="1:20" ht="49" x14ac:dyDescent="0.25">
      <c r="A175">
        <v>2</v>
      </c>
      <c r="B175" s="3" t="s">
        <v>4</v>
      </c>
      <c r="C175" s="3" t="s">
        <v>4113</v>
      </c>
      <c r="D175" s="6">
        <v>500</v>
      </c>
      <c r="E175" s="8">
        <v>525</v>
      </c>
      <c r="F175" s="22">
        <f>ROUND(E175/D175*100,0)</f>
        <v>105</v>
      </c>
      <c r="G175" t="s">
        <v>8218</v>
      </c>
      <c r="H175" t="s">
        <v>8224</v>
      </c>
      <c r="I175" t="s">
        <v>8246</v>
      </c>
      <c r="J175">
        <v>1455555083</v>
      </c>
      <c r="K175">
        <v>1454691083</v>
      </c>
      <c r="L175" t="b">
        <v>0</v>
      </c>
      <c r="M175">
        <v>35</v>
      </c>
      <c r="N175" t="b">
        <v>1</v>
      </c>
      <c r="O175" t="s">
        <v>8263</v>
      </c>
      <c r="P175" s="9">
        <f>(((K175/60)/60)/24)+DATE(1970,1,1)</f>
        <v>42405.702349537038</v>
      </c>
      <c r="Q175" s="14">
        <f>YEAR(P175)</f>
        <v>2016</v>
      </c>
      <c r="R175" s="10" t="s">
        <v>8324</v>
      </c>
      <c r="S175" t="s">
        <v>8325</v>
      </c>
      <c r="T175">
        <f>IFERROR(ROUND(E175/M175,2),0)</f>
        <v>15</v>
      </c>
    </row>
    <row r="176" spans="1:20" ht="49" x14ac:dyDescent="0.25">
      <c r="A176">
        <v>9</v>
      </c>
      <c r="B176" s="3" t="s">
        <v>11</v>
      </c>
      <c r="C176" s="3" t="s">
        <v>4120</v>
      </c>
      <c r="D176" s="6">
        <v>500</v>
      </c>
      <c r="E176" s="8">
        <v>629.99</v>
      </c>
      <c r="F176" s="22">
        <f>ROUND(E176/D176*100,0)</f>
        <v>126</v>
      </c>
      <c r="G176" t="s">
        <v>8218</v>
      </c>
      <c r="H176" t="s">
        <v>8223</v>
      </c>
      <c r="I176" t="s">
        <v>8245</v>
      </c>
      <c r="J176">
        <v>1460860144</v>
      </c>
      <c r="K176">
        <v>1458268144</v>
      </c>
      <c r="L176" t="b">
        <v>0</v>
      </c>
      <c r="M176">
        <v>20</v>
      </c>
      <c r="N176" t="b">
        <v>1</v>
      </c>
      <c r="O176" t="s">
        <v>8263</v>
      </c>
      <c r="P176" s="9">
        <f>(((K176/60)/60)/24)+DATE(1970,1,1)</f>
        <v>42447.103518518517</v>
      </c>
      <c r="Q176" s="14">
        <f>YEAR(P176)</f>
        <v>2016</v>
      </c>
      <c r="R176" s="10" t="s">
        <v>8324</v>
      </c>
      <c r="S176" t="s">
        <v>8325</v>
      </c>
      <c r="T176">
        <f>IFERROR(ROUND(E176/M176,2),0)</f>
        <v>31.5</v>
      </c>
    </row>
    <row r="177" spans="1:20" ht="49" x14ac:dyDescent="0.25">
      <c r="A177">
        <v>70</v>
      </c>
      <c r="B177" s="3" t="s">
        <v>72</v>
      </c>
      <c r="C177" s="3" t="s">
        <v>4181</v>
      </c>
      <c r="D177" s="6">
        <v>500</v>
      </c>
      <c r="E177" s="8">
        <v>636</v>
      </c>
      <c r="F177" s="22">
        <f>ROUND(E177/D177*100,0)</f>
        <v>127</v>
      </c>
      <c r="G177" t="s">
        <v>8218</v>
      </c>
      <c r="H177" t="s">
        <v>8223</v>
      </c>
      <c r="I177" t="s">
        <v>8245</v>
      </c>
      <c r="J177">
        <v>1315171845</v>
      </c>
      <c r="K177">
        <v>1309987845</v>
      </c>
      <c r="L177" t="b">
        <v>0</v>
      </c>
      <c r="M177">
        <v>17</v>
      </c>
      <c r="N177" t="b">
        <v>1</v>
      </c>
      <c r="O177" t="s">
        <v>8264</v>
      </c>
      <c r="P177" s="9">
        <f>(((K177/60)/60)/24)+DATE(1970,1,1)</f>
        <v>40730.896354166667</v>
      </c>
      <c r="Q177" s="14">
        <f>YEAR(P177)</f>
        <v>2011</v>
      </c>
      <c r="R177" s="10" t="s">
        <v>8324</v>
      </c>
      <c r="S177" t="s">
        <v>8326</v>
      </c>
      <c r="T177">
        <f>IFERROR(ROUND(E177/M177,2),0)</f>
        <v>37.409999999999997</v>
      </c>
    </row>
    <row r="178" spans="1:20" ht="49" x14ac:dyDescent="0.25">
      <c r="A178">
        <v>74</v>
      </c>
      <c r="B178" s="3" t="s">
        <v>76</v>
      </c>
      <c r="C178" s="3" t="s">
        <v>4185</v>
      </c>
      <c r="D178" s="6">
        <v>500</v>
      </c>
      <c r="E178" s="8">
        <v>564.66</v>
      </c>
      <c r="F178" s="22">
        <f>ROUND(E178/D178*100,0)</f>
        <v>113</v>
      </c>
      <c r="G178" t="s">
        <v>8218</v>
      </c>
      <c r="H178" t="s">
        <v>8229</v>
      </c>
      <c r="I178" t="s">
        <v>8248</v>
      </c>
      <c r="J178">
        <v>1453376495</v>
      </c>
      <c r="K178">
        <v>1450784495</v>
      </c>
      <c r="L178" t="b">
        <v>0</v>
      </c>
      <c r="M178">
        <v>29</v>
      </c>
      <c r="N178" t="b">
        <v>1</v>
      </c>
      <c r="O178" t="s">
        <v>8264</v>
      </c>
      <c r="P178" s="9">
        <f>(((K178/60)/60)/24)+DATE(1970,1,1)</f>
        <v>42360.487210648149</v>
      </c>
      <c r="Q178" s="14">
        <f>YEAR(P178)</f>
        <v>2015</v>
      </c>
      <c r="R178" s="10" t="s">
        <v>8324</v>
      </c>
      <c r="S178" t="s">
        <v>8326</v>
      </c>
      <c r="T178">
        <f>IFERROR(ROUND(E178/M178,2),0)</f>
        <v>19.47</v>
      </c>
    </row>
    <row r="179" spans="1:20" ht="49" x14ac:dyDescent="0.25">
      <c r="A179">
        <v>84</v>
      </c>
      <c r="B179" s="3" t="s">
        <v>86</v>
      </c>
      <c r="C179" s="3" t="s">
        <v>4195</v>
      </c>
      <c r="D179" s="6">
        <v>500</v>
      </c>
      <c r="E179" s="8">
        <v>500</v>
      </c>
      <c r="F179" s="22">
        <f>ROUND(E179/D179*100,0)</f>
        <v>100</v>
      </c>
      <c r="G179" t="s">
        <v>8218</v>
      </c>
      <c r="H179" t="s">
        <v>8223</v>
      </c>
      <c r="I179" t="s">
        <v>8245</v>
      </c>
      <c r="J179">
        <v>1305483086</v>
      </c>
      <c r="K179">
        <v>1302891086</v>
      </c>
      <c r="L179" t="b">
        <v>0</v>
      </c>
      <c r="M179">
        <v>7</v>
      </c>
      <c r="N179" t="b">
        <v>1</v>
      </c>
      <c r="O179" t="s">
        <v>8264</v>
      </c>
      <c r="P179" s="9">
        <f>(((K179/60)/60)/24)+DATE(1970,1,1)</f>
        <v>40648.757939814815</v>
      </c>
      <c r="Q179" s="14">
        <f>YEAR(P179)</f>
        <v>2011</v>
      </c>
      <c r="R179" s="10" t="s">
        <v>8324</v>
      </c>
      <c r="S179" t="s">
        <v>8326</v>
      </c>
      <c r="T179">
        <f>IFERROR(ROUND(E179/M179,2),0)</f>
        <v>71.430000000000007</v>
      </c>
    </row>
    <row r="180" spans="1:20" ht="33" x14ac:dyDescent="0.25">
      <c r="A180">
        <v>90</v>
      </c>
      <c r="B180" s="3" t="s">
        <v>92</v>
      </c>
      <c r="C180" s="3" t="s">
        <v>4201</v>
      </c>
      <c r="D180" s="6">
        <v>500</v>
      </c>
      <c r="E180" s="8">
        <v>502</v>
      </c>
      <c r="F180" s="22">
        <f>ROUND(E180/D180*100,0)</f>
        <v>100</v>
      </c>
      <c r="G180" t="s">
        <v>8218</v>
      </c>
      <c r="H180" t="s">
        <v>8223</v>
      </c>
      <c r="I180" t="s">
        <v>8245</v>
      </c>
      <c r="J180">
        <v>1310454499</v>
      </c>
      <c r="K180">
        <v>1307862499</v>
      </c>
      <c r="L180" t="b">
        <v>0</v>
      </c>
      <c r="M180">
        <v>16</v>
      </c>
      <c r="N180" t="b">
        <v>1</v>
      </c>
      <c r="O180" t="s">
        <v>8264</v>
      </c>
      <c r="P180" s="9">
        <f>(((K180/60)/60)/24)+DATE(1970,1,1)</f>
        <v>40706.297442129631</v>
      </c>
      <c r="Q180" s="14">
        <f>YEAR(P180)</f>
        <v>2011</v>
      </c>
      <c r="R180" s="10" t="s">
        <v>8324</v>
      </c>
      <c r="S180" t="s">
        <v>8326</v>
      </c>
      <c r="T180">
        <f>IFERROR(ROUND(E180/M180,2),0)</f>
        <v>31.38</v>
      </c>
    </row>
    <row r="181" spans="1:20" ht="33" x14ac:dyDescent="0.25">
      <c r="A181">
        <v>104</v>
      </c>
      <c r="B181" s="3" t="s">
        <v>106</v>
      </c>
      <c r="C181" s="3" t="s">
        <v>4215</v>
      </c>
      <c r="D181" s="6">
        <v>500</v>
      </c>
      <c r="E181" s="8">
        <v>600</v>
      </c>
      <c r="F181" s="22">
        <f>ROUND(E181/D181*100,0)</f>
        <v>120</v>
      </c>
      <c r="G181" t="s">
        <v>8218</v>
      </c>
      <c r="H181" t="s">
        <v>8223</v>
      </c>
      <c r="I181" t="s">
        <v>8245</v>
      </c>
      <c r="J181">
        <v>1301792400</v>
      </c>
      <c r="K181">
        <v>1299775266</v>
      </c>
      <c r="L181" t="b">
        <v>0</v>
      </c>
      <c r="M181">
        <v>10</v>
      </c>
      <c r="N181" t="b">
        <v>1</v>
      </c>
      <c r="O181" t="s">
        <v>8264</v>
      </c>
      <c r="P181" s="9">
        <f>(((K181/60)/60)/24)+DATE(1970,1,1)</f>
        <v>40612.695208333331</v>
      </c>
      <c r="Q181" s="14">
        <f>YEAR(P181)</f>
        <v>2011</v>
      </c>
      <c r="R181" s="10" t="s">
        <v>8324</v>
      </c>
      <c r="S181" t="s">
        <v>8326</v>
      </c>
      <c r="T181">
        <f>IFERROR(ROUND(E181/M181,2),0)</f>
        <v>60</v>
      </c>
    </row>
    <row r="182" spans="1:20" ht="49" x14ac:dyDescent="0.25">
      <c r="A182">
        <v>375</v>
      </c>
      <c r="B182" s="3" t="s">
        <v>376</v>
      </c>
      <c r="C182" s="3" t="s">
        <v>4485</v>
      </c>
      <c r="D182" s="6">
        <v>500</v>
      </c>
      <c r="E182" s="8">
        <v>600</v>
      </c>
      <c r="F182" s="22">
        <f>ROUND(E182/D182*100,0)</f>
        <v>120</v>
      </c>
      <c r="G182" t="s">
        <v>8218</v>
      </c>
      <c r="H182" t="s">
        <v>8223</v>
      </c>
      <c r="I182" t="s">
        <v>8245</v>
      </c>
      <c r="J182">
        <v>1393694280</v>
      </c>
      <c r="K182">
        <v>1390088311</v>
      </c>
      <c r="L182" t="b">
        <v>0</v>
      </c>
      <c r="M182">
        <v>14</v>
      </c>
      <c r="N182" t="b">
        <v>1</v>
      </c>
      <c r="O182" t="s">
        <v>8267</v>
      </c>
      <c r="P182" s="9">
        <f>(((K182/60)/60)/24)+DATE(1970,1,1)</f>
        <v>41657.985081018516</v>
      </c>
      <c r="Q182" s="14">
        <f>YEAR(P182)</f>
        <v>2014</v>
      </c>
      <c r="R182" s="10" t="s">
        <v>8324</v>
      </c>
      <c r="S182" t="s">
        <v>8329</v>
      </c>
      <c r="T182">
        <f>IFERROR(ROUND(E182/M182,2),0)</f>
        <v>42.86</v>
      </c>
    </row>
    <row r="183" spans="1:20" ht="49" x14ac:dyDescent="0.25">
      <c r="A183">
        <v>409</v>
      </c>
      <c r="B183" s="3" t="s">
        <v>410</v>
      </c>
      <c r="C183" s="3" t="s">
        <v>4519</v>
      </c>
      <c r="D183" s="6">
        <v>500</v>
      </c>
      <c r="E183" s="8">
        <v>684</v>
      </c>
      <c r="F183" s="22">
        <f>ROUND(E183/D183*100,0)</f>
        <v>137</v>
      </c>
      <c r="G183" t="s">
        <v>8218</v>
      </c>
      <c r="H183" t="s">
        <v>8224</v>
      </c>
      <c r="I183" t="s">
        <v>8246</v>
      </c>
      <c r="J183">
        <v>1469220144</v>
      </c>
      <c r="K183">
        <v>1466628144</v>
      </c>
      <c r="L183" t="b">
        <v>0</v>
      </c>
      <c r="M183">
        <v>15</v>
      </c>
      <c r="N183" t="b">
        <v>1</v>
      </c>
      <c r="O183" t="s">
        <v>8267</v>
      </c>
      <c r="P183" s="9">
        <f>(((K183/60)/60)/24)+DATE(1970,1,1)</f>
        <v>42543.862777777773</v>
      </c>
      <c r="Q183" s="14">
        <f>YEAR(P183)</f>
        <v>2016</v>
      </c>
      <c r="R183" s="10" t="s">
        <v>8324</v>
      </c>
      <c r="S183" t="s">
        <v>8329</v>
      </c>
      <c r="T183">
        <f>IFERROR(ROUND(E183/M183,2),0)</f>
        <v>45.6</v>
      </c>
    </row>
    <row r="184" spans="1:20" ht="49" x14ac:dyDescent="0.25">
      <c r="A184">
        <v>539</v>
      </c>
      <c r="B184" s="3" t="s">
        <v>540</v>
      </c>
      <c r="C184" s="3" t="s">
        <v>4649</v>
      </c>
      <c r="D184" s="6">
        <v>500</v>
      </c>
      <c r="E184" s="8">
        <v>503.22</v>
      </c>
      <c r="F184" s="22">
        <f>ROUND(E184/D184*100,0)</f>
        <v>101</v>
      </c>
      <c r="G184" t="s">
        <v>8218</v>
      </c>
      <c r="H184" t="s">
        <v>8224</v>
      </c>
      <c r="I184" t="s">
        <v>8246</v>
      </c>
      <c r="J184">
        <v>1467681107</v>
      </c>
      <c r="K184">
        <v>1465866707</v>
      </c>
      <c r="L184" t="b">
        <v>0</v>
      </c>
      <c r="M184">
        <v>20</v>
      </c>
      <c r="N184" t="b">
        <v>1</v>
      </c>
      <c r="O184" t="s">
        <v>8269</v>
      </c>
      <c r="P184" s="9">
        <f>(((K184/60)/60)/24)+DATE(1970,1,1)</f>
        <v>42535.049849537041</v>
      </c>
      <c r="Q184" s="14">
        <f>YEAR(P184)</f>
        <v>2016</v>
      </c>
      <c r="R184" s="10" t="s">
        <v>8331</v>
      </c>
      <c r="S184" t="s">
        <v>8332</v>
      </c>
      <c r="T184">
        <f>IFERROR(ROUND(E184/M184,2),0)</f>
        <v>25.16</v>
      </c>
    </row>
    <row r="185" spans="1:20" ht="49" x14ac:dyDescent="0.25">
      <c r="A185">
        <v>785</v>
      </c>
      <c r="B185" s="3" t="s">
        <v>786</v>
      </c>
      <c r="C185" s="3" t="s">
        <v>4895</v>
      </c>
      <c r="D185" s="6">
        <v>500</v>
      </c>
      <c r="E185" s="8">
        <v>903.14</v>
      </c>
      <c r="F185" s="22">
        <f>ROUND(E185/D185*100,0)</f>
        <v>181</v>
      </c>
      <c r="G185" t="s">
        <v>8218</v>
      </c>
      <c r="H185" t="s">
        <v>8223</v>
      </c>
      <c r="I185" t="s">
        <v>8245</v>
      </c>
      <c r="J185">
        <v>1362060915</v>
      </c>
      <c r="K185">
        <v>1359468915</v>
      </c>
      <c r="L185" t="b">
        <v>0</v>
      </c>
      <c r="M185">
        <v>29</v>
      </c>
      <c r="N185" t="b">
        <v>1</v>
      </c>
      <c r="O185" t="s">
        <v>8274</v>
      </c>
      <c r="P185" s="9">
        <f>(((K185/60)/60)/24)+DATE(1970,1,1)</f>
        <v>41303.593923611108</v>
      </c>
      <c r="Q185" s="14">
        <f>YEAR(P185)</f>
        <v>2013</v>
      </c>
      <c r="R185" s="10" t="s">
        <v>8339</v>
      </c>
      <c r="S185" t="s">
        <v>8340</v>
      </c>
      <c r="T185">
        <f>IFERROR(ROUND(E185/M185,2),0)</f>
        <v>31.14</v>
      </c>
    </row>
    <row r="186" spans="1:20" ht="49" x14ac:dyDescent="0.25">
      <c r="A186">
        <v>829</v>
      </c>
      <c r="B186" s="3" t="s">
        <v>830</v>
      </c>
      <c r="C186" s="3" t="s">
        <v>4939</v>
      </c>
      <c r="D186" s="6">
        <v>500</v>
      </c>
      <c r="E186" s="8">
        <v>520</v>
      </c>
      <c r="F186" s="22">
        <f>ROUND(E186/D186*100,0)</f>
        <v>104</v>
      </c>
      <c r="G186" t="s">
        <v>8218</v>
      </c>
      <c r="H186" t="s">
        <v>8224</v>
      </c>
      <c r="I186" t="s">
        <v>8246</v>
      </c>
      <c r="J186">
        <v>1468437240</v>
      </c>
      <c r="K186">
        <v>1463253240</v>
      </c>
      <c r="L186" t="b">
        <v>0</v>
      </c>
      <c r="M186">
        <v>16</v>
      </c>
      <c r="N186" t="b">
        <v>1</v>
      </c>
      <c r="O186" t="s">
        <v>8274</v>
      </c>
      <c r="P186" s="9">
        <f>(((K186/60)/60)/24)+DATE(1970,1,1)</f>
        <v>42504.801388888889</v>
      </c>
      <c r="Q186" s="14">
        <f>YEAR(P186)</f>
        <v>2016</v>
      </c>
      <c r="R186" s="10" t="s">
        <v>8339</v>
      </c>
      <c r="S186" t="s">
        <v>8340</v>
      </c>
      <c r="T186">
        <f>IFERROR(ROUND(E186/M186,2),0)</f>
        <v>32.5</v>
      </c>
    </row>
    <row r="187" spans="1:20" ht="49" x14ac:dyDescent="0.25">
      <c r="A187">
        <v>1039</v>
      </c>
      <c r="B187" s="3" t="s">
        <v>1040</v>
      </c>
      <c r="C187" s="3" t="s">
        <v>5149</v>
      </c>
      <c r="D187" s="6">
        <v>500</v>
      </c>
      <c r="E187" s="8">
        <v>641</v>
      </c>
      <c r="F187" s="22">
        <f>ROUND(E187/D187*100,0)</f>
        <v>128</v>
      </c>
      <c r="G187" t="s">
        <v>8218</v>
      </c>
      <c r="H187" t="s">
        <v>8223</v>
      </c>
      <c r="I187" t="s">
        <v>8245</v>
      </c>
      <c r="J187">
        <v>1481615940</v>
      </c>
      <c r="K187">
        <v>1479436646</v>
      </c>
      <c r="L187" t="b">
        <v>0</v>
      </c>
      <c r="M187">
        <v>30</v>
      </c>
      <c r="N187" t="b">
        <v>1</v>
      </c>
      <c r="O187" t="s">
        <v>8278</v>
      </c>
      <c r="P187" s="9">
        <f>(((K187/60)/60)/24)+DATE(1970,1,1)</f>
        <v>42692.109328703707</v>
      </c>
      <c r="Q187" s="14">
        <f>YEAR(P187)</f>
        <v>2016</v>
      </c>
      <c r="R187" s="10" t="s">
        <v>8339</v>
      </c>
      <c r="S187" t="s">
        <v>8344</v>
      </c>
      <c r="T187">
        <f>IFERROR(ROUND(E187/M187,2),0)</f>
        <v>21.37</v>
      </c>
    </row>
    <row r="188" spans="1:20" ht="33" x14ac:dyDescent="0.25">
      <c r="A188">
        <v>1190</v>
      </c>
      <c r="B188" s="3" t="s">
        <v>1191</v>
      </c>
      <c r="C188" s="3" t="s">
        <v>5300</v>
      </c>
      <c r="D188" s="6">
        <v>500</v>
      </c>
      <c r="E188" s="8">
        <v>675</v>
      </c>
      <c r="F188" s="22">
        <f>ROUND(E188/D188*100,0)</f>
        <v>135</v>
      </c>
      <c r="G188" t="s">
        <v>8218</v>
      </c>
      <c r="H188" t="s">
        <v>8223</v>
      </c>
      <c r="I188" t="s">
        <v>8245</v>
      </c>
      <c r="J188">
        <v>1409500725</v>
      </c>
      <c r="K188">
        <v>1406908725</v>
      </c>
      <c r="L188" t="b">
        <v>0</v>
      </c>
      <c r="M188">
        <v>13</v>
      </c>
      <c r="N188" t="b">
        <v>1</v>
      </c>
      <c r="O188" t="s">
        <v>8283</v>
      </c>
      <c r="P188" s="9">
        <f>(((K188/60)/60)/24)+DATE(1970,1,1)</f>
        <v>41852.665798611109</v>
      </c>
      <c r="Q188" s="14">
        <f>YEAR(P188)</f>
        <v>2014</v>
      </c>
      <c r="R188" s="10" t="s">
        <v>8352</v>
      </c>
      <c r="S188" t="s">
        <v>8353</v>
      </c>
      <c r="T188">
        <f>IFERROR(ROUND(E188/M188,2),0)</f>
        <v>51.92</v>
      </c>
    </row>
    <row r="189" spans="1:20" ht="49" x14ac:dyDescent="0.25">
      <c r="A189">
        <v>1294</v>
      </c>
      <c r="B189" s="3" t="s">
        <v>1295</v>
      </c>
      <c r="C189" s="3" t="s">
        <v>5404</v>
      </c>
      <c r="D189" s="6">
        <v>500</v>
      </c>
      <c r="E189" s="8">
        <v>610</v>
      </c>
      <c r="F189" s="22">
        <f>ROUND(E189/D189*100,0)</f>
        <v>122</v>
      </c>
      <c r="G189" t="s">
        <v>8218</v>
      </c>
      <c r="H189" t="s">
        <v>8224</v>
      </c>
      <c r="I189" t="s">
        <v>8246</v>
      </c>
      <c r="J189">
        <v>1445252400</v>
      </c>
      <c r="K189">
        <v>1443696797</v>
      </c>
      <c r="L189" t="b">
        <v>0</v>
      </c>
      <c r="M189">
        <v>22</v>
      </c>
      <c r="N189" t="b">
        <v>1</v>
      </c>
      <c r="O189" t="s">
        <v>8269</v>
      </c>
      <c r="P189" s="9">
        <f>(((K189/60)/60)/24)+DATE(1970,1,1)</f>
        <v>42278.453668981485</v>
      </c>
      <c r="Q189" s="14">
        <f>YEAR(P189)</f>
        <v>2015</v>
      </c>
      <c r="R189" s="10" t="s">
        <v>8331</v>
      </c>
      <c r="S189" t="s">
        <v>8332</v>
      </c>
      <c r="T189">
        <f>IFERROR(ROUND(E189/M189,2),0)</f>
        <v>27.73</v>
      </c>
    </row>
    <row r="190" spans="1:20" ht="21" x14ac:dyDescent="0.25">
      <c r="A190">
        <v>1372</v>
      </c>
      <c r="B190" s="3" t="s">
        <v>1373</v>
      </c>
      <c r="C190" s="3" t="s">
        <v>5482</v>
      </c>
      <c r="D190" s="6">
        <v>500</v>
      </c>
      <c r="E190" s="8">
        <v>620</v>
      </c>
      <c r="F190" s="22">
        <f>ROUND(E190/D190*100,0)</f>
        <v>124</v>
      </c>
      <c r="G190" t="s">
        <v>8218</v>
      </c>
      <c r="H190" t="s">
        <v>8223</v>
      </c>
      <c r="I190" t="s">
        <v>8245</v>
      </c>
      <c r="J190">
        <v>1342115132</v>
      </c>
      <c r="K190">
        <v>1339523132</v>
      </c>
      <c r="L190" t="b">
        <v>0</v>
      </c>
      <c r="M190">
        <v>16</v>
      </c>
      <c r="N190" t="b">
        <v>1</v>
      </c>
      <c r="O190" t="s">
        <v>8274</v>
      </c>
      <c r="P190" s="9">
        <f>(((K190/60)/60)/24)+DATE(1970,1,1)</f>
        <v>41072.739953703705</v>
      </c>
      <c r="Q190" s="14">
        <f>YEAR(P190)</f>
        <v>2012</v>
      </c>
      <c r="R190" s="10" t="s">
        <v>8339</v>
      </c>
      <c r="S190" t="s">
        <v>8340</v>
      </c>
      <c r="T190">
        <f>IFERROR(ROUND(E190/M190,2),0)</f>
        <v>38.75</v>
      </c>
    </row>
    <row r="191" spans="1:20" ht="33" x14ac:dyDescent="0.25">
      <c r="A191">
        <v>1389</v>
      </c>
      <c r="B191" s="3" t="s">
        <v>1390</v>
      </c>
      <c r="C191" s="3" t="s">
        <v>5499</v>
      </c>
      <c r="D191" s="6">
        <v>500</v>
      </c>
      <c r="E191" s="8">
        <v>727</v>
      </c>
      <c r="F191" s="22">
        <f>ROUND(E191/D191*100,0)</f>
        <v>145</v>
      </c>
      <c r="G191" t="s">
        <v>8218</v>
      </c>
      <c r="H191" t="s">
        <v>8224</v>
      </c>
      <c r="I191" t="s">
        <v>8246</v>
      </c>
      <c r="J191">
        <v>1471087957</v>
      </c>
      <c r="K191">
        <v>1468495957</v>
      </c>
      <c r="L191" t="b">
        <v>0</v>
      </c>
      <c r="M191">
        <v>34</v>
      </c>
      <c r="N191" t="b">
        <v>1</v>
      </c>
      <c r="O191" t="s">
        <v>8274</v>
      </c>
      <c r="P191" s="9">
        <f>(((K191/60)/60)/24)+DATE(1970,1,1)</f>
        <v>42565.480983796297</v>
      </c>
      <c r="Q191" s="14">
        <f>YEAR(P191)</f>
        <v>2016</v>
      </c>
      <c r="R191" s="10" t="s">
        <v>8339</v>
      </c>
      <c r="S191" t="s">
        <v>8340</v>
      </c>
      <c r="T191">
        <f>IFERROR(ROUND(E191/M191,2),0)</f>
        <v>21.38</v>
      </c>
    </row>
    <row r="192" spans="1:20" ht="49" x14ac:dyDescent="0.25">
      <c r="A192">
        <v>1391</v>
      </c>
      <c r="B192" s="3" t="s">
        <v>1392</v>
      </c>
      <c r="C192" s="3" t="s">
        <v>5501</v>
      </c>
      <c r="D192" s="6">
        <v>500</v>
      </c>
      <c r="E192" s="8">
        <v>551</v>
      </c>
      <c r="F192" s="22">
        <f>ROUND(E192/D192*100,0)</f>
        <v>110</v>
      </c>
      <c r="G192" t="s">
        <v>8218</v>
      </c>
      <c r="H192" t="s">
        <v>8223</v>
      </c>
      <c r="I192" t="s">
        <v>8245</v>
      </c>
      <c r="J192">
        <v>1440219540</v>
      </c>
      <c r="K192">
        <v>1436369818</v>
      </c>
      <c r="L192" t="b">
        <v>0</v>
      </c>
      <c r="M192">
        <v>13</v>
      </c>
      <c r="N192" t="b">
        <v>1</v>
      </c>
      <c r="O192" t="s">
        <v>8274</v>
      </c>
      <c r="P192" s="9">
        <f>(((K192/60)/60)/24)+DATE(1970,1,1)</f>
        <v>42193.650671296295</v>
      </c>
      <c r="Q192" s="14">
        <f>YEAR(P192)</f>
        <v>2015</v>
      </c>
      <c r="R192" s="10" t="s">
        <v>8339</v>
      </c>
      <c r="S192" t="s">
        <v>8340</v>
      </c>
      <c r="T192">
        <f>IFERROR(ROUND(E192/M192,2),0)</f>
        <v>42.38</v>
      </c>
    </row>
    <row r="193" spans="1:20" ht="33" x14ac:dyDescent="0.25">
      <c r="A193">
        <v>1612</v>
      </c>
      <c r="B193" s="3" t="s">
        <v>1613</v>
      </c>
      <c r="C193" s="3" t="s">
        <v>5722</v>
      </c>
      <c r="D193" s="6">
        <v>500</v>
      </c>
      <c r="E193" s="8">
        <v>550</v>
      </c>
      <c r="F193" s="22">
        <f>ROUND(E193/D193*100,0)</f>
        <v>110</v>
      </c>
      <c r="G193" t="s">
        <v>8218</v>
      </c>
      <c r="H193" t="s">
        <v>8223</v>
      </c>
      <c r="I193" t="s">
        <v>8245</v>
      </c>
      <c r="J193">
        <v>1357160384</v>
      </c>
      <c r="K193">
        <v>1354568384</v>
      </c>
      <c r="L193" t="b">
        <v>0</v>
      </c>
      <c r="M193">
        <v>11</v>
      </c>
      <c r="N193" t="b">
        <v>1</v>
      </c>
      <c r="O193" t="s">
        <v>8274</v>
      </c>
      <c r="P193" s="9">
        <f>(((K193/60)/60)/24)+DATE(1970,1,1)</f>
        <v>41246.874814814815</v>
      </c>
      <c r="Q193" s="14">
        <f>YEAR(P193)</f>
        <v>2012</v>
      </c>
      <c r="R193" s="10" t="s">
        <v>8339</v>
      </c>
      <c r="S193" t="s">
        <v>8340</v>
      </c>
      <c r="T193">
        <f>IFERROR(ROUND(E193/M193,2),0)</f>
        <v>50</v>
      </c>
    </row>
    <row r="194" spans="1:20" ht="49" x14ac:dyDescent="0.25">
      <c r="A194">
        <v>1637</v>
      </c>
      <c r="B194" s="3" t="s">
        <v>1638</v>
      </c>
      <c r="C194" s="3" t="s">
        <v>5747</v>
      </c>
      <c r="D194" s="6">
        <v>500</v>
      </c>
      <c r="E194" s="8">
        <v>519</v>
      </c>
      <c r="F194" s="22">
        <f>ROUND(E194/D194*100,0)</f>
        <v>104</v>
      </c>
      <c r="G194" t="s">
        <v>8218</v>
      </c>
      <c r="H194" t="s">
        <v>8223</v>
      </c>
      <c r="I194" t="s">
        <v>8245</v>
      </c>
      <c r="J194">
        <v>1262302740</v>
      </c>
      <c r="K194">
        <v>1257444140</v>
      </c>
      <c r="L194" t="b">
        <v>0</v>
      </c>
      <c r="M194">
        <v>15</v>
      </c>
      <c r="N194" t="b">
        <v>1</v>
      </c>
      <c r="O194" t="s">
        <v>8274</v>
      </c>
      <c r="P194" s="9">
        <f>(((K194/60)/60)/24)+DATE(1970,1,1)</f>
        <v>40122.751620370371</v>
      </c>
      <c r="Q194" s="14">
        <f>YEAR(P194)</f>
        <v>2009</v>
      </c>
      <c r="R194" s="10" t="s">
        <v>8339</v>
      </c>
      <c r="S194" t="s">
        <v>8340</v>
      </c>
      <c r="T194">
        <f>IFERROR(ROUND(E194/M194,2),0)</f>
        <v>34.6</v>
      </c>
    </row>
    <row r="195" spans="1:20" ht="49" x14ac:dyDescent="0.25">
      <c r="A195">
        <v>1659</v>
      </c>
      <c r="B195" s="3" t="s">
        <v>1660</v>
      </c>
      <c r="C195" s="3" t="s">
        <v>5769</v>
      </c>
      <c r="D195" s="6">
        <v>500</v>
      </c>
      <c r="E195" s="8">
        <v>564</v>
      </c>
      <c r="F195" s="22">
        <f>ROUND(E195/D195*100,0)</f>
        <v>113</v>
      </c>
      <c r="G195" t="s">
        <v>8218</v>
      </c>
      <c r="H195" t="s">
        <v>8224</v>
      </c>
      <c r="I195" t="s">
        <v>8246</v>
      </c>
      <c r="J195">
        <v>1387281600</v>
      </c>
      <c r="K195">
        <v>1384811721</v>
      </c>
      <c r="L195" t="b">
        <v>0</v>
      </c>
      <c r="M195">
        <v>45</v>
      </c>
      <c r="N195" t="b">
        <v>1</v>
      </c>
      <c r="O195" t="s">
        <v>8290</v>
      </c>
      <c r="P195" s="9">
        <f>(((K195/60)/60)/24)+DATE(1970,1,1)</f>
        <v>41596.913437499999</v>
      </c>
      <c r="Q195" s="14">
        <f>YEAR(P195)</f>
        <v>2013</v>
      </c>
      <c r="R195" s="10" t="s">
        <v>8339</v>
      </c>
      <c r="S195" t="s">
        <v>8360</v>
      </c>
      <c r="T195">
        <f>IFERROR(ROUND(E195/M195,2),0)</f>
        <v>12.53</v>
      </c>
    </row>
    <row r="196" spans="1:20" ht="65" x14ac:dyDescent="0.25">
      <c r="A196">
        <v>1835</v>
      </c>
      <c r="B196" s="3" t="s">
        <v>1836</v>
      </c>
      <c r="C196" s="3" t="s">
        <v>5945</v>
      </c>
      <c r="D196" s="6">
        <v>500</v>
      </c>
      <c r="E196" s="8">
        <v>520</v>
      </c>
      <c r="F196" s="22">
        <f>ROUND(E196/D196*100,0)</f>
        <v>104</v>
      </c>
      <c r="G196" t="s">
        <v>8218</v>
      </c>
      <c r="H196" t="s">
        <v>8224</v>
      </c>
      <c r="I196" t="s">
        <v>8246</v>
      </c>
      <c r="J196">
        <v>1459439471</v>
      </c>
      <c r="K196">
        <v>1456851071</v>
      </c>
      <c r="L196" t="b">
        <v>0</v>
      </c>
      <c r="M196">
        <v>11</v>
      </c>
      <c r="N196" t="b">
        <v>1</v>
      </c>
      <c r="O196" t="s">
        <v>8274</v>
      </c>
      <c r="P196" s="9">
        <f>(((K196/60)/60)/24)+DATE(1970,1,1)</f>
        <v>42430.702210648145</v>
      </c>
      <c r="Q196" s="14">
        <f>YEAR(P196)</f>
        <v>2016</v>
      </c>
      <c r="R196" s="10" t="s">
        <v>8339</v>
      </c>
      <c r="S196" t="s">
        <v>8340</v>
      </c>
      <c r="T196">
        <f>IFERROR(ROUND(E196/M196,2),0)</f>
        <v>47.27</v>
      </c>
    </row>
    <row r="197" spans="1:20" ht="33" x14ac:dyDescent="0.25">
      <c r="A197">
        <v>1892</v>
      </c>
      <c r="B197" s="3" t="s">
        <v>1893</v>
      </c>
      <c r="C197" s="3" t="s">
        <v>6002</v>
      </c>
      <c r="D197" s="6">
        <v>500</v>
      </c>
      <c r="E197" s="8">
        <v>683</v>
      </c>
      <c r="F197" s="22">
        <f>ROUND(E197/D197*100,0)</f>
        <v>137</v>
      </c>
      <c r="G197" t="s">
        <v>8218</v>
      </c>
      <c r="H197" t="s">
        <v>8223</v>
      </c>
      <c r="I197" t="s">
        <v>8245</v>
      </c>
      <c r="J197">
        <v>1307459881</v>
      </c>
      <c r="K197">
        <v>1304867881</v>
      </c>
      <c r="L197" t="b">
        <v>0</v>
      </c>
      <c r="M197">
        <v>26</v>
      </c>
      <c r="N197" t="b">
        <v>1</v>
      </c>
      <c r="O197" t="s">
        <v>8277</v>
      </c>
      <c r="P197" s="9">
        <f>(((K197/60)/60)/24)+DATE(1970,1,1)</f>
        <v>40671.637511574074</v>
      </c>
      <c r="Q197" s="14">
        <f>YEAR(P197)</f>
        <v>2011</v>
      </c>
      <c r="R197" s="10" t="s">
        <v>8339</v>
      </c>
      <c r="S197" t="s">
        <v>8343</v>
      </c>
      <c r="T197">
        <f>IFERROR(ROUND(E197/M197,2),0)</f>
        <v>26.27</v>
      </c>
    </row>
    <row r="198" spans="1:20" ht="65" x14ac:dyDescent="0.25">
      <c r="A198">
        <v>2003</v>
      </c>
      <c r="B198" s="3" t="s">
        <v>2004</v>
      </c>
      <c r="C198" s="3" t="s">
        <v>6113</v>
      </c>
      <c r="D198" s="6">
        <v>500</v>
      </c>
      <c r="E198" s="8">
        <v>1560</v>
      </c>
      <c r="F198" s="22">
        <f>ROUND(E198/D198*100,0)</f>
        <v>312</v>
      </c>
      <c r="G198" t="s">
        <v>8218</v>
      </c>
      <c r="H198" t="s">
        <v>8223</v>
      </c>
      <c r="I198" t="s">
        <v>8245</v>
      </c>
      <c r="J198">
        <v>1278111600</v>
      </c>
      <c r="K198">
        <v>1276830052</v>
      </c>
      <c r="L198" t="b">
        <v>1</v>
      </c>
      <c r="M198">
        <v>17</v>
      </c>
      <c r="N198" t="b">
        <v>1</v>
      </c>
      <c r="O198" t="s">
        <v>8293</v>
      </c>
      <c r="P198" s="9">
        <f>(((K198/60)/60)/24)+DATE(1970,1,1)</f>
        <v>40347.125601851854</v>
      </c>
      <c r="Q198" s="14">
        <f>YEAR(P198)</f>
        <v>2010</v>
      </c>
      <c r="R198" s="10" t="s">
        <v>8333</v>
      </c>
      <c r="S198" t="s">
        <v>8363</v>
      </c>
      <c r="T198">
        <f>IFERROR(ROUND(E198/M198,2),0)</f>
        <v>91.76</v>
      </c>
    </row>
    <row r="199" spans="1:20" ht="33" x14ac:dyDescent="0.25">
      <c r="A199">
        <v>2209</v>
      </c>
      <c r="B199" s="3" t="s">
        <v>2210</v>
      </c>
      <c r="C199" s="3" t="s">
        <v>6319</v>
      </c>
      <c r="D199" s="6">
        <v>500</v>
      </c>
      <c r="E199" s="8">
        <v>754</v>
      </c>
      <c r="F199" s="22">
        <f>ROUND(E199/D199*100,0)</f>
        <v>151</v>
      </c>
      <c r="G199" t="s">
        <v>8218</v>
      </c>
      <c r="H199" t="s">
        <v>8224</v>
      </c>
      <c r="I199" t="s">
        <v>8246</v>
      </c>
      <c r="J199">
        <v>1397516400</v>
      </c>
      <c r="K199">
        <v>1396524644</v>
      </c>
      <c r="L199" t="b">
        <v>0</v>
      </c>
      <c r="M199">
        <v>15</v>
      </c>
      <c r="N199" t="b">
        <v>1</v>
      </c>
      <c r="O199" t="s">
        <v>8278</v>
      </c>
      <c r="P199" s="9">
        <f>(((K199/60)/60)/24)+DATE(1970,1,1)</f>
        <v>41732.479675925926</v>
      </c>
      <c r="Q199" s="14">
        <f>YEAR(P199)</f>
        <v>2014</v>
      </c>
      <c r="R199" s="10" t="s">
        <v>8339</v>
      </c>
      <c r="S199" t="s">
        <v>8344</v>
      </c>
      <c r="T199">
        <f>IFERROR(ROUND(E199/M199,2),0)</f>
        <v>50.27</v>
      </c>
    </row>
    <row r="200" spans="1:20" ht="49" x14ac:dyDescent="0.25">
      <c r="A200">
        <v>2222</v>
      </c>
      <c r="B200" s="3" t="s">
        <v>2223</v>
      </c>
      <c r="C200" s="3" t="s">
        <v>6332</v>
      </c>
      <c r="D200" s="6">
        <v>500</v>
      </c>
      <c r="E200" s="8">
        <v>813</v>
      </c>
      <c r="F200" s="22">
        <f>ROUND(E200/D200*100,0)</f>
        <v>163</v>
      </c>
      <c r="G200" t="s">
        <v>8218</v>
      </c>
      <c r="H200" t="s">
        <v>8223</v>
      </c>
      <c r="I200" t="s">
        <v>8245</v>
      </c>
      <c r="J200">
        <v>1327776847</v>
      </c>
      <c r="K200">
        <v>1325184847</v>
      </c>
      <c r="L200" t="b">
        <v>0</v>
      </c>
      <c r="M200">
        <v>30</v>
      </c>
      <c r="N200" t="b">
        <v>1</v>
      </c>
      <c r="O200" t="s">
        <v>8295</v>
      </c>
      <c r="P200" s="9">
        <f>(((K200/60)/60)/24)+DATE(1970,1,1)</f>
        <v>40906.787581018521</v>
      </c>
      <c r="Q200" s="14">
        <f>YEAR(P200)</f>
        <v>2011</v>
      </c>
      <c r="R200" s="10" t="s">
        <v>8347</v>
      </c>
      <c r="S200" t="s">
        <v>8365</v>
      </c>
      <c r="T200">
        <f>IFERROR(ROUND(E200/M200,2),0)</f>
        <v>27.1</v>
      </c>
    </row>
    <row r="201" spans="1:20" ht="33" x14ac:dyDescent="0.25">
      <c r="A201">
        <v>2254</v>
      </c>
      <c r="B201" s="3" t="s">
        <v>2255</v>
      </c>
      <c r="C201" s="3" t="s">
        <v>6364</v>
      </c>
      <c r="D201" s="6">
        <v>500</v>
      </c>
      <c r="E201" s="8">
        <v>2299</v>
      </c>
      <c r="F201" s="22">
        <f>ROUND(E201/D201*100,0)</f>
        <v>460</v>
      </c>
      <c r="G201" t="s">
        <v>8218</v>
      </c>
      <c r="H201" t="s">
        <v>8223</v>
      </c>
      <c r="I201" t="s">
        <v>8245</v>
      </c>
      <c r="J201">
        <v>1485271968</v>
      </c>
      <c r="K201">
        <v>1484667168</v>
      </c>
      <c r="L201" t="b">
        <v>0</v>
      </c>
      <c r="M201">
        <v>197</v>
      </c>
      <c r="N201" t="b">
        <v>1</v>
      </c>
      <c r="O201" t="s">
        <v>8295</v>
      </c>
      <c r="P201" s="9">
        <f>(((K201/60)/60)/24)+DATE(1970,1,1)</f>
        <v>42752.647777777776</v>
      </c>
      <c r="Q201" s="14">
        <f>YEAR(P201)</f>
        <v>2017</v>
      </c>
      <c r="R201" s="10" t="s">
        <v>8347</v>
      </c>
      <c r="S201" t="s">
        <v>8365</v>
      </c>
      <c r="T201">
        <f>IFERROR(ROUND(E201/M201,2),0)</f>
        <v>11.67</v>
      </c>
    </row>
    <row r="202" spans="1:20" ht="49" x14ac:dyDescent="0.25">
      <c r="A202">
        <v>2471</v>
      </c>
      <c r="B202" s="3" t="s">
        <v>2472</v>
      </c>
      <c r="C202" s="3" t="s">
        <v>6581</v>
      </c>
      <c r="D202" s="6">
        <v>500</v>
      </c>
      <c r="E202" s="8">
        <v>640</v>
      </c>
      <c r="F202" s="22">
        <f>ROUND(E202/D202*100,0)</f>
        <v>128</v>
      </c>
      <c r="G202" t="s">
        <v>8218</v>
      </c>
      <c r="H202" t="s">
        <v>8223</v>
      </c>
      <c r="I202" t="s">
        <v>8245</v>
      </c>
      <c r="J202">
        <v>1327535392</v>
      </c>
      <c r="K202">
        <v>1324079392</v>
      </c>
      <c r="L202" t="b">
        <v>0</v>
      </c>
      <c r="M202">
        <v>17</v>
      </c>
      <c r="N202" t="b">
        <v>1</v>
      </c>
      <c r="O202" t="s">
        <v>8277</v>
      </c>
      <c r="P202" s="9">
        <f>(((K202/60)/60)/24)+DATE(1970,1,1)</f>
        <v>40893.992962962962</v>
      </c>
      <c r="Q202" s="14">
        <f>YEAR(P202)</f>
        <v>2011</v>
      </c>
      <c r="R202" s="10" t="s">
        <v>8339</v>
      </c>
      <c r="S202" t="s">
        <v>8343</v>
      </c>
      <c r="T202">
        <f>IFERROR(ROUND(E202/M202,2),0)</f>
        <v>37.65</v>
      </c>
    </row>
    <row r="203" spans="1:20" ht="49" x14ac:dyDescent="0.25">
      <c r="A203">
        <v>2490</v>
      </c>
      <c r="B203" s="3" t="s">
        <v>2490</v>
      </c>
      <c r="C203" s="3" t="s">
        <v>6600</v>
      </c>
      <c r="D203" s="6">
        <v>500</v>
      </c>
      <c r="E203" s="8">
        <v>607</v>
      </c>
      <c r="F203" s="22">
        <f>ROUND(E203/D203*100,0)</f>
        <v>121</v>
      </c>
      <c r="G203" t="s">
        <v>8218</v>
      </c>
      <c r="H203" t="s">
        <v>8223</v>
      </c>
      <c r="I203" t="s">
        <v>8245</v>
      </c>
      <c r="J203">
        <v>1340429276</v>
      </c>
      <c r="K203">
        <v>1335245276</v>
      </c>
      <c r="L203" t="b">
        <v>0</v>
      </c>
      <c r="M203">
        <v>16</v>
      </c>
      <c r="N203" t="b">
        <v>1</v>
      </c>
      <c r="O203" t="s">
        <v>8277</v>
      </c>
      <c r="P203" s="9">
        <f>(((K203/60)/60)/24)+DATE(1970,1,1)</f>
        <v>41023.227731481478</v>
      </c>
      <c r="Q203" s="14">
        <f>YEAR(P203)</f>
        <v>2012</v>
      </c>
      <c r="R203" s="10" t="s">
        <v>8339</v>
      </c>
      <c r="S203" t="s">
        <v>8343</v>
      </c>
      <c r="T203">
        <f>IFERROR(ROUND(E203/M203,2),0)</f>
        <v>37.94</v>
      </c>
    </row>
    <row r="204" spans="1:20" ht="49" x14ac:dyDescent="0.25">
      <c r="A204">
        <v>2491</v>
      </c>
      <c r="B204" s="3" t="s">
        <v>2491</v>
      </c>
      <c r="C204" s="3" t="s">
        <v>6601</v>
      </c>
      <c r="D204" s="6">
        <v>500</v>
      </c>
      <c r="E204" s="8">
        <v>516</v>
      </c>
      <c r="F204" s="22">
        <f>ROUND(E204/D204*100,0)</f>
        <v>103</v>
      </c>
      <c r="G204" t="s">
        <v>8218</v>
      </c>
      <c r="H204" t="s">
        <v>8223</v>
      </c>
      <c r="I204" t="s">
        <v>8245</v>
      </c>
      <c r="J204">
        <v>1295142660</v>
      </c>
      <c r="K204">
        <v>1293739714</v>
      </c>
      <c r="L204" t="b">
        <v>0</v>
      </c>
      <c r="M204">
        <v>10</v>
      </c>
      <c r="N204" t="b">
        <v>1</v>
      </c>
      <c r="O204" t="s">
        <v>8277</v>
      </c>
      <c r="P204" s="9">
        <f>(((K204/60)/60)/24)+DATE(1970,1,1)</f>
        <v>40542.839282407411</v>
      </c>
      <c r="Q204" s="14">
        <f>YEAR(P204)</f>
        <v>2010</v>
      </c>
      <c r="R204" s="10" t="s">
        <v>8339</v>
      </c>
      <c r="S204" t="s">
        <v>8343</v>
      </c>
      <c r="T204">
        <f>IFERROR(ROUND(E204/M204,2),0)</f>
        <v>51.6</v>
      </c>
    </row>
    <row r="205" spans="1:20" ht="49" x14ac:dyDescent="0.25">
      <c r="A205">
        <v>2601</v>
      </c>
      <c r="B205" s="3" t="s">
        <v>2601</v>
      </c>
      <c r="C205" s="3" t="s">
        <v>6711</v>
      </c>
      <c r="D205" s="6">
        <v>500</v>
      </c>
      <c r="E205" s="8">
        <v>3307</v>
      </c>
      <c r="F205" s="22">
        <f>ROUND(E205/D205*100,0)</f>
        <v>661</v>
      </c>
      <c r="G205" t="s">
        <v>8218</v>
      </c>
      <c r="H205" t="s">
        <v>8223</v>
      </c>
      <c r="I205" t="s">
        <v>8245</v>
      </c>
      <c r="J205">
        <v>1347508740</v>
      </c>
      <c r="K205">
        <v>1346276349</v>
      </c>
      <c r="L205" t="b">
        <v>1</v>
      </c>
      <c r="M205">
        <v>151</v>
      </c>
      <c r="N205" t="b">
        <v>1</v>
      </c>
      <c r="O205" t="s">
        <v>8299</v>
      </c>
      <c r="P205" s="9">
        <f>(((K205/60)/60)/24)+DATE(1970,1,1)</f>
        <v>41150.902187499996</v>
      </c>
      <c r="Q205" s="14">
        <f>YEAR(P205)</f>
        <v>2012</v>
      </c>
      <c r="R205" s="10" t="s">
        <v>8333</v>
      </c>
      <c r="S205" t="s">
        <v>8369</v>
      </c>
      <c r="T205">
        <f>IFERROR(ROUND(E205/M205,2),0)</f>
        <v>21.9</v>
      </c>
    </row>
    <row r="206" spans="1:20" ht="49" x14ac:dyDescent="0.25">
      <c r="A206">
        <v>2617</v>
      </c>
      <c r="B206" s="3" t="s">
        <v>2617</v>
      </c>
      <c r="C206" s="3" t="s">
        <v>6727</v>
      </c>
      <c r="D206" s="6">
        <v>500</v>
      </c>
      <c r="E206" s="8">
        <v>4388</v>
      </c>
      <c r="F206" s="22">
        <f>ROUND(E206/D206*100,0)</f>
        <v>878</v>
      </c>
      <c r="G206" t="s">
        <v>8218</v>
      </c>
      <c r="H206" t="s">
        <v>8223</v>
      </c>
      <c r="I206" t="s">
        <v>8245</v>
      </c>
      <c r="J206">
        <v>1413838751</v>
      </c>
      <c r="K206">
        <v>1411246751</v>
      </c>
      <c r="L206" t="b">
        <v>1</v>
      </c>
      <c r="M206">
        <v>159</v>
      </c>
      <c r="N206" t="b">
        <v>1</v>
      </c>
      <c r="O206" t="s">
        <v>8299</v>
      </c>
      <c r="P206" s="9">
        <f>(((K206/60)/60)/24)+DATE(1970,1,1)</f>
        <v>41902.874432870369</v>
      </c>
      <c r="Q206" s="14">
        <f>YEAR(P206)</f>
        <v>2014</v>
      </c>
      <c r="R206" s="10" t="s">
        <v>8333</v>
      </c>
      <c r="S206" t="s">
        <v>8369</v>
      </c>
      <c r="T206">
        <f>IFERROR(ROUND(E206/M206,2),0)</f>
        <v>27.6</v>
      </c>
    </row>
    <row r="207" spans="1:20" ht="33" x14ac:dyDescent="0.25">
      <c r="A207">
        <v>2637</v>
      </c>
      <c r="B207" s="3" t="s">
        <v>2637</v>
      </c>
      <c r="C207" s="3" t="s">
        <v>6747</v>
      </c>
      <c r="D207" s="6">
        <v>500</v>
      </c>
      <c r="E207" s="8">
        <v>831</v>
      </c>
      <c r="F207" s="22">
        <f>ROUND(E207/D207*100,0)</f>
        <v>166</v>
      </c>
      <c r="G207" t="s">
        <v>8218</v>
      </c>
      <c r="H207" t="s">
        <v>8223</v>
      </c>
      <c r="I207" t="s">
        <v>8245</v>
      </c>
      <c r="J207">
        <v>1476277875</v>
      </c>
      <c r="K207">
        <v>1474895475</v>
      </c>
      <c r="L207" t="b">
        <v>0</v>
      </c>
      <c r="M207">
        <v>26</v>
      </c>
      <c r="N207" t="b">
        <v>1</v>
      </c>
      <c r="O207" t="s">
        <v>8299</v>
      </c>
      <c r="P207" s="9">
        <f>(((K207/60)/60)/24)+DATE(1970,1,1)</f>
        <v>42639.549479166672</v>
      </c>
      <c r="Q207" s="14">
        <f>YEAR(P207)</f>
        <v>2016</v>
      </c>
      <c r="R207" s="10" t="s">
        <v>8333</v>
      </c>
      <c r="S207" t="s">
        <v>8369</v>
      </c>
      <c r="T207">
        <f>IFERROR(ROUND(E207/M207,2),0)</f>
        <v>31.96</v>
      </c>
    </row>
    <row r="208" spans="1:20" ht="49" x14ac:dyDescent="0.25">
      <c r="A208">
        <v>2801</v>
      </c>
      <c r="B208" s="3" t="s">
        <v>2801</v>
      </c>
      <c r="C208" s="3" t="s">
        <v>6911</v>
      </c>
      <c r="D208" s="6">
        <v>500</v>
      </c>
      <c r="E208" s="8">
        <v>666</v>
      </c>
      <c r="F208" s="22">
        <f>ROUND(E208/D208*100,0)</f>
        <v>133</v>
      </c>
      <c r="G208" t="s">
        <v>8218</v>
      </c>
      <c r="H208" t="s">
        <v>8225</v>
      </c>
      <c r="I208" t="s">
        <v>8247</v>
      </c>
      <c r="J208">
        <v>1412938800</v>
      </c>
      <c r="K208">
        <v>1411019409</v>
      </c>
      <c r="L208" t="b">
        <v>0</v>
      </c>
      <c r="M208">
        <v>13</v>
      </c>
      <c r="N208" t="b">
        <v>1</v>
      </c>
      <c r="O208" t="s">
        <v>8269</v>
      </c>
      <c r="P208" s="9">
        <f>(((K208/60)/60)/24)+DATE(1970,1,1)</f>
        <v>41900.243159722224</v>
      </c>
      <c r="Q208" s="14">
        <f>YEAR(P208)</f>
        <v>2014</v>
      </c>
      <c r="R208" s="10" t="s">
        <v>8331</v>
      </c>
      <c r="S208" t="s">
        <v>8332</v>
      </c>
      <c r="T208">
        <f>IFERROR(ROUND(E208/M208,2),0)</f>
        <v>51.23</v>
      </c>
    </row>
    <row r="209" spans="1:20" ht="49" x14ac:dyDescent="0.25">
      <c r="A209">
        <v>2922</v>
      </c>
      <c r="B209" s="3" t="s">
        <v>2922</v>
      </c>
      <c r="C209" s="3" t="s">
        <v>7032</v>
      </c>
      <c r="D209" s="6">
        <v>500</v>
      </c>
      <c r="E209" s="8">
        <v>500</v>
      </c>
      <c r="F209" s="22">
        <f>ROUND(E209/D209*100,0)</f>
        <v>100</v>
      </c>
      <c r="G209" t="s">
        <v>8218</v>
      </c>
      <c r="H209" t="s">
        <v>8224</v>
      </c>
      <c r="I209" t="s">
        <v>8246</v>
      </c>
      <c r="J209">
        <v>1431982727</v>
      </c>
      <c r="K209">
        <v>1428094727</v>
      </c>
      <c r="L209" t="b">
        <v>0</v>
      </c>
      <c r="M209">
        <v>6</v>
      </c>
      <c r="N209" t="b">
        <v>1</v>
      </c>
      <c r="O209" t="s">
        <v>8303</v>
      </c>
      <c r="P209" s="9">
        <f>(((K209/60)/60)/24)+DATE(1970,1,1)</f>
        <v>42097.874155092592</v>
      </c>
      <c r="Q209" s="14">
        <f>YEAR(P209)</f>
        <v>2015</v>
      </c>
      <c r="R209" s="10" t="s">
        <v>8331</v>
      </c>
      <c r="S209" t="s">
        <v>8373</v>
      </c>
      <c r="T209">
        <f>IFERROR(ROUND(E209/M209,2),0)</f>
        <v>83.33</v>
      </c>
    </row>
    <row r="210" spans="1:20" ht="49" x14ac:dyDescent="0.25">
      <c r="A210">
        <v>3000</v>
      </c>
      <c r="B210" s="3" t="s">
        <v>3000</v>
      </c>
      <c r="C210" s="3" t="s">
        <v>7110</v>
      </c>
      <c r="D210" s="6">
        <v>500</v>
      </c>
      <c r="E210" s="8">
        <v>500</v>
      </c>
      <c r="F210" s="22">
        <f>ROUND(E210/D210*100,0)</f>
        <v>100</v>
      </c>
      <c r="G210" t="s">
        <v>8218</v>
      </c>
      <c r="H210" t="s">
        <v>8223</v>
      </c>
      <c r="I210" t="s">
        <v>8245</v>
      </c>
      <c r="J210">
        <v>1485885600</v>
      </c>
      <c r="K210">
        <v>1484682670</v>
      </c>
      <c r="L210" t="b">
        <v>0</v>
      </c>
      <c r="M210">
        <v>8</v>
      </c>
      <c r="N210" t="b">
        <v>1</v>
      </c>
      <c r="O210" t="s">
        <v>8301</v>
      </c>
      <c r="P210" s="9">
        <f>(((K210/60)/60)/24)+DATE(1970,1,1)</f>
        <v>42752.827199074076</v>
      </c>
      <c r="Q210" s="14">
        <f>YEAR(P210)</f>
        <v>2017</v>
      </c>
      <c r="R210" s="10" t="s">
        <v>8331</v>
      </c>
      <c r="S210" t="s">
        <v>8371</v>
      </c>
      <c r="T210">
        <f>IFERROR(ROUND(E210/M210,2),0)</f>
        <v>62.5</v>
      </c>
    </row>
    <row r="211" spans="1:20" ht="65" x14ac:dyDescent="0.25">
      <c r="A211">
        <v>3037</v>
      </c>
      <c r="B211" s="3" t="s">
        <v>3037</v>
      </c>
      <c r="C211" s="3" t="s">
        <v>7147</v>
      </c>
      <c r="D211" s="6">
        <v>500</v>
      </c>
      <c r="E211" s="8">
        <v>1066</v>
      </c>
      <c r="F211" s="22">
        <f>ROUND(E211/D211*100,0)</f>
        <v>213</v>
      </c>
      <c r="G211" t="s">
        <v>8218</v>
      </c>
      <c r="H211" t="s">
        <v>8223</v>
      </c>
      <c r="I211" t="s">
        <v>8245</v>
      </c>
      <c r="J211">
        <v>1285995540</v>
      </c>
      <c r="K211">
        <v>1279574773</v>
      </c>
      <c r="L211" t="b">
        <v>0</v>
      </c>
      <c r="M211">
        <v>32</v>
      </c>
      <c r="N211" t="b">
        <v>1</v>
      </c>
      <c r="O211" t="s">
        <v>8301</v>
      </c>
      <c r="P211" s="9">
        <f>(((K211/60)/60)/24)+DATE(1970,1,1)</f>
        <v>40378.893206018518</v>
      </c>
      <c r="Q211" s="14">
        <f>YEAR(P211)</f>
        <v>2010</v>
      </c>
      <c r="R211" s="10" t="s">
        <v>8331</v>
      </c>
      <c r="S211" t="s">
        <v>8371</v>
      </c>
      <c r="T211">
        <f>IFERROR(ROUND(E211/M211,2),0)</f>
        <v>33.31</v>
      </c>
    </row>
    <row r="212" spans="1:20" ht="49" x14ac:dyDescent="0.25">
      <c r="A212">
        <v>3047</v>
      </c>
      <c r="B212" s="3" t="s">
        <v>3047</v>
      </c>
      <c r="C212" s="3" t="s">
        <v>7157</v>
      </c>
      <c r="D212" s="6">
        <v>500</v>
      </c>
      <c r="E212" s="8">
        <v>745</v>
      </c>
      <c r="F212" s="22">
        <f>ROUND(E212/D212*100,0)</f>
        <v>149</v>
      </c>
      <c r="G212" t="s">
        <v>8218</v>
      </c>
      <c r="H212" t="s">
        <v>8223</v>
      </c>
      <c r="I212" t="s">
        <v>8245</v>
      </c>
      <c r="J212">
        <v>1461762960</v>
      </c>
      <c r="K212">
        <v>1457999054</v>
      </c>
      <c r="L212" t="b">
        <v>0</v>
      </c>
      <c r="M212">
        <v>20</v>
      </c>
      <c r="N212" t="b">
        <v>1</v>
      </c>
      <c r="O212" t="s">
        <v>8301</v>
      </c>
      <c r="P212" s="9">
        <f>(((K212/60)/60)/24)+DATE(1970,1,1)</f>
        <v>42443.989050925928</v>
      </c>
      <c r="Q212" s="14">
        <f>YEAR(P212)</f>
        <v>2016</v>
      </c>
      <c r="R212" s="10" t="s">
        <v>8331</v>
      </c>
      <c r="S212" t="s">
        <v>8371</v>
      </c>
      <c r="T212">
        <f>IFERROR(ROUND(E212/M212,2),0)</f>
        <v>37.25</v>
      </c>
    </row>
    <row r="213" spans="1:20" ht="49" x14ac:dyDescent="0.25">
      <c r="A213">
        <v>3181</v>
      </c>
      <c r="B213" s="3" t="s">
        <v>3181</v>
      </c>
      <c r="C213" s="3" t="s">
        <v>7291</v>
      </c>
      <c r="D213" s="6">
        <v>500</v>
      </c>
      <c r="E213" s="8">
        <v>545</v>
      </c>
      <c r="F213" s="22">
        <f>ROUND(E213/D213*100,0)</f>
        <v>109</v>
      </c>
      <c r="G213" t="s">
        <v>8218</v>
      </c>
      <c r="H213" t="s">
        <v>8224</v>
      </c>
      <c r="I213" t="s">
        <v>8246</v>
      </c>
      <c r="J213">
        <v>1402848000</v>
      </c>
      <c r="K213">
        <v>1400570787</v>
      </c>
      <c r="L213" t="b">
        <v>1</v>
      </c>
      <c r="M213">
        <v>15</v>
      </c>
      <c r="N213" t="b">
        <v>1</v>
      </c>
      <c r="O213" t="s">
        <v>8269</v>
      </c>
      <c r="P213" s="9">
        <f>(((K213/60)/60)/24)+DATE(1970,1,1)</f>
        <v>41779.310034722221</v>
      </c>
      <c r="Q213" s="14">
        <f>YEAR(P213)</f>
        <v>2014</v>
      </c>
      <c r="R213" s="10" t="s">
        <v>8331</v>
      </c>
      <c r="S213" t="s">
        <v>8332</v>
      </c>
      <c r="T213">
        <f>IFERROR(ROUND(E213/M213,2),0)</f>
        <v>36.33</v>
      </c>
    </row>
    <row r="214" spans="1:20" ht="49" x14ac:dyDescent="0.25">
      <c r="A214">
        <v>3289</v>
      </c>
      <c r="B214" s="3" t="s">
        <v>3289</v>
      </c>
      <c r="C214" s="3" t="s">
        <v>7399</v>
      </c>
      <c r="D214" s="6">
        <v>500</v>
      </c>
      <c r="E214" s="8">
        <v>665.21</v>
      </c>
      <c r="F214" s="22">
        <f>ROUND(E214/D214*100,0)</f>
        <v>133</v>
      </c>
      <c r="G214" t="s">
        <v>8218</v>
      </c>
      <c r="H214" t="s">
        <v>8224</v>
      </c>
      <c r="I214" t="s">
        <v>8246</v>
      </c>
      <c r="J214">
        <v>1487580602</v>
      </c>
      <c r="K214">
        <v>1485161402</v>
      </c>
      <c r="L214" t="b">
        <v>0</v>
      </c>
      <c r="M214">
        <v>25</v>
      </c>
      <c r="N214" t="b">
        <v>1</v>
      </c>
      <c r="O214" t="s">
        <v>8269</v>
      </c>
      <c r="P214" s="9">
        <f>(((K214/60)/60)/24)+DATE(1970,1,1)</f>
        <v>42758.368078703701</v>
      </c>
      <c r="Q214" s="14">
        <f>YEAR(P214)</f>
        <v>2017</v>
      </c>
      <c r="R214" s="10" t="s">
        <v>8331</v>
      </c>
      <c r="S214" t="s">
        <v>8332</v>
      </c>
      <c r="T214">
        <f>IFERROR(ROUND(E214/M214,2),0)</f>
        <v>26.61</v>
      </c>
    </row>
    <row r="215" spans="1:20" ht="49" x14ac:dyDescent="0.25">
      <c r="A215">
        <v>3291</v>
      </c>
      <c r="B215" s="3" t="s">
        <v>3291</v>
      </c>
      <c r="C215" s="3" t="s">
        <v>7401</v>
      </c>
      <c r="D215" s="6">
        <v>500</v>
      </c>
      <c r="E215" s="8">
        <v>570</v>
      </c>
      <c r="F215" s="22">
        <f>ROUND(E215/D215*100,0)</f>
        <v>114</v>
      </c>
      <c r="G215" t="s">
        <v>8218</v>
      </c>
      <c r="H215" t="s">
        <v>8223</v>
      </c>
      <c r="I215" t="s">
        <v>8245</v>
      </c>
      <c r="J215">
        <v>1442462340</v>
      </c>
      <c r="K215">
        <v>1439743900</v>
      </c>
      <c r="L215" t="b">
        <v>0</v>
      </c>
      <c r="M215">
        <v>14</v>
      </c>
      <c r="N215" t="b">
        <v>1</v>
      </c>
      <c r="O215" t="s">
        <v>8269</v>
      </c>
      <c r="P215" s="9">
        <f>(((K215/60)/60)/24)+DATE(1970,1,1)</f>
        <v>42232.702546296292</v>
      </c>
      <c r="Q215" s="14">
        <f>YEAR(P215)</f>
        <v>2015</v>
      </c>
      <c r="R215" s="10" t="s">
        <v>8331</v>
      </c>
      <c r="S215" t="s">
        <v>8332</v>
      </c>
      <c r="T215">
        <f>IFERROR(ROUND(E215/M215,2),0)</f>
        <v>40.71</v>
      </c>
    </row>
    <row r="216" spans="1:20" ht="49" x14ac:dyDescent="0.25">
      <c r="A216">
        <v>3319</v>
      </c>
      <c r="B216" s="3" t="s">
        <v>3319</v>
      </c>
      <c r="C216" s="3" t="s">
        <v>7429</v>
      </c>
      <c r="D216" s="6">
        <v>500</v>
      </c>
      <c r="E216" s="8">
        <v>540</v>
      </c>
      <c r="F216" s="22">
        <f>ROUND(E216/D216*100,0)</f>
        <v>108</v>
      </c>
      <c r="G216" t="s">
        <v>8218</v>
      </c>
      <c r="H216" t="s">
        <v>8224</v>
      </c>
      <c r="I216" t="s">
        <v>8246</v>
      </c>
      <c r="J216">
        <v>1422712986</v>
      </c>
      <c r="K216">
        <v>1418824986</v>
      </c>
      <c r="L216" t="b">
        <v>0</v>
      </c>
      <c r="M216">
        <v>16</v>
      </c>
      <c r="N216" t="b">
        <v>1</v>
      </c>
      <c r="O216" t="s">
        <v>8269</v>
      </c>
      <c r="P216" s="9">
        <f>(((K216/60)/60)/24)+DATE(1970,1,1)</f>
        <v>41990.585486111115</v>
      </c>
      <c r="Q216" s="14">
        <f>YEAR(P216)</f>
        <v>2014</v>
      </c>
      <c r="R216" s="10" t="s">
        <v>8331</v>
      </c>
      <c r="S216" t="s">
        <v>8332</v>
      </c>
      <c r="T216">
        <f>IFERROR(ROUND(E216/M216,2),0)</f>
        <v>33.75</v>
      </c>
    </row>
    <row r="217" spans="1:20" ht="49" x14ac:dyDescent="0.2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s="22">
        <f>ROUND(E217/D217*100,0)</f>
        <v>107</v>
      </c>
      <c r="G217" t="s">
        <v>8218</v>
      </c>
      <c r="H217" t="s">
        <v>8223</v>
      </c>
      <c r="I217" t="s">
        <v>8245</v>
      </c>
      <c r="J217">
        <v>1413431940</v>
      </c>
      <c r="K217">
        <v>1412216665</v>
      </c>
      <c r="L217" t="b">
        <v>0</v>
      </c>
      <c r="M217">
        <v>15</v>
      </c>
      <c r="N217" t="b">
        <v>1</v>
      </c>
      <c r="O217" t="s">
        <v>8269</v>
      </c>
      <c r="P217" s="9">
        <f>(((K217/60)/60)/24)+DATE(1970,1,1)</f>
        <v>41914.100289351853</v>
      </c>
      <c r="Q217" s="14">
        <f>YEAR(P217)</f>
        <v>2014</v>
      </c>
      <c r="R217" s="10" t="s">
        <v>8331</v>
      </c>
      <c r="S217" t="s">
        <v>8332</v>
      </c>
      <c r="T217">
        <f>IFERROR(ROUND(E217/M217,2),0)</f>
        <v>35.799999999999997</v>
      </c>
    </row>
    <row r="218" spans="1:20" ht="49" x14ac:dyDescent="0.25">
      <c r="A218">
        <v>3345</v>
      </c>
      <c r="B218" s="3" t="s">
        <v>3345</v>
      </c>
      <c r="C218" s="3" t="s">
        <v>7455</v>
      </c>
      <c r="D218" s="6">
        <v>500</v>
      </c>
      <c r="E218" s="8">
        <v>650</v>
      </c>
      <c r="F218" s="22">
        <f>ROUND(E218/D218*100,0)</f>
        <v>130</v>
      </c>
      <c r="G218" t="s">
        <v>8218</v>
      </c>
      <c r="H218" t="s">
        <v>8223</v>
      </c>
      <c r="I218" t="s">
        <v>8245</v>
      </c>
      <c r="J218">
        <v>1429317420</v>
      </c>
      <c r="K218">
        <v>1424226768</v>
      </c>
      <c r="L218" t="b">
        <v>0</v>
      </c>
      <c r="M218">
        <v>13</v>
      </c>
      <c r="N218" t="b">
        <v>1</v>
      </c>
      <c r="O218" t="s">
        <v>8269</v>
      </c>
      <c r="P218" s="9">
        <f>(((K218/60)/60)/24)+DATE(1970,1,1)</f>
        <v>42053.106111111112</v>
      </c>
      <c r="Q218" s="14">
        <f>YEAR(P218)</f>
        <v>2015</v>
      </c>
      <c r="R218" s="10" t="s">
        <v>8331</v>
      </c>
      <c r="S218" t="s">
        <v>8332</v>
      </c>
      <c r="T218">
        <f>IFERROR(ROUND(E218/M218,2),0)</f>
        <v>50</v>
      </c>
    </row>
    <row r="219" spans="1:20" ht="49" x14ac:dyDescent="0.25">
      <c r="A219">
        <v>3353</v>
      </c>
      <c r="B219" s="3" t="s">
        <v>3352</v>
      </c>
      <c r="C219" s="3" t="s">
        <v>7463</v>
      </c>
      <c r="D219" s="6">
        <v>500</v>
      </c>
      <c r="E219" s="8">
        <v>1575</v>
      </c>
      <c r="F219" s="22">
        <f>ROUND(E219/D219*100,0)</f>
        <v>315</v>
      </c>
      <c r="G219" t="s">
        <v>8218</v>
      </c>
      <c r="H219" t="s">
        <v>8224</v>
      </c>
      <c r="I219" t="s">
        <v>8246</v>
      </c>
      <c r="J219">
        <v>1462230000</v>
      </c>
      <c r="K219">
        <v>1461061350</v>
      </c>
      <c r="L219" t="b">
        <v>0</v>
      </c>
      <c r="M219">
        <v>44</v>
      </c>
      <c r="N219" t="b">
        <v>1</v>
      </c>
      <c r="O219" t="s">
        <v>8269</v>
      </c>
      <c r="P219" s="9">
        <f>(((K219/60)/60)/24)+DATE(1970,1,1)</f>
        <v>42479.432291666672</v>
      </c>
      <c r="Q219" s="14">
        <f>YEAR(P219)</f>
        <v>2016</v>
      </c>
      <c r="R219" s="10" t="s">
        <v>8331</v>
      </c>
      <c r="S219" t="s">
        <v>8332</v>
      </c>
      <c r="T219">
        <f>IFERROR(ROUND(E219/M219,2),0)</f>
        <v>35.799999999999997</v>
      </c>
    </row>
    <row r="220" spans="1:20" ht="49" x14ac:dyDescent="0.25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s="22">
        <f>ROUND(E220/D220*100,0)</f>
        <v>218</v>
      </c>
      <c r="G220" t="s">
        <v>8218</v>
      </c>
      <c r="H220" t="s">
        <v>8223</v>
      </c>
      <c r="I220" t="s">
        <v>8245</v>
      </c>
      <c r="J220">
        <v>1425704100</v>
      </c>
      <c r="K220">
        <v>1424484717</v>
      </c>
      <c r="L220" t="b">
        <v>0</v>
      </c>
      <c r="M220">
        <v>20</v>
      </c>
      <c r="N220" t="b">
        <v>1</v>
      </c>
      <c r="O220" t="s">
        <v>8269</v>
      </c>
      <c r="P220" s="9">
        <f>(((K220/60)/60)/24)+DATE(1970,1,1)</f>
        <v>42056.091631944444</v>
      </c>
      <c r="Q220" s="14">
        <f>YEAR(P220)</f>
        <v>2015</v>
      </c>
      <c r="R220" s="10" t="s">
        <v>8331</v>
      </c>
      <c r="S220" t="s">
        <v>8332</v>
      </c>
      <c r="T220">
        <f>IFERROR(ROUND(E220/M220,2),0)</f>
        <v>54.5</v>
      </c>
    </row>
    <row r="221" spans="1:20" ht="49" x14ac:dyDescent="0.25">
      <c r="A221">
        <v>3366</v>
      </c>
      <c r="B221" s="3" t="s">
        <v>3365</v>
      </c>
      <c r="C221" s="3" t="s">
        <v>7476</v>
      </c>
      <c r="D221" s="6">
        <v>500</v>
      </c>
      <c r="E221" s="8">
        <v>1105</v>
      </c>
      <c r="F221" s="22">
        <f>ROUND(E221/D221*100,0)</f>
        <v>221</v>
      </c>
      <c r="G221" t="s">
        <v>8218</v>
      </c>
      <c r="H221" t="s">
        <v>8223</v>
      </c>
      <c r="I221" t="s">
        <v>8245</v>
      </c>
      <c r="J221">
        <v>1431481037</v>
      </c>
      <c r="K221">
        <v>1428889037</v>
      </c>
      <c r="L221" t="b">
        <v>0</v>
      </c>
      <c r="M221">
        <v>18</v>
      </c>
      <c r="N221" t="b">
        <v>1</v>
      </c>
      <c r="O221" t="s">
        <v>8269</v>
      </c>
      <c r="P221" s="9">
        <f>(((K221/60)/60)/24)+DATE(1970,1,1)</f>
        <v>42107.067557870367</v>
      </c>
      <c r="Q221" s="14">
        <f>YEAR(P221)</f>
        <v>2015</v>
      </c>
      <c r="R221" s="10" t="s">
        <v>8331</v>
      </c>
      <c r="S221" t="s">
        <v>8332</v>
      </c>
      <c r="T221">
        <f>IFERROR(ROUND(E221/M221,2),0)</f>
        <v>61.39</v>
      </c>
    </row>
    <row r="222" spans="1:20" ht="49" x14ac:dyDescent="0.25">
      <c r="A222">
        <v>3391</v>
      </c>
      <c r="B222" s="3" t="s">
        <v>3390</v>
      </c>
      <c r="C222" s="3" t="s">
        <v>7501</v>
      </c>
      <c r="D222" s="6">
        <v>500</v>
      </c>
      <c r="E222" s="8">
        <v>1115</v>
      </c>
      <c r="F222" s="22">
        <f>ROUND(E222/D222*100,0)</f>
        <v>223</v>
      </c>
      <c r="G222" t="s">
        <v>8218</v>
      </c>
      <c r="H222" t="s">
        <v>8223</v>
      </c>
      <c r="I222" t="s">
        <v>8245</v>
      </c>
      <c r="J222">
        <v>1407536880</v>
      </c>
      <c r="K222">
        <v>1404997548</v>
      </c>
      <c r="L222" t="b">
        <v>0</v>
      </c>
      <c r="M222">
        <v>18</v>
      </c>
      <c r="N222" t="b">
        <v>1</v>
      </c>
      <c r="O222" t="s">
        <v>8269</v>
      </c>
      <c r="P222" s="9">
        <f>(((K222/60)/60)/24)+DATE(1970,1,1)</f>
        <v>41830.545694444445</v>
      </c>
      <c r="Q222" s="14">
        <f>YEAR(P222)</f>
        <v>2014</v>
      </c>
      <c r="R222" s="10" t="s">
        <v>8331</v>
      </c>
      <c r="S222" t="s">
        <v>8332</v>
      </c>
      <c r="T222">
        <f>IFERROR(ROUND(E222/M222,2),0)</f>
        <v>61.94</v>
      </c>
    </row>
    <row r="223" spans="1:20" ht="49" x14ac:dyDescent="0.25">
      <c r="A223">
        <v>3392</v>
      </c>
      <c r="B223" s="3" t="s">
        <v>3391</v>
      </c>
      <c r="C223" s="3" t="s">
        <v>7502</v>
      </c>
      <c r="D223" s="6">
        <v>500</v>
      </c>
      <c r="E223" s="8">
        <v>500</v>
      </c>
      <c r="F223" s="22">
        <f>ROUND(E223/D223*100,0)</f>
        <v>100</v>
      </c>
      <c r="G223" t="s">
        <v>8218</v>
      </c>
      <c r="H223" t="s">
        <v>8224</v>
      </c>
      <c r="I223" t="s">
        <v>8246</v>
      </c>
      <c r="J223">
        <v>1462565855</v>
      </c>
      <c r="K223">
        <v>1458245855</v>
      </c>
      <c r="L223" t="b">
        <v>0</v>
      </c>
      <c r="M223">
        <v>12</v>
      </c>
      <c r="N223" t="b">
        <v>1</v>
      </c>
      <c r="O223" t="s">
        <v>8269</v>
      </c>
      <c r="P223" s="9">
        <f>(((K223/60)/60)/24)+DATE(1970,1,1)</f>
        <v>42446.845543981486</v>
      </c>
      <c r="Q223" s="14">
        <f>YEAR(P223)</f>
        <v>2016</v>
      </c>
      <c r="R223" s="10" t="s">
        <v>8331</v>
      </c>
      <c r="S223" t="s">
        <v>8332</v>
      </c>
      <c r="T223">
        <f>IFERROR(ROUND(E223/M223,2),0)</f>
        <v>41.67</v>
      </c>
    </row>
    <row r="224" spans="1:20" ht="33" x14ac:dyDescent="0.25">
      <c r="A224">
        <v>3395</v>
      </c>
      <c r="B224" s="3" t="s">
        <v>3394</v>
      </c>
      <c r="C224" s="3" t="s">
        <v>7505</v>
      </c>
      <c r="D224" s="6">
        <v>500</v>
      </c>
      <c r="E224" s="8">
        <v>920</v>
      </c>
      <c r="F224" s="22">
        <f>ROUND(E224/D224*100,0)</f>
        <v>184</v>
      </c>
      <c r="G224" t="s">
        <v>8218</v>
      </c>
      <c r="H224" t="s">
        <v>8224</v>
      </c>
      <c r="I224" t="s">
        <v>8246</v>
      </c>
      <c r="J224">
        <v>1433009400</v>
      </c>
      <c r="K224">
        <v>1431795944</v>
      </c>
      <c r="L224" t="b">
        <v>0</v>
      </c>
      <c r="M224">
        <v>38</v>
      </c>
      <c r="N224" t="b">
        <v>1</v>
      </c>
      <c r="O224" t="s">
        <v>8269</v>
      </c>
      <c r="P224" s="9">
        <f>(((K224/60)/60)/24)+DATE(1970,1,1)</f>
        <v>42140.712314814817</v>
      </c>
      <c r="Q224" s="14">
        <f>YEAR(P224)</f>
        <v>2015</v>
      </c>
      <c r="R224" s="10" t="s">
        <v>8331</v>
      </c>
      <c r="S224" t="s">
        <v>8332</v>
      </c>
      <c r="T224">
        <f>IFERROR(ROUND(E224/M224,2),0)</f>
        <v>24.21</v>
      </c>
    </row>
    <row r="225" spans="1:20" ht="49" x14ac:dyDescent="0.25">
      <c r="A225">
        <v>3404</v>
      </c>
      <c r="B225" s="3" t="s">
        <v>3403</v>
      </c>
      <c r="C225" s="3" t="s">
        <v>7514</v>
      </c>
      <c r="D225" s="6">
        <v>500</v>
      </c>
      <c r="E225" s="8">
        <v>610</v>
      </c>
      <c r="F225" s="22">
        <f>ROUND(E225/D225*100,0)</f>
        <v>122</v>
      </c>
      <c r="G225" t="s">
        <v>8218</v>
      </c>
      <c r="H225" t="s">
        <v>8223</v>
      </c>
      <c r="I225" t="s">
        <v>8245</v>
      </c>
      <c r="J225">
        <v>1434542702</v>
      </c>
      <c r="K225">
        <v>1432814702</v>
      </c>
      <c r="L225" t="b">
        <v>0</v>
      </c>
      <c r="M225">
        <v>3</v>
      </c>
      <c r="N225" t="b">
        <v>1</v>
      </c>
      <c r="O225" t="s">
        <v>8269</v>
      </c>
      <c r="P225" s="9">
        <f>(((K225/60)/60)/24)+DATE(1970,1,1)</f>
        <v>42152.503495370373</v>
      </c>
      <c r="Q225" s="14">
        <f>YEAR(P225)</f>
        <v>2015</v>
      </c>
      <c r="R225" s="10" t="s">
        <v>8331</v>
      </c>
      <c r="S225" t="s">
        <v>8332</v>
      </c>
      <c r="T225">
        <f>IFERROR(ROUND(E225/M225,2),0)</f>
        <v>203.33</v>
      </c>
    </row>
    <row r="226" spans="1:20" ht="49" x14ac:dyDescent="0.25">
      <c r="A226">
        <v>3408</v>
      </c>
      <c r="B226" s="3" t="s">
        <v>3407</v>
      </c>
      <c r="C226" s="3" t="s">
        <v>7518</v>
      </c>
      <c r="D226" s="6">
        <v>500</v>
      </c>
      <c r="E226" s="8">
        <v>1055</v>
      </c>
      <c r="F226" s="22">
        <f>ROUND(E226/D226*100,0)</f>
        <v>211</v>
      </c>
      <c r="G226" t="s">
        <v>8218</v>
      </c>
      <c r="H226" t="s">
        <v>8223</v>
      </c>
      <c r="I226" t="s">
        <v>8245</v>
      </c>
      <c r="J226">
        <v>1405727304</v>
      </c>
      <c r="K226">
        <v>1403135304</v>
      </c>
      <c r="L226" t="b">
        <v>0</v>
      </c>
      <c r="M226">
        <v>18</v>
      </c>
      <c r="N226" t="b">
        <v>1</v>
      </c>
      <c r="O226" t="s">
        <v>8269</v>
      </c>
      <c r="P226" s="9">
        <f>(((K226/60)/60)/24)+DATE(1970,1,1)</f>
        <v>41808.991944444446</v>
      </c>
      <c r="Q226" s="14">
        <f>YEAR(P226)</f>
        <v>2014</v>
      </c>
      <c r="R226" s="10" t="s">
        <v>8331</v>
      </c>
      <c r="S226" t="s">
        <v>8332</v>
      </c>
      <c r="T226">
        <f>IFERROR(ROUND(E226/M226,2),0)</f>
        <v>58.61</v>
      </c>
    </row>
    <row r="227" spans="1:20" ht="49" x14ac:dyDescent="0.25">
      <c r="A227">
        <v>3409</v>
      </c>
      <c r="B227" s="3" t="s">
        <v>3408</v>
      </c>
      <c r="C227" s="3" t="s">
        <v>7519</v>
      </c>
      <c r="D227" s="6">
        <v>500</v>
      </c>
      <c r="E227" s="8">
        <v>618</v>
      </c>
      <c r="F227" s="22">
        <f>ROUND(E227/D227*100,0)</f>
        <v>124</v>
      </c>
      <c r="G227" t="s">
        <v>8218</v>
      </c>
      <c r="H227" t="s">
        <v>8224</v>
      </c>
      <c r="I227" t="s">
        <v>8246</v>
      </c>
      <c r="J227">
        <v>1469998680</v>
      </c>
      <c r="K227">
        <v>1466710358</v>
      </c>
      <c r="L227" t="b">
        <v>0</v>
      </c>
      <c r="M227">
        <v>21</v>
      </c>
      <c r="N227" t="b">
        <v>1</v>
      </c>
      <c r="O227" t="s">
        <v>8269</v>
      </c>
      <c r="P227" s="9">
        <f>(((K227/60)/60)/24)+DATE(1970,1,1)</f>
        <v>42544.814328703709</v>
      </c>
      <c r="Q227" s="14">
        <f>YEAR(P227)</f>
        <v>2016</v>
      </c>
      <c r="R227" s="10" t="s">
        <v>8331</v>
      </c>
      <c r="S227" t="s">
        <v>8332</v>
      </c>
      <c r="T227">
        <f>IFERROR(ROUND(E227/M227,2),0)</f>
        <v>29.43</v>
      </c>
    </row>
    <row r="228" spans="1:20" ht="49" x14ac:dyDescent="0.25">
      <c r="A228">
        <v>3413</v>
      </c>
      <c r="B228" s="3" t="s">
        <v>3412</v>
      </c>
      <c r="C228" s="3" t="s">
        <v>7523</v>
      </c>
      <c r="D228" s="6">
        <v>500</v>
      </c>
      <c r="E228" s="8">
        <v>650</v>
      </c>
      <c r="F228" s="22">
        <f>ROUND(E228/D228*100,0)</f>
        <v>130</v>
      </c>
      <c r="G228" t="s">
        <v>8218</v>
      </c>
      <c r="H228" t="s">
        <v>8223</v>
      </c>
      <c r="I228" t="s">
        <v>8245</v>
      </c>
      <c r="J228">
        <v>1425099540</v>
      </c>
      <c r="K228">
        <v>1424280938</v>
      </c>
      <c r="L228" t="b">
        <v>0</v>
      </c>
      <c r="M228">
        <v>14</v>
      </c>
      <c r="N228" t="b">
        <v>1</v>
      </c>
      <c r="O228" t="s">
        <v>8269</v>
      </c>
      <c r="P228" s="9">
        <f>(((K228/60)/60)/24)+DATE(1970,1,1)</f>
        <v>42053.733078703706</v>
      </c>
      <c r="Q228" s="14">
        <f>YEAR(P228)</f>
        <v>2015</v>
      </c>
      <c r="R228" s="10" t="s">
        <v>8331</v>
      </c>
      <c r="S228" t="s">
        <v>8332</v>
      </c>
      <c r="T228">
        <f>IFERROR(ROUND(E228/M228,2),0)</f>
        <v>46.43</v>
      </c>
    </row>
    <row r="229" spans="1:20" ht="49" x14ac:dyDescent="0.25">
      <c r="A229">
        <v>3450</v>
      </c>
      <c r="B229" s="3" t="s">
        <v>3449</v>
      </c>
      <c r="C229" s="3" t="s">
        <v>7560</v>
      </c>
      <c r="D229" s="6">
        <v>500</v>
      </c>
      <c r="E229" s="8">
        <v>760</v>
      </c>
      <c r="F229" s="22">
        <f>ROUND(E229/D229*100,0)</f>
        <v>152</v>
      </c>
      <c r="G229" t="s">
        <v>8218</v>
      </c>
      <c r="H229" t="s">
        <v>8224</v>
      </c>
      <c r="I229" t="s">
        <v>8246</v>
      </c>
      <c r="J229">
        <v>1427990071</v>
      </c>
      <c r="K229">
        <v>1422809671</v>
      </c>
      <c r="L229" t="b">
        <v>0</v>
      </c>
      <c r="M229">
        <v>39</v>
      </c>
      <c r="N229" t="b">
        <v>1</v>
      </c>
      <c r="O229" t="s">
        <v>8269</v>
      </c>
      <c r="P229" s="9">
        <f>(((K229/60)/60)/24)+DATE(1970,1,1)</f>
        <v>42036.704525462963</v>
      </c>
      <c r="Q229" s="14">
        <f>YEAR(P229)</f>
        <v>2015</v>
      </c>
      <c r="R229" s="10" t="s">
        <v>8331</v>
      </c>
      <c r="S229" t="s">
        <v>8332</v>
      </c>
      <c r="T229">
        <f>IFERROR(ROUND(E229/M229,2),0)</f>
        <v>19.489999999999998</v>
      </c>
    </row>
    <row r="230" spans="1:20" ht="49" x14ac:dyDescent="0.25">
      <c r="A230">
        <v>3459</v>
      </c>
      <c r="B230" s="3" t="s">
        <v>3458</v>
      </c>
      <c r="C230" s="3" t="s">
        <v>7569</v>
      </c>
      <c r="D230" s="6">
        <v>500</v>
      </c>
      <c r="E230" s="8">
        <v>631</v>
      </c>
      <c r="F230" s="22">
        <f>ROUND(E230/D230*100,0)</f>
        <v>126</v>
      </c>
      <c r="G230" t="s">
        <v>8218</v>
      </c>
      <c r="H230" t="s">
        <v>8224</v>
      </c>
      <c r="I230" t="s">
        <v>8246</v>
      </c>
      <c r="J230">
        <v>1463743860</v>
      </c>
      <c r="K230">
        <v>1461151860</v>
      </c>
      <c r="L230" t="b">
        <v>0</v>
      </c>
      <c r="M230">
        <v>36</v>
      </c>
      <c r="N230" t="b">
        <v>1</v>
      </c>
      <c r="O230" t="s">
        <v>8269</v>
      </c>
      <c r="P230" s="9">
        <f>(((K230/60)/60)/24)+DATE(1970,1,1)</f>
        <v>42480.479861111111</v>
      </c>
      <c r="Q230" s="14">
        <f>YEAR(P230)</f>
        <v>2016</v>
      </c>
      <c r="R230" s="10" t="s">
        <v>8331</v>
      </c>
      <c r="S230" t="s">
        <v>8332</v>
      </c>
      <c r="T230">
        <f>IFERROR(ROUND(E230/M230,2),0)</f>
        <v>17.53</v>
      </c>
    </row>
    <row r="231" spans="1:20" ht="49" x14ac:dyDescent="0.25">
      <c r="A231">
        <v>3460</v>
      </c>
      <c r="B231" s="3" t="s">
        <v>3459</v>
      </c>
      <c r="C231" s="3" t="s">
        <v>7570</v>
      </c>
      <c r="D231" s="6">
        <v>500</v>
      </c>
      <c r="E231" s="8">
        <v>950</v>
      </c>
      <c r="F231" s="22">
        <f>ROUND(E231/D231*100,0)</f>
        <v>190</v>
      </c>
      <c r="G231" t="s">
        <v>8218</v>
      </c>
      <c r="H231" t="s">
        <v>8224</v>
      </c>
      <c r="I231" t="s">
        <v>8246</v>
      </c>
      <c r="J231">
        <v>1408106352</v>
      </c>
      <c r="K231">
        <v>1406896752</v>
      </c>
      <c r="L231" t="b">
        <v>0</v>
      </c>
      <c r="M231">
        <v>19</v>
      </c>
      <c r="N231" t="b">
        <v>1</v>
      </c>
      <c r="O231" t="s">
        <v>8269</v>
      </c>
      <c r="P231" s="9">
        <f>(((K231/60)/60)/24)+DATE(1970,1,1)</f>
        <v>41852.527222222219</v>
      </c>
      <c r="Q231" s="14">
        <f>YEAR(P231)</f>
        <v>2014</v>
      </c>
      <c r="R231" s="10" t="s">
        <v>8331</v>
      </c>
      <c r="S231" t="s">
        <v>8332</v>
      </c>
      <c r="T231">
        <f>IFERROR(ROUND(E231/M231,2),0)</f>
        <v>50</v>
      </c>
    </row>
    <row r="232" spans="1:20" ht="49" x14ac:dyDescent="0.25">
      <c r="A232">
        <v>3461</v>
      </c>
      <c r="B232" s="3" t="s">
        <v>3460</v>
      </c>
      <c r="C232" s="3" t="s">
        <v>7571</v>
      </c>
      <c r="D232" s="6">
        <v>500</v>
      </c>
      <c r="E232" s="8">
        <v>695</v>
      </c>
      <c r="F232" s="22">
        <f>ROUND(E232/D232*100,0)</f>
        <v>139</v>
      </c>
      <c r="G232" t="s">
        <v>8218</v>
      </c>
      <c r="H232" t="s">
        <v>8223</v>
      </c>
      <c r="I232" t="s">
        <v>8245</v>
      </c>
      <c r="J232">
        <v>1477710000</v>
      </c>
      <c r="K232">
        <v>1475248279</v>
      </c>
      <c r="L232" t="b">
        <v>0</v>
      </c>
      <c r="M232">
        <v>12</v>
      </c>
      <c r="N232" t="b">
        <v>1</v>
      </c>
      <c r="O232" t="s">
        <v>8269</v>
      </c>
      <c r="P232" s="9">
        <f>(((K232/60)/60)/24)+DATE(1970,1,1)</f>
        <v>42643.632858796293</v>
      </c>
      <c r="Q232" s="14">
        <f>YEAR(P232)</f>
        <v>2016</v>
      </c>
      <c r="R232" s="10" t="s">
        <v>8331</v>
      </c>
      <c r="S232" t="s">
        <v>8332</v>
      </c>
      <c r="T232">
        <f>IFERROR(ROUND(E232/M232,2),0)</f>
        <v>57.92</v>
      </c>
    </row>
    <row r="233" spans="1:20" ht="49" x14ac:dyDescent="0.25">
      <c r="A233">
        <v>3471</v>
      </c>
      <c r="B233" s="3" t="s">
        <v>3470</v>
      </c>
      <c r="C233" s="3" t="s">
        <v>7581</v>
      </c>
      <c r="D233" s="6">
        <v>500</v>
      </c>
      <c r="E233" s="8">
        <v>1073</v>
      </c>
      <c r="F233" s="22">
        <f>ROUND(E233/D233*100,0)</f>
        <v>215</v>
      </c>
      <c r="G233" t="s">
        <v>8218</v>
      </c>
      <c r="H233" t="s">
        <v>8224</v>
      </c>
      <c r="I233" t="s">
        <v>8246</v>
      </c>
      <c r="J233">
        <v>1409515200</v>
      </c>
      <c r="K233">
        <v>1405971690</v>
      </c>
      <c r="L233" t="b">
        <v>0</v>
      </c>
      <c r="M233">
        <v>30</v>
      </c>
      <c r="N233" t="b">
        <v>1</v>
      </c>
      <c r="O233" t="s">
        <v>8269</v>
      </c>
      <c r="P233" s="9">
        <f>(((K233/60)/60)/24)+DATE(1970,1,1)</f>
        <v>41841.820486111108</v>
      </c>
      <c r="Q233" s="14">
        <f>YEAR(P233)</f>
        <v>2014</v>
      </c>
      <c r="R233" s="10" t="s">
        <v>8331</v>
      </c>
      <c r="S233" t="s">
        <v>8332</v>
      </c>
      <c r="T233">
        <f>IFERROR(ROUND(E233/M233,2),0)</f>
        <v>35.770000000000003</v>
      </c>
    </row>
    <row r="234" spans="1:20" ht="49" x14ac:dyDescent="0.25">
      <c r="A234">
        <v>3491</v>
      </c>
      <c r="B234" s="3" t="s">
        <v>3490</v>
      </c>
      <c r="C234" s="3" t="s">
        <v>7601</v>
      </c>
      <c r="D234" s="6">
        <v>500</v>
      </c>
      <c r="E234" s="8">
        <v>791</v>
      </c>
      <c r="F234" s="22">
        <f>ROUND(E234/D234*100,0)</f>
        <v>158</v>
      </c>
      <c r="G234" t="s">
        <v>8218</v>
      </c>
      <c r="H234" t="s">
        <v>8223</v>
      </c>
      <c r="I234" t="s">
        <v>8245</v>
      </c>
      <c r="J234">
        <v>1431928784</v>
      </c>
      <c r="K234">
        <v>1430114384</v>
      </c>
      <c r="L234" t="b">
        <v>0</v>
      </c>
      <c r="M234">
        <v>10</v>
      </c>
      <c r="N234" t="b">
        <v>1</v>
      </c>
      <c r="O234" t="s">
        <v>8269</v>
      </c>
      <c r="P234" s="9">
        <f>(((K234/60)/60)/24)+DATE(1970,1,1)</f>
        <v>42121.249814814815</v>
      </c>
      <c r="Q234" s="14">
        <f>YEAR(P234)</f>
        <v>2015</v>
      </c>
      <c r="R234" s="10" t="s">
        <v>8331</v>
      </c>
      <c r="S234" t="s">
        <v>8332</v>
      </c>
      <c r="T234">
        <f>IFERROR(ROUND(E234/M234,2),0)</f>
        <v>79.099999999999994</v>
      </c>
    </row>
    <row r="235" spans="1:20" ht="49" x14ac:dyDescent="0.25">
      <c r="A235">
        <v>3514</v>
      </c>
      <c r="B235" s="3" t="s">
        <v>3513</v>
      </c>
      <c r="C235" s="3" t="s">
        <v>7624</v>
      </c>
      <c r="D235" s="6">
        <v>500</v>
      </c>
      <c r="E235" s="8">
        <v>550</v>
      </c>
      <c r="F235" s="22">
        <f>ROUND(E235/D235*100,0)</f>
        <v>110</v>
      </c>
      <c r="G235" t="s">
        <v>8218</v>
      </c>
      <c r="H235" t="s">
        <v>8223</v>
      </c>
      <c r="I235" t="s">
        <v>8245</v>
      </c>
      <c r="J235">
        <v>1422853140</v>
      </c>
      <c r="K235">
        <v>1421439552</v>
      </c>
      <c r="L235" t="b">
        <v>0</v>
      </c>
      <c r="M235">
        <v>10</v>
      </c>
      <c r="N235" t="b">
        <v>1</v>
      </c>
      <c r="O235" t="s">
        <v>8269</v>
      </c>
      <c r="P235" s="9">
        <f>(((K235/60)/60)/24)+DATE(1970,1,1)</f>
        <v>42020.846666666665</v>
      </c>
      <c r="Q235" s="14">
        <f>YEAR(P235)</f>
        <v>2015</v>
      </c>
      <c r="R235" s="10" t="s">
        <v>8331</v>
      </c>
      <c r="S235" t="s">
        <v>8332</v>
      </c>
      <c r="T235">
        <f>IFERROR(ROUND(E235/M235,2),0)</f>
        <v>55</v>
      </c>
    </row>
    <row r="236" spans="1:20" ht="49" x14ac:dyDescent="0.25">
      <c r="A236">
        <v>3525</v>
      </c>
      <c r="B236" s="3" t="s">
        <v>3524</v>
      </c>
      <c r="C236" s="3" t="s">
        <v>7635</v>
      </c>
      <c r="D236" s="6">
        <v>500</v>
      </c>
      <c r="E236" s="8">
        <v>530</v>
      </c>
      <c r="F236" s="22">
        <f>ROUND(E236/D236*100,0)</f>
        <v>106</v>
      </c>
      <c r="G236" t="s">
        <v>8218</v>
      </c>
      <c r="H236" t="s">
        <v>8223</v>
      </c>
      <c r="I236" t="s">
        <v>8245</v>
      </c>
      <c r="J236">
        <v>1439136000</v>
      </c>
      <c r="K236">
        <v>1438188106</v>
      </c>
      <c r="L236" t="b">
        <v>0</v>
      </c>
      <c r="M236">
        <v>7</v>
      </c>
      <c r="N236" t="b">
        <v>1</v>
      </c>
      <c r="O236" t="s">
        <v>8269</v>
      </c>
      <c r="P236" s="9">
        <f>(((K236/60)/60)/24)+DATE(1970,1,1)</f>
        <v>42214.6956712963</v>
      </c>
      <c r="Q236" s="14">
        <f>YEAR(P236)</f>
        <v>2015</v>
      </c>
      <c r="R236" s="10" t="s">
        <v>8331</v>
      </c>
      <c r="S236" t="s">
        <v>8332</v>
      </c>
      <c r="T236">
        <f>IFERROR(ROUND(E236/M236,2),0)</f>
        <v>75.709999999999994</v>
      </c>
    </row>
    <row r="237" spans="1:20" ht="49" x14ac:dyDescent="0.25">
      <c r="A237">
        <v>3529</v>
      </c>
      <c r="B237" s="3" t="s">
        <v>3528</v>
      </c>
      <c r="C237" s="3" t="s">
        <v>7639</v>
      </c>
      <c r="D237" s="6">
        <v>500</v>
      </c>
      <c r="E237" s="8">
        <v>660</v>
      </c>
      <c r="F237" s="22">
        <f>ROUND(E237/D237*100,0)</f>
        <v>132</v>
      </c>
      <c r="G237" t="s">
        <v>8218</v>
      </c>
      <c r="H237" t="s">
        <v>8223</v>
      </c>
      <c r="I237" t="s">
        <v>8245</v>
      </c>
      <c r="J237">
        <v>1436749200</v>
      </c>
      <c r="K237">
        <v>1434997018</v>
      </c>
      <c r="L237" t="b">
        <v>0</v>
      </c>
      <c r="M237">
        <v>18</v>
      </c>
      <c r="N237" t="b">
        <v>1</v>
      </c>
      <c r="O237" t="s">
        <v>8269</v>
      </c>
      <c r="P237" s="9">
        <f>(((K237/60)/60)/24)+DATE(1970,1,1)</f>
        <v>42177.761782407411</v>
      </c>
      <c r="Q237" s="14">
        <f>YEAR(P237)</f>
        <v>2015</v>
      </c>
      <c r="R237" s="10" t="s">
        <v>8331</v>
      </c>
      <c r="S237" t="s">
        <v>8332</v>
      </c>
      <c r="T237">
        <f>IFERROR(ROUND(E237/M237,2),0)</f>
        <v>36.67</v>
      </c>
    </row>
    <row r="238" spans="1:20" ht="49" x14ac:dyDescent="0.25">
      <c r="A238">
        <v>3533</v>
      </c>
      <c r="B238" s="3" t="s">
        <v>3532</v>
      </c>
      <c r="C238" s="3" t="s">
        <v>7643</v>
      </c>
      <c r="D238" s="6">
        <v>500</v>
      </c>
      <c r="E238" s="8">
        <v>631</v>
      </c>
      <c r="F238" s="22">
        <f>ROUND(E238/D238*100,0)</f>
        <v>126</v>
      </c>
      <c r="G238" t="s">
        <v>8218</v>
      </c>
      <c r="H238" t="s">
        <v>8223</v>
      </c>
      <c r="I238" t="s">
        <v>8245</v>
      </c>
      <c r="J238">
        <v>1447269367</v>
      </c>
      <c r="K238">
        <v>1444673767</v>
      </c>
      <c r="L238" t="b">
        <v>0</v>
      </c>
      <c r="M238">
        <v>8</v>
      </c>
      <c r="N238" t="b">
        <v>1</v>
      </c>
      <c r="O238" t="s">
        <v>8269</v>
      </c>
      <c r="P238" s="9">
        <f>(((K238/60)/60)/24)+DATE(1970,1,1)</f>
        <v>42289.761192129634</v>
      </c>
      <c r="Q238" s="14">
        <f>YEAR(P238)</f>
        <v>2015</v>
      </c>
      <c r="R238" s="10" t="s">
        <v>8331</v>
      </c>
      <c r="S238" t="s">
        <v>8332</v>
      </c>
      <c r="T238">
        <f>IFERROR(ROUND(E238/M238,2),0)</f>
        <v>78.88</v>
      </c>
    </row>
    <row r="239" spans="1:20" ht="49" x14ac:dyDescent="0.25">
      <c r="A239">
        <v>3563</v>
      </c>
      <c r="B239" s="3" t="s">
        <v>3562</v>
      </c>
      <c r="C239" s="3" t="s">
        <v>7673</v>
      </c>
      <c r="D239" s="6">
        <v>500</v>
      </c>
      <c r="E239" s="8">
        <v>527.45000000000005</v>
      </c>
      <c r="F239" s="22">
        <f>ROUND(E239/D239*100,0)</f>
        <v>105</v>
      </c>
      <c r="G239" t="s">
        <v>8218</v>
      </c>
      <c r="H239" t="s">
        <v>8224</v>
      </c>
      <c r="I239" t="s">
        <v>8246</v>
      </c>
      <c r="J239">
        <v>1470078000</v>
      </c>
      <c r="K239">
        <v>1467648456</v>
      </c>
      <c r="L239" t="b">
        <v>0</v>
      </c>
      <c r="M239">
        <v>25</v>
      </c>
      <c r="N239" t="b">
        <v>1</v>
      </c>
      <c r="O239" t="s">
        <v>8269</v>
      </c>
      <c r="P239" s="9">
        <f>(((K239/60)/60)/24)+DATE(1970,1,1)</f>
        <v>42555.671944444446</v>
      </c>
      <c r="Q239" s="14">
        <f>YEAR(P239)</f>
        <v>2016</v>
      </c>
      <c r="R239" s="10" t="s">
        <v>8331</v>
      </c>
      <c r="S239" t="s">
        <v>8332</v>
      </c>
      <c r="T239">
        <f>IFERROR(ROUND(E239/M239,2),0)</f>
        <v>21.1</v>
      </c>
    </row>
    <row r="240" spans="1:20" ht="33" x14ac:dyDescent="0.25">
      <c r="A240">
        <v>3572</v>
      </c>
      <c r="B240" s="3" t="s">
        <v>3571</v>
      </c>
      <c r="C240" s="3" t="s">
        <v>7682</v>
      </c>
      <c r="D240" s="6">
        <v>500</v>
      </c>
      <c r="E240" s="8">
        <v>500</v>
      </c>
      <c r="F240" s="22">
        <f>ROUND(E240/D240*100,0)</f>
        <v>100</v>
      </c>
      <c r="G240" t="s">
        <v>8218</v>
      </c>
      <c r="H240" t="s">
        <v>8224</v>
      </c>
      <c r="I240" t="s">
        <v>8246</v>
      </c>
      <c r="J240">
        <v>1434894082</v>
      </c>
      <c r="K240">
        <v>1432302082</v>
      </c>
      <c r="L240" t="b">
        <v>0</v>
      </c>
      <c r="M240">
        <v>9</v>
      </c>
      <c r="N240" t="b">
        <v>1</v>
      </c>
      <c r="O240" t="s">
        <v>8269</v>
      </c>
      <c r="P240" s="9">
        <f>(((K240/60)/60)/24)+DATE(1970,1,1)</f>
        <v>42146.570393518516</v>
      </c>
      <c r="Q240" s="14">
        <f>YEAR(P240)</f>
        <v>2015</v>
      </c>
      <c r="R240" s="10" t="s">
        <v>8331</v>
      </c>
      <c r="S240" t="s">
        <v>8332</v>
      </c>
      <c r="T240">
        <f>IFERROR(ROUND(E240/M240,2),0)</f>
        <v>55.56</v>
      </c>
    </row>
    <row r="241" spans="1:20" ht="49" x14ac:dyDescent="0.25">
      <c r="A241">
        <v>3579</v>
      </c>
      <c r="B241" s="3" t="s">
        <v>3578</v>
      </c>
      <c r="C241" s="3" t="s">
        <v>7689</v>
      </c>
      <c r="D241" s="6">
        <v>500</v>
      </c>
      <c r="E241" s="8">
        <v>500</v>
      </c>
      <c r="F241" s="22">
        <f>ROUND(E241/D241*100,0)</f>
        <v>100</v>
      </c>
      <c r="G241" t="s">
        <v>8218</v>
      </c>
      <c r="H241" t="s">
        <v>8224</v>
      </c>
      <c r="I241" t="s">
        <v>8246</v>
      </c>
      <c r="J241">
        <v>1459444656</v>
      </c>
      <c r="K241">
        <v>1456856256</v>
      </c>
      <c r="L241" t="b">
        <v>0</v>
      </c>
      <c r="M241">
        <v>14</v>
      </c>
      <c r="N241" t="b">
        <v>1</v>
      </c>
      <c r="O241" t="s">
        <v>8269</v>
      </c>
      <c r="P241" s="9">
        <f>(((K241/60)/60)/24)+DATE(1970,1,1)</f>
        <v>42430.762222222227</v>
      </c>
      <c r="Q241" s="14">
        <f>YEAR(P241)</f>
        <v>2016</v>
      </c>
      <c r="R241" s="10" t="s">
        <v>8331</v>
      </c>
      <c r="S241" t="s">
        <v>8332</v>
      </c>
      <c r="T241">
        <f>IFERROR(ROUND(E241/M241,2),0)</f>
        <v>35.71</v>
      </c>
    </row>
    <row r="242" spans="1:20" ht="49" x14ac:dyDescent="0.25">
      <c r="A242">
        <v>3587</v>
      </c>
      <c r="B242" s="3" t="s">
        <v>3586</v>
      </c>
      <c r="C242" s="3" t="s">
        <v>7697</v>
      </c>
      <c r="D242" s="6">
        <v>500</v>
      </c>
      <c r="E242" s="8">
        <v>633</v>
      </c>
      <c r="F242" s="22">
        <f>ROUND(E242/D242*100,0)</f>
        <v>127</v>
      </c>
      <c r="G242" t="s">
        <v>8218</v>
      </c>
      <c r="H242" t="s">
        <v>8224</v>
      </c>
      <c r="I242" t="s">
        <v>8246</v>
      </c>
      <c r="J242">
        <v>1467054000</v>
      </c>
      <c r="K242">
        <v>1463144254</v>
      </c>
      <c r="L242" t="b">
        <v>0</v>
      </c>
      <c r="M242">
        <v>28</v>
      </c>
      <c r="N242" t="b">
        <v>1</v>
      </c>
      <c r="O242" t="s">
        <v>8269</v>
      </c>
      <c r="P242" s="9">
        <f>(((K242/60)/60)/24)+DATE(1970,1,1)</f>
        <v>42503.539976851855</v>
      </c>
      <c r="Q242" s="14">
        <f>YEAR(P242)</f>
        <v>2016</v>
      </c>
      <c r="R242" s="10" t="s">
        <v>8331</v>
      </c>
      <c r="S242" t="s">
        <v>8332</v>
      </c>
      <c r="T242">
        <f>IFERROR(ROUND(E242/M242,2),0)</f>
        <v>22.61</v>
      </c>
    </row>
    <row r="243" spans="1:20" ht="49" x14ac:dyDescent="0.25">
      <c r="A243">
        <v>3599</v>
      </c>
      <c r="B243" s="3" t="s">
        <v>3598</v>
      </c>
      <c r="C243" s="3" t="s">
        <v>7709</v>
      </c>
      <c r="D243" s="6">
        <v>500</v>
      </c>
      <c r="E243" s="8">
        <v>1010</v>
      </c>
      <c r="F243" s="22">
        <f>ROUND(E243/D243*100,0)</f>
        <v>202</v>
      </c>
      <c r="G243" t="s">
        <v>8218</v>
      </c>
      <c r="H243" t="s">
        <v>8223</v>
      </c>
      <c r="I243" t="s">
        <v>8245</v>
      </c>
      <c r="J243">
        <v>1440892800</v>
      </c>
      <c r="K243">
        <v>1438715077</v>
      </c>
      <c r="L243" t="b">
        <v>0</v>
      </c>
      <c r="M243">
        <v>17</v>
      </c>
      <c r="N243" t="b">
        <v>1</v>
      </c>
      <c r="O243" t="s">
        <v>8269</v>
      </c>
      <c r="P243" s="9">
        <f>(((K243/60)/60)/24)+DATE(1970,1,1)</f>
        <v>42220.79487268519</v>
      </c>
      <c r="Q243" s="14">
        <f>YEAR(P243)</f>
        <v>2015</v>
      </c>
      <c r="R243" s="10" t="s">
        <v>8331</v>
      </c>
      <c r="S243" t="s">
        <v>8332</v>
      </c>
      <c r="T243">
        <f>IFERROR(ROUND(E243/M243,2),0)</f>
        <v>59.41</v>
      </c>
    </row>
    <row r="244" spans="1:20" ht="49" x14ac:dyDescent="0.25">
      <c r="A244">
        <v>3650</v>
      </c>
      <c r="B244" s="3" t="s">
        <v>3648</v>
      </c>
      <c r="C244" s="3" t="s">
        <v>7760</v>
      </c>
      <c r="D244" s="6">
        <v>500</v>
      </c>
      <c r="E244" s="8">
        <v>500</v>
      </c>
      <c r="F244" s="22">
        <f>ROUND(E244/D244*100,0)</f>
        <v>100</v>
      </c>
      <c r="G244" t="s">
        <v>8218</v>
      </c>
      <c r="H244" t="s">
        <v>8224</v>
      </c>
      <c r="I244" t="s">
        <v>8246</v>
      </c>
      <c r="J244">
        <v>1454412584</v>
      </c>
      <c r="K244">
        <v>1452598184</v>
      </c>
      <c r="L244" t="b">
        <v>0</v>
      </c>
      <c r="M244">
        <v>17</v>
      </c>
      <c r="N244" t="b">
        <v>1</v>
      </c>
      <c r="O244" t="s">
        <v>8269</v>
      </c>
      <c r="P244" s="9">
        <f>(((K244/60)/60)/24)+DATE(1970,1,1)</f>
        <v>42381.478981481487</v>
      </c>
      <c r="Q244" s="14">
        <f>YEAR(P244)</f>
        <v>2016</v>
      </c>
      <c r="R244" s="10" t="s">
        <v>8331</v>
      </c>
      <c r="S244" t="s">
        <v>8332</v>
      </c>
      <c r="T244">
        <f>IFERROR(ROUND(E244/M244,2),0)</f>
        <v>29.41</v>
      </c>
    </row>
    <row r="245" spans="1:20" ht="33" x14ac:dyDescent="0.25">
      <c r="A245">
        <v>3651</v>
      </c>
      <c r="B245" s="3" t="s">
        <v>3649</v>
      </c>
      <c r="C245" s="3" t="s">
        <v>7761</v>
      </c>
      <c r="D245" s="6">
        <v>500</v>
      </c>
      <c r="E245" s="8">
        <v>520</v>
      </c>
      <c r="F245" s="22">
        <f>ROUND(E245/D245*100,0)</f>
        <v>104</v>
      </c>
      <c r="G245" t="s">
        <v>8218</v>
      </c>
      <c r="H245" t="s">
        <v>8223</v>
      </c>
      <c r="I245" t="s">
        <v>8245</v>
      </c>
      <c r="J245">
        <v>1407686340</v>
      </c>
      <c r="K245">
        <v>1404833442</v>
      </c>
      <c r="L245" t="b">
        <v>0</v>
      </c>
      <c r="M245">
        <v>9</v>
      </c>
      <c r="N245" t="b">
        <v>1</v>
      </c>
      <c r="O245" t="s">
        <v>8269</v>
      </c>
      <c r="P245" s="9">
        <f>(((K245/60)/60)/24)+DATE(1970,1,1)</f>
        <v>41828.646319444444</v>
      </c>
      <c r="Q245" s="14">
        <f>YEAR(P245)</f>
        <v>2014</v>
      </c>
      <c r="R245" s="10" t="s">
        <v>8331</v>
      </c>
      <c r="S245" t="s">
        <v>8332</v>
      </c>
      <c r="T245">
        <f>IFERROR(ROUND(E245/M245,2),0)</f>
        <v>57.78</v>
      </c>
    </row>
    <row r="246" spans="1:20" ht="33" x14ac:dyDescent="0.25">
      <c r="A246">
        <v>3700</v>
      </c>
      <c r="B246" s="3" t="s">
        <v>3697</v>
      </c>
      <c r="C246" s="3" t="s">
        <v>7810</v>
      </c>
      <c r="D246" s="6">
        <v>500</v>
      </c>
      <c r="E246" s="8">
        <v>606</v>
      </c>
      <c r="F246" s="22">
        <f>ROUND(E246/D246*100,0)</f>
        <v>121</v>
      </c>
      <c r="G246" t="s">
        <v>8218</v>
      </c>
      <c r="H246" t="s">
        <v>8223</v>
      </c>
      <c r="I246" t="s">
        <v>8245</v>
      </c>
      <c r="J246">
        <v>1412092800</v>
      </c>
      <c r="K246">
        <v>1409493800</v>
      </c>
      <c r="L246" t="b">
        <v>0</v>
      </c>
      <c r="M246">
        <v>18</v>
      </c>
      <c r="N246" t="b">
        <v>1</v>
      </c>
      <c r="O246" t="s">
        <v>8269</v>
      </c>
      <c r="P246" s="9">
        <f>(((K246/60)/60)/24)+DATE(1970,1,1)</f>
        <v>41882.585648148146</v>
      </c>
      <c r="Q246" s="14">
        <f>YEAR(P246)</f>
        <v>2014</v>
      </c>
      <c r="R246" s="10" t="s">
        <v>8331</v>
      </c>
      <c r="S246" t="s">
        <v>8332</v>
      </c>
      <c r="T246">
        <f>IFERROR(ROUND(E246/M246,2),0)</f>
        <v>33.67</v>
      </c>
    </row>
    <row r="247" spans="1:20" ht="33" x14ac:dyDescent="0.25">
      <c r="A247">
        <v>3711</v>
      </c>
      <c r="B247" s="3" t="s">
        <v>3708</v>
      </c>
      <c r="C247" s="3" t="s">
        <v>7821</v>
      </c>
      <c r="D247" s="6">
        <v>500</v>
      </c>
      <c r="E247" s="8">
        <v>570</v>
      </c>
      <c r="F247" s="22">
        <f>ROUND(E247/D247*100,0)</f>
        <v>114</v>
      </c>
      <c r="G247" t="s">
        <v>8218</v>
      </c>
      <c r="H247" t="s">
        <v>8223</v>
      </c>
      <c r="I247" t="s">
        <v>8245</v>
      </c>
      <c r="J247">
        <v>1402848000</v>
      </c>
      <c r="K247">
        <v>1400606573</v>
      </c>
      <c r="L247" t="b">
        <v>0</v>
      </c>
      <c r="M247">
        <v>21</v>
      </c>
      <c r="N247" t="b">
        <v>1</v>
      </c>
      <c r="O247" t="s">
        <v>8269</v>
      </c>
      <c r="P247" s="9">
        <f>(((K247/60)/60)/24)+DATE(1970,1,1)</f>
        <v>41779.724224537036</v>
      </c>
      <c r="Q247" s="14">
        <f>YEAR(P247)</f>
        <v>2014</v>
      </c>
      <c r="R247" s="10" t="s">
        <v>8331</v>
      </c>
      <c r="S247" t="s">
        <v>8332</v>
      </c>
      <c r="T247">
        <f>IFERROR(ROUND(E247/M247,2),0)</f>
        <v>27.14</v>
      </c>
    </row>
    <row r="248" spans="1:20" ht="49" x14ac:dyDescent="0.25">
      <c r="A248">
        <v>3718</v>
      </c>
      <c r="B248" s="3" t="s">
        <v>3715</v>
      </c>
      <c r="C248" s="3" t="s">
        <v>7828</v>
      </c>
      <c r="D248" s="6">
        <v>500</v>
      </c>
      <c r="E248" s="8">
        <v>1197</v>
      </c>
      <c r="F248" s="22">
        <f>ROUND(E248/D248*100,0)</f>
        <v>239</v>
      </c>
      <c r="G248" t="s">
        <v>8218</v>
      </c>
      <c r="H248" t="s">
        <v>8224</v>
      </c>
      <c r="I248" t="s">
        <v>8246</v>
      </c>
      <c r="J248">
        <v>1425057075</v>
      </c>
      <c r="K248">
        <v>1422465075</v>
      </c>
      <c r="L248" t="b">
        <v>0</v>
      </c>
      <c r="M248">
        <v>46</v>
      </c>
      <c r="N248" t="b">
        <v>1</v>
      </c>
      <c r="O248" t="s">
        <v>8269</v>
      </c>
      <c r="P248" s="9">
        <f>(((K248/60)/60)/24)+DATE(1970,1,1)</f>
        <v>42032.716145833328</v>
      </c>
      <c r="Q248" s="14">
        <f>YEAR(P248)</f>
        <v>2015</v>
      </c>
      <c r="R248" s="10" t="s">
        <v>8331</v>
      </c>
      <c r="S248" t="s">
        <v>8332</v>
      </c>
      <c r="T248">
        <f>IFERROR(ROUND(E248/M248,2),0)</f>
        <v>26.02</v>
      </c>
    </row>
    <row r="249" spans="1:20" ht="49" x14ac:dyDescent="0.25">
      <c r="A249">
        <v>3749</v>
      </c>
      <c r="B249" s="3" t="s">
        <v>3746</v>
      </c>
      <c r="C249" s="3" t="s">
        <v>7859</v>
      </c>
      <c r="D249" s="6">
        <v>500</v>
      </c>
      <c r="E249" s="8">
        <v>525</v>
      </c>
      <c r="F249" s="22">
        <f>ROUND(E249/D249*100,0)</f>
        <v>105</v>
      </c>
      <c r="G249" t="s">
        <v>8218</v>
      </c>
      <c r="H249" t="s">
        <v>8223</v>
      </c>
      <c r="I249" t="s">
        <v>8245</v>
      </c>
      <c r="J249">
        <v>1461902340</v>
      </c>
      <c r="K249">
        <v>1459220588</v>
      </c>
      <c r="L249" t="b">
        <v>0</v>
      </c>
      <c r="M249">
        <v>7</v>
      </c>
      <c r="N249" t="b">
        <v>1</v>
      </c>
      <c r="O249" t="s">
        <v>8303</v>
      </c>
      <c r="P249" s="9">
        <f>(((K249/60)/60)/24)+DATE(1970,1,1)</f>
        <v>42458.127175925925</v>
      </c>
      <c r="Q249" s="14">
        <f>YEAR(P249)</f>
        <v>2016</v>
      </c>
      <c r="R249" s="10" t="s">
        <v>8331</v>
      </c>
      <c r="S249" t="s">
        <v>8373</v>
      </c>
      <c r="T249">
        <f>IFERROR(ROUND(E249/M249,2),0)</f>
        <v>75</v>
      </c>
    </row>
    <row r="250" spans="1:20" ht="65" x14ac:dyDescent="0.25">
      <c r="A250">
        <v>3752</v>
      </c>
      <c r="B250" s="3" t="s">
        <v>3749</v>
      </c>
      <c r="C250" s="3" t="s">
        <v>7862</v>
      </c>
      <c r="D250" s="6">
        <v>500</v>
      </c>
      <c r="E250" s="8">
        <v>565</v>
      </c>
      <c r="F250" s="22">
        <f>ROUND(E250/D250*100,0)</f>
        <v>113</v>
      </c>
      <c r="G250" t="s">
        <v>8218</v>
      </c>
      <c r="H250" t="s">
        <v>8224</v>
      </c>
      <c r="I250" t="s">
        <v>8246</v>
      </c>
      <c r="J250">
        <v>1476651600</v>
      </c>
      <c r="K250">
        <v>1473189335</v>
      </c>
      <c r="L250" t="b">
        <v>0</v>
      </c>
      <c r="M250">
        <v>15</v>
      </c>
      <c r="N250" t="b">
        <v>1</v>
      </c>
      <c r="O250" t="s">
        <v>8303</v>
      </c>
      <c r="P250" s="9">
        <f>(((K250/60)/60)/24)+DATE(1970,1,1)</f>
        <v>42619.802488425921</v>
      </c>
      <c r="Q250" s="14">
        <f>YEAR(P250)</f>
        <v>2016</v>
      </c>
      <c r="R250" s="10" t="s">
        <v>8331</v>
      </c>
      <c r="S250" t="s">
        <v>8373</v>
      </c>
      <c r="T250">
        <f>IFERROR(ROUND(E250/M250,2),0)</f>
        <v>37.67</v>
      </c>
    </row>
    <row r="251" spans="1:20" ht="49" x14ac:dyDescent="0.25">
      <c r="A251">
        <v>3761</v>
      </c>
      <c r="B251" s="3" t="s">
        <v>3758</v>
      </c>
      <c r="C251" s="3" t="s">
        <v>7871</v>
      </c>
      <c r="D251" s="6">
        <v>500</v>
      </c>
      <c r="E251" s="8">
        <v>500</v>
      </c>
      <c r="F251" s="22">
        <f>ROUND(E251/D251*100,0)</f>
        <v>100</v>
      </c>
      <c r="G251" t="s">
        <v>8218</v>
      </c>
      <c r="H251" t="s">
        <v>8224</v>
      </c>
      <c r="I251" t="s">
        <v>8246</v>
      </c>
      <c r="J251">
        <v>1439247600</v>
      </c>
      <c r="K251">
        <v>1434625937</v>
      </c>
      <c r="L251" t="b">
        <v>0</v>
      </c>
      <c r="M251">
        <v>3</v>
      </c>
      <c r="N251" t="b">
        <v>1</v>
      </c>
      <c r="O251" t="s">
        <v>8303</v>
      </c>
      <c r="P251" s="9">
        <f>(((K251/60)/60)/24)+DATE(1970,1,1)</f>
        <v>42173.466863425929</v>
      </c>
      <c r="Q251" s="14">
        <f>YEAR(P251)</f>
        <v>2015</v>
      </c>
      <c r="R251" s="10" t="s">
        <v>8331</v>
      </c>
      <c r="S251" t="s">
        <v>8373</v>
      </c>
      <c r="T251">
        <f>IFERROR(ROUND(E251/M251,2),0)</f>
        <v>166.67</v>
      </c>
    </row>
    <row r="252" spans="1:20" ht="49" x14ac:dyDescent="0.25">
      <c r="A252">
        <v>3829</v>
      </c>
      <c r="B252" s="3" t="s">
        <v>3826</v>
      </c>
      <c r="C252" s="3" t="s">
        <v>7938</v>
      </c>
      <c r="D252" s="6">
        <v>500</v>
      </c>
      <c r="E252" s="8">
        <v>501</v>
      </c>
      <c r="F252" s="22">
        <f>ROUND(E252/D252*100,0)</f>
        <v>100</v>
      </c>
      <c r="G252" t="s">
        <v>8218</v>
      </c>
      <c r="H252" t="s">
        <v>8223</v>
      </c>
      <c r="I252" t="s">
        <v>8245</v>
      </c>
      <c r="J252">
        <v>1472676371</v>
      </c>
      <c r="K252">
        <v>1470948371</v>
      </c>
      <c r="L252" t="b">
        <v>0</v>
      </c>
      <c r="M252">
        <v>8</v>
      </c>
      <c r="N252" t="b">
        <v>1</v>
      </c>
      <c r="O252" t="s">
        <v>8269</v>
      </c>
      <c r="P252" s="9">
        <f>(((K252/60)/60)/24)+DATE(1970,1,1)</f>
        <v>42593.865405092598</v>
      </c>
      <c r="Q252" s="14">
        <f>YEAR(P252)</f>
        <v>2016</v>
      </c>
      <c r="R252" s="10" t="s">
        <v>8331</v>
      </c>
      <c r="S252" t="s">
        <v>8332</v>
      </c>
      <c r="T252">
        <f>IFERROR(ROUND(E252/M252,2),0)</f>
        <v>62.63</v>
      </c>
    </row>
    <row r="253" spans="1:20" ht="49" x14ac:dyDescent="0.25">
      <c r="A253">
        <v>3831</v>
      </c>
      <c r="B253" s="3" t="s">
        <v>3828</v>
      </c>
      <c r="C253" s="3" t="s">
        <v>7940</v>
      </c>
      <c r="D253" s="6">
        <v>500</v>
      </c>
      <c r="E253" s="8">
        <v>530.11</v>
      </c>
      <c r="F253" s="22">
        <f>ROUND(E253/D253*100,0)</f>
        <v>106</v>
      </c>
      <c r="G253" t="s">
        <v>8218</v>
      </c>
      <c r="H253" t="s">
        <v>8223</v>
      </c>
      <c r="I253" t="s">
        <v>8245</v>
      </c>
      <c r="J253">
        <v>1415222545</v>
      </c>
      <c r="K253">
        <v>1413404545</v>
      </c>
      <c r="L253" t="b">
        <v>0</v>
      </c>
      <c r="M253">
        <v>9</v>
      </c>
      <c r="N253" t="b">
        <v>1</v>
      </c>
      <c r="O253" t="s">
        <v>8269</v>
      </c>
      <c r="P253" s="9">
        <f>(((K253/60)/60)/24)+DATE(1970,1,1)</f>
        <v>41927.848900462966</v>
      </c>
      <c r="Q253" s="14">
        <f>YEAR(P253)</f>
        <v>2014</v>
      </c>
      <c r="R253" s="10" t="s">
        <v>8331</v>
      </c>
      <c r="S253" t="s">
        <v>8332</v>
      </c>
      <c r="T253">
        <f>IFERROR(ROUND(E253/M253,2),0)</f>
        <v>58.9</v>
      </c>
    </row>
    <row r="254" spans="1:20" ht="49" hidden="1" x14ac:dyDescent="0.25">
      <c r="A254">
        <v>3133</v>
      </c>
      <c r="B254" s="3" t="s">
        <v>3133</v>
      </c>
      <c r="C254" s="3" t="s">
        <v>7243</v>
      </c>
      <c r="D254" s="6">
        <v>500</v>
      </c>
      <c r="E254" s="8">
        <v>540</v>
      </c>
      <c r="F254" s="22">
        <f>ROUND(E254/D254*100,0)</f>
        <v>108</v>
      </c>
      <c r="G254" t="s">
        <v>8221</v>
      </c>
      <c r="H254" t="s">
        <v>8224</v>
      </c>
      <c r="I254" t="s">
        <v>8246</v>
      </c>
      <c r="J254">
        <v>1490358834</v>
      </c>
      <c r="K254">
        <v>1487770434</v>
      </c>
      <c r="L254" t="b">
        <v>0</v>
      </c>
      <c r="M254">
        <v>16</v>
      </c>
      <c r="N254" t="b">
        <v>0</v>
      </c>
      <c r="O254" t="s">
        <v>8269</v>
      </c>
      <c r="P254" s="9">
        <f>(((K254/60)/60)/24)+DATE(1970,1,1)</f>
        <v>42788.565208333333</v>
      </c>
      <c r="Q254" s="10">
        <f>YEAR(P254)</f>
        <v>2017</v>
      </c>
      <c r="R254" s="10" t="s">
        <v>8331</v>
      </c>
      <c r="S254" t="s">
        <v>8332</v>
      </c>
      <c r="T254">
        <f>IFERROR(ROUND(E254/M254,2),0)</f>
        <v>33.75</v>
      </c>
    </row>
    <row r="255" spans="1:20" ht="49" hidden="1" x14ac:dyDescent="0.25">
      <c r="A255">
        <v>3136</v>
      </c>
      <c r="B255" s="3" t="s">
        <v>3136</v>
      </c>
      <c r="C255" s="3" t="s">
        <v>7246</v>
      </c>
      <c r="D255" s="6">
        <v>500</v>
      </c>
      <c r="E255" s="8">
        <v>639</v>
      </c>
      <c r="F255" s="22">
        <f>ROUND(E255/D255*100,0)</f>
        <v>128</v>
      </c>
      <c r="G255" t="s">
        <v>8221</v>
      </c>
      <c r="H255" t="s">
        <v>8224</v>
      </c>
      <c r="I255" t="s">
        <v>8246</v>
      </c>
      <c r="J255">
        <v>1491001140</v>
      </c>
      <c r="K255">
        <v>1487847954</v>
      </c>
      <c r="L255" t="b">
        <v>0</v>
      </c>
      <c r="M255">
        <v>22</v>
      </c>
      <c r="N255" t="b">
        <v>0</v>
      </c>
      <c r="O255" t="s">
        <v>8269</v>
      </c>
      <c r="P255" s="9">
        <f>(((K255/60)/60)/24)+DATE(1970,1,1)</f>
        <v>42789.462430555555</v>
      </c>
      <c r="Q255" s="10">
        <f>YEAR(P255)</f>
        <v>2017</v>
      </c>
      <c r="R255" s="10" t="s">
        <v>8331</v>
      </c>
      <c r="S255" t="s">
        <v>8332</v>
      </c>
      <c r="T255">
        <f>IFERROR(ROUND(E255/M255,2),0)</f>
        <v>29.05</v>
      </c>
    </row>
    <row r="256" spans="1:20" ht="65" hidden="1" x14ac:dyDescent="0.25">
      <c r="A256">
        <v>3141</v>
      </c>
      <c r="B256" s="3" t="s">
        <v>3141</v>
      </c>
      <c r="C256" s="3" t="s">
        <v>7251</v>
      </c>
      <c r="D256" s="6">
        <v>500</v>
      </c>
      <c r="E256" s="8">
        <v>258</v>
      </c>
      <c r="F256" s="22">
        <f>ROUND(E256/D256*100,0)</f>
        <v>52</v>
      </c>
      <c r="G256" t="s">
        <v>8221</v>
      </c>
      <c r="H256" t="s">
        <v>8232</v>
      </c>
      <c r="I256" t="s">
        <v>8248</v>
      </c>
      <c r="J256">
        <v>1492372800</v>
      </c>
      <c r="K256">
        <v>1488823488</v>
      </c>
      <c r="L256" t="b">
        <v>0</v>
      </c>
      <c r="M256">
        <v>8</v>
      </c>
      <c r="N256" t="b">
        <v>0</v>
      </c>
      <c r="O256" t="s">
        <v>8269</v>
      </c>
      <c r="P256" s="9">
        <f>(((K256/60)/60)/24)+DATE(1970,1,1)</f>
        <v>42800.753333333334</v>
      </c>
      <c r="Q256" s="10">
        <f>YEAR(P256)</f>
        <v>2017</v>
      </c>
      <c r="R256" s="10" t="s">
        <v>8331</v>
      </c>
      <c r="S256" t="s">
        <v>8332</v>
      </c>
      <c r="T256">
        <f>IFERROR(ROUND(E256/M256,2),0)</f>
        <v>32.25</v>
      </c>
    </row>
    <row r="257" spans="1:20" ht="49" hidden="1" x14ac:dyDescent="0.25">
      <c r="A257">
        <v>544</v>
      </c>
      <c r="B257" s="3" t="s">
        <v>545</v>
      </c>
      <c r="C257" s="3" t="s">
        <v>4654</v>
      </c>
      <c r="D257" s="6">
        <v>500</v>
      </c>
      <c r="E257" s="8">
        <v>6</v>
      </c>
      <c r="F257" s="22">
        <f>ROUND(E257/D257*100,0)</f>
        <v>1</v>
      </c>
      <c r="G257" t="s">
        <v>8220</v>
      </c>
      <c r="H257" t="s">
        <v>8223</v>
      </c>
      <c r="I257" t="s">
        <v>8245</v>
      </c>
      <c r="J257">
        <v>1467647160</v>
      </c>
      <c r="K257">
        <v>1465055160</v>
      </c>
      <c r="L257" t="b">
        <v>0</v>
      </c>
      <c r="M257">
        <v>2</v>
      </c>
      <c r="N257" t="b">
        <v>0</v>
      </c>
      <c r="O257" t="s">
        <v>8270</v>
      </c>
      <c r="P257" s="9">
        <f>(((K257/60)/60)/24)+DATE(1970,1,1)</f>
        <v>42525.656944444447</v>
      </c>
      <c r="Q257" s="14">
        <f>YEAR(P257)</f>
        <v>2016</v>
      </c>
      <c r="R257" s="10" t="s">
        <v>8333</v>
      </c>
      <c r="S257" t="s">
        <v>8334</v>
      </c>
      <c r="T257">
        <f>IFERROR(ROUND(E257/M257,2),0)</f>
        <v>3</v>
      </c>
    </row>
    <row r="258" spans="1:20" ht="49" hidden="1" x14ac:dyDescent="0.25">
      <c r="A258">
        <v>593</v>
      </c>
      <c r="B258" s="3" t="s">
        <v>594</v>
      </c>
      <c r="C258" s="3" t="s">
        <v>4703</v>
      </c>
      <c r="D258" s="6">
        <v>500</v>
      </c>
      <c r="E258" s="8">
        <v>115</v>
      </c>
      <c r="F258" s="22">
        <f>ROUND(E258/D258*100,0)</f>
        <v>23</v>
      </c>
      <c r="G258" t="s">
        <v>8220</v>
      </c>
      <c r="H258" t="s">
        <v>8224</v>
      </c>
      <c r="I258" t="s">
        <v>8246</v>
      </c>
      <c r="J258">
        <v>1428333345</v>
      </c>
      <c r="K258">
        <v>1425744945</v>
      </c>
      <c r="L258" t="b">
        <v>0</v>
      </c>
      <c r="M258">
        <v>7</v>
      </c>
      <c r="N258" t="b">
        <v>0</v>
      </c>
      <c r="O258" t="s">
        <v>8270</v>
      </c>
      <c r="P258" s="9">
        <f>(((K258/60)/60)/24)+DATE(1970,1,1)</f>
        <v>42070.677604166667</v>
      </c>
      <c r="Q258" s="14">
        <f>YEAR(P258)</f>
        <v>2015</v>
      </c>
      <c r="R258" s="10" t="s">
        <v>8333</v>
      </c>
      <c r="S258" t="s">
        <v>8334</v>
      </c>
      <c r="T258">
        <f>IFERROR(ROUND(E258/M258,2),0)</f>
        <v>16.43</v>
      </c>
    </row>
    <row r="259" spans="1:20" ht="49" hidden="1" x14ac:dyDescent="0.25">
      <c r="A259">
        <v>774</v>
      </c>
      <c r="B259" s="3" t="s">
        <v>775</v>
      </c>
      <c r="C259" s="3" t="s">
        <v>4884</v>
      </c>
      <c r="D259" s="6">
        <v>500</v>
      </c>
      <c r="E259" s="8">
        <v>351</v>
      </c>
      <c r="F259" s="22">
        <f>ROUND(E259/D259*100,0)</f>
        <v>70</v>
      </c>
      <c r="G259" t="s">
        <v>8220</v>
      </c>
      <c r="H259" t="s">
        <v>8223</v>
      </c>
      <c r="I259" t="s">
        <v>8245</v>
      </c>
      <c r="J259">
        <v>1393181018</v>
      </c>
      <c r="K259">
        <v>1390589018</v>
      </c>
      <c r="L259" t="b">
        <v>0</v>
      </c>
      <c r="M259">
        <v>9</v>
      </c>
      <c r="N259" t="b">
        <v>0</v>
      </c>
      <c r="O259" t="s">
        <v>8273</v>
      </c>
      <c r="P259" s="9">
        <f>(((K259/60)/60)/24)+DATE(1970,1,1)</f>
        <v>41663.780300925922</v>
      </c>
      <c r="Q259" s="14">
        <f>YEAR(P259)</f>
        <v>2014</v>
      </c>
      <c r="R259" s="10" t="s">
        <v>8336</v>
      </c>
      <c r="S259" t="s">
        <v>8338</v>
      </c>
      <c r="T259">
        <f>IFERROR(ROUND(E259/M259,2),0)</f>
        <v>39</v>
      </c>
    </row>
    <row r="260" spans="1:20" ht="49" hidden="1" x14ac:dyDescent="0.25">
      <c r="A260">
        <v>778</v>
      </c>
      <c r="B260" s="3" t="s">
        <v>779</v>
      </c>
      <c r="C260" s="3" t="s">
        <v>4888</v>
      </c>
      <c r="D260" s="6">
        <v>500</v>
      </c>
      <c r="E260" s="8">
        <v>2</v>
      </c>
      <c r="F260" s="22">
        <f>ROUND(E260/D260*100,0)</f>
        <v>0</v>
      </c>
      <c r="G260" t="s">
        <v>8220</v>
      </c>
      <c r="H260" t="s">
        <v>8223</v>
      </c>
      <c r="I260" t="s">
        <v>8245</v>
      </c>
      <c r="J260">
        <v>1398876680</v>
      </c>
      <c r="K260">
        <v>1396284680</v>
      </c>
      <c r="L260" t="b">
        <v>0</v>
      </c>
      <c r="M260">
        <v>1</v>
      </c>
      <c r="N260" t="b">
        <v>0</v>
      </c>
      <c r="O260" t="s">
        <v>8273</v>
      </c>
      <c r="P260" s="9">
        <f>(((K260/60)/60)/24)+DATE(1970,1,1)</f>
        <v>41729.702314814815</v>
      </c>
      <c r="Q260" s="14">
        <f>YEAR(P260)</f>
        <v>2014</v>
      </c>
      <c r="R260" s="10" t="s">
        <v>8336</v>
      </c>
      <c r="S260" t="s">
        <v>8338</v>
      </c>
      <c r="T260">
        <f>IFERROR(ROUND(E260/M260,2),0)</f>
        <v>2</v>
      </c>
    </row>
    <row r="261" spans="1:20" ht="49" hidden="1" x14ac:dyDescent="0.25">
      <c r="A261">
        <v>886</v>
      </c>
      <c r="B261" s="3" t="s">
        <v>887</v>
      </c>
      <c r="C261" s="3" t="s">
        <v>4996</v>
      </c>
      <c r="D261" s="6">
        <v>500</v>
      </c>
      <c r="E261" s="8">
        <v>205</v>
      </c>
      <c r="F261" s="22">
        <f>ROUND(E261/D261*100,0)</f>
        <v>41</v>
      </c>
      <c r="G261" t="s">
        <v>8220</v>
      </c>
      <c r="H261" t="s">
        <v>8223</v>
      </c>
      <c r="I261" t="s">
        <v>8245</v>
      </c>
      <c r="J261">
        <v>1473972813</v>
      </c>
      <c r="K261">
        <v>1471812813</v>
      </c>
      <c r="L261" t="b">
        <v>0</v>
      </c>
      <c r="M261">
        <v>7</v>
      </c>
      <c r="N261" t="b">
        <v>0</v>
      </c>
      <c r="O261" t="s">
        <v>8277</v>
      </c>
      <c r="P261" s="9">
        <f>(((K261/60)/60)/24)+DATE(1970,1,1)</f>
        <v>42603.870520833334</v>
      </c>
      <c r="Q261" s="14">
        <f>YEAR(P261)</f>
        <v>2016</v>
      </c>
      <c r="R261" s="10" t="s">
        <v>8339</v>
      </c>
      <c r="S261" t="s">
        <v>8343</v>
      </c>
      <c r="T261">
        <f>IFERROR(ROUND(E261/M261,2),0)</f>
        <v>29.29</v>
      </c>
    </row>
    <row r="262" spans="1:20" ht="49" hidden="1" x14ac:dyDescent="0.25">
      <c r="A262">
        <v>929</v>
      </c>
      <c r="B262" s="3" t="s">
        <v>930</v>
      </c>
      <c r="C262" s="3" t="s">
        <v>5039</v>
      </c>
      <c r="D262" s="6">
        <v>500</v>
      </c>
      <c r="E262" s="8">
        <v>0</v>
      </c>
      <c r="F262" s="22">
        <f>ROUND(E262/D262*100,0)</f>
        <v>0</v>
      </c>
      <c r="G262" t="s">
        <v>8220</v>
      </c>
      <c r="H262" t="s">
        <v>8223</v>
      </c>
      <c r="I262" t="s">
        <v>8245</v>
      </c>
      <c r="J262">
        <v>1333946569</v>
      </c>
      <c r="K262">
        <v>1331358169</v>
      </c>
      <c r="L262" t="b">
        <v>0</v>
      </c>
      <c r="M262">
        <v>0</v>
      </c>
      <c r="N262" t="b">
        <v>0</v>
      </c>
      <c r="O262" t="s">
        <v>8276</v>
      </c>
      <c r="P262" s="9">
        <f>(((K262/60)/60)/24)+DATE(1970,1,1)</f>
        <v>40978.238067129627</v>
      </c>
      <c r="Q262" s="14">
        <f>YEAR(P262)</f>
        <v>2012</v>
      </c>
      <c r="R262" s="10" t="s">
        <v>8339</v>
      </c>
      <c r="S262" t="s">
        <v>8342</v>
      </c>
      <c r="T262">
        <f>IFERROR(ROUND(E262/M262,2),0)</f>
        <v>0</v>
      </c>
    </row>
    <row r="263" spans="1:20" ht="49" hidden="1" x14ac:dyDescent="0.25">
      <c r="A263">
        <v>1067</v>
      </c>
      <c r="B263" s="3" t="s">
        <v>1068</v>
      </c>
      <c r="C263" s="3" t="s">
        <v>5177</v>
      </c>
      <c r="D263" s="6">
        <v>500</v>
      </c>
      <c r="E263" s="8">
        <v>130</v>
      </c>
      <c r="F263" s="22">
        <f>ROUND(E263/D263*100,0)</f>
        <v>26</v>
      </c>
      <c r="G263" t="s">
        <v>8220</v>
      </c>
      <c r="H263" t="s">
        <v>8223</v>
      </c>
      <c r="I263" t="s">
        <v>8245</v>
      </c>
      <c r="J263">
        <v>1387657931</v>
      </c>
      <c r="K263">
        <v>1385065931</v>
      </c>
      <c r="L263" t="b">
        <v>0</v>
      </c>
      <c r="M263">
        <v>10</v>
      </c>
      <c r="N263" t="b">
        <v>0</v>
      </c>
      <c r="O263" t="s">
        <v>8280</v>
      </c>
      <c r="P263" s="9">
        <f>(((K263/60)/60)/24)+DATE(1970,1,1)</f>
        <v>41599.855682870373</v>
      </c>
      <c r="Q263" s="14">
        <f>YEAR(P263)</f>
        <v>2013</v>
      </c>
      <c r="R263" s="10" t="s">
        <v>8347</v>
      </c>
      <c r="S263" t="s">
        <v>8348</v>
      </c>
      <c r="T263">
        <f>IFERROR(ROUND(E263/M263,2),0)</f>
        <v>13</v>
      </c>
    </row>
    <row r="264" spans="1:20" ht="21" hidden="1" x14ac:dyDescent="0.25">
      <c r="A264">
        <v>1141</v>
      </c>
      <c r="B264" s="3" t="s">
        <v>1142</v>
      </c>
      <c r="C264" s="3" t="s">
        <v>5251</v>
      </c>
      <c r="D264" s="6">
        <v>500</v>
      </c>
      <c r="E264" s="8">
        <v>0</v>
      </c>
      <c r="F264" s="22">
        <f>ROUND(E264/D264*100,0)</f>
        <v>0</v>
      </c>
      <c r="G264" t="s">
        <v>8220</v>
      </c>
      <c r="H264" t="s">
        <v>8235</v>
      </c>
      <c r="I264" t="s">
        <v>8248</v>
      </c>
      <c r="J264">
        <v>1436460450</v>
      </c>
      <c r="K264">
        <v>1433868450</v>
      </c>
      <c r="L264" t="b">
        <v>0</v>
      </c>
      <c r="M264">
        <v>0</v>
      </c>
      <c r="N264" t="b">
        <v>0</v>
      </c>
      <c r="O264" t="s">
        <v>8281</v>
      </c>
      <c r="P264" s="9">
        <f>(((K264/60)/60)/24)+DATE(1970,1,1)</f>
        <v>42164.699652777781</v>
      </c>
      <c r="Q264" s="14">
        <f>YEAR(P264)</f>
        <v>2015</v>
      </c>
      <c r="R264" s="10" t="s">
        <v>8347</v>
      </c>
      <c r="S264" t="s">
        <v>8349</v>
      </c>
      <c r="T264">
        <f>IFERROR(ROUND(E264/M264,2),0)</f>
        <v>0</v>
      </c>
    </row>
    <row r="265" spans="1:20" ht="49" hidden="1" x14ac:dyDescent="0.25">
      <c r="A265">
        <v>1414</v>
      </c>
      <c r="B265" s="3" t="s">
        <v>1415</v>
      </c>
      <c r="C265" s="3" t="s">
        <v>5524</v>
      </c>
      <c r="D265" s="6">
        <v>500</v>
      </c>
      <c r="E265" s="8">
        <v>1</v>
      </c>
      <c r="F265" s="22">
        <f>ROUND(E265/D265*100,0)</f>
        <v>0</v>
      </c>
      <c r="G265" t="s">
        <v>8220</v>
      </c>
      <c r="H265" t="s">
        <v>8223</v>
      </c>
      <c r="I265" t="s">
        <v>8245</v>
      </c>
      <c r="J265">
        <v>1483423467</v>
      </c>
      <c r="K265">
        <v>1480831467</v>
      </c>
      <c r="L265" t="b">
        <v>0</v>
      </c>
      <c r="M265">
        <v>1</v>
      </c>
      <c r="N265" t="b">
        <v>0</v>
      </c>
      <c r="O265" t="s">
        <v>8285</v>
      </c>
      <c r="P265" s="9">
        <f>(((K265/60)/60)/24)+DATE(1970,1,1)</f>
        <v>42708.25309027778</v>
      </c>
      <c r="Q265" s="14">
        <f>YEAR(P265)</f>
        <v>2016</v>
      </c>
      <c r="R265" s="10" t="s">
        <v>8336</v>
      </c>
      <c r="S265" t="s">
        <v>8355</v>
      </c>
      <c r="T265">
        <f>IFERROR(ROUND(E265/M265,2),0)</f>
        <v>1</v>
      </c>
    </row>
    <row r="266" spans="1:20" ht="49" hidden="1" x14ac:dyDescent="0.25">
      <c r="A266">
        <v>1542</v>
      </c>
      <c r="B266" s="3" t="s">
        <v>1543</v>
      </c>
      <c r="C266" s="3" t="s">
        <v>5652</v>
      </c>
      <c r="D266" s="6">
        <v>500</v>
      </c>
      <c r="E266" s="8">
        <v>20</v>
      </c>
      <c r="F266" s="22">
        <f>ROUND(E266/D266*100,0)</f>
        <v>4</v>
      </c>
      <c r="G266" t="s">
        <v>8220</v>
      </c>
      <c r="H266" t="s">
        <v>8228</v>
      </c>
      <c r="I266" t="s">
        <v>8250</v>
      </c>
      <c r="J266">
        <v>1435708500</v>
      </c>
      <c r="K266">
        <v>1434412500</v>
      </c>
      <c r="L266" t="b">
        <v>0</v>
      </c>
      <c r="M266">
        <v>1</v>
      </c>
      <c r="N266" t="b">
        <v>0</v>
      </c>
      <c r="O266" t="s">
        <v>8287</v>
      </c>
      <c r="P266" s="9">
        <f>(((K266/60)/60)/24)+DATE(1970,1,1)</f>
        <v>42170.996527777781</v>
      </c>
      <c r="Q266" s="14">
        <f>YEAR(P266)</f>
        <v>2015</v>
      </c>
      <c r="R266" s="10" t="s">
        <v>8352</v>
      </c>
      <c r="S266" t="s">
        <v>8357</v>
      </c>
      <c r="T266">
        <f>IFERROR(ROUND(E266/M266,2),0)</f>
        <v>20</v>
      </c>
    </row>
    <row r="267" spans="1:20" ht="49" hidden="1" x14ac:dyDescent="0.25">
      <c r="A267">
        <v>1549</v>
      </c>
      <c r="B267" s="3" t="s">
        <v>1550</v>
      </c>
      <c r="C267" s="3" t="s">
        <v>5659</v>
      </c>
      <c r="D267" s="6">
        <v>500</v>
      </c>
      <c r="E267" s="8">
        <v>170</v>
      </c>
      <c r="F267" s="22">
        <f>ROUND(E267/D267*100,0)</f>
        <v>34</v>
      </c>
      <c r="G267" t="s">
        <v>8220</v>
      </c>
      <c r="H267" t="s">
        <v>8223</v>
      </c>
      <c r="I267" t="s">
        <v>8245</v>
      </c>
      <c r="J267">
        <v>1446524159</v>
      </c>
      <c r="K267">
        <v>1443928559</v>
      </c>
      <c r="L267" t="b">
        <v>0</v>
      </c>
      <c r="M267">
        <v>6</v>
      </c>
      <c r="N267" t="b">
        <v>0</v>
      </c>
      <c r="O267" t="s">
        <v>8287</v>
      </c>
      <c r="P267" s="9">
        <f>(((K267/60)/60)/24)+DATE(1970,1,1)</f>
        <v>42281.136099537034</v>
      </c>
      <c r="Q267" s="14">
        <f>YEAR(P267)</f>
        <v>2015</v>
      </c>
      <c r="R267" s="10" t="s">
        <v>8352</v>
      </c>
      <c r="S267" t="s">
        <v>8357</v>
      </c>
      <c r="T267">
        <f>IFERROR(ROUND(E267/M267,2),0)</f>
        <v>28.33</v>
      </c>
    </row>
    <row r="268" spans="1:20" ht="49" hidden="1" x14ac:dyDescent="0.25">
      <c r="A268">
        <v>1599</v>
      </c>
      <c r="B268" s="3" t="s">
        <v>1600</v>
      </c>
      <c r="C268" s="3" t="s">
        <v>5709</v>
      </c>
      <c r="D268" s="6">
        <v>500</v>
      </c>
      <c r="E268" s="8">
        <v>0</v>
      </c>
      <c r="F268" s="22">
        <f>ROUND(E268/D268*100,0)</f>
        <v>0</v>
      </c>
      <c r="G268" t="s">
        <v>8220</v>
      </c>
      <c r="H268" t="s">
        <v>8224</v>
      </c>
      <c r="I268" t="s">
        <v>8246</v>
      </c>
      <c r="J268">
        <v>1460116576</v>
      </c>
      <c r="K268">
        <v>1457528176</v>
      </c>
      <c r="L268" t="b">
        <v>0</v>
      </c>
      <c r="M268">
        <v>0</v>
      </c>
      <c r="N268" t="b">
        <v>0</v>
      </c>
      <c r="O268" t="s">
        <v>8289</v>
      </c>
      <c r="P268" s="9">
        <f>(((K268/60)/60)/24)+DATE(1970,1,1)</f>
        <v>42438.53907407407</v>
      </c>
      <c r="Q268" s="14">
        <f>YEAR(P268)</f>
        <v>2016</v>
      </c>
      <c r="R268" s="10" t="s">
        <v>8352</v>
      </c>
      <c r="S268" t="s">
        <v>8359</v>
      </c>
      <c r="T268">
        <f>IFERROR(ROUND(E268/M268,2),0)</f>
        <v>0</v>
      </c>
    </row>
    <row r="269" spans="1:20" ht="49" hidden="1" x14ac:dyDescent="0.25">
      <c r="A269">
        <v>1915</v>
      </c>
      <c r="B269" s="3" t="s">
        <v>1916</v>
      </c>
      <c r="C269" s="3" t="s">
        <v>6025</v>
      </c>
      <c r="D269" s="6">
        <v>500</v>
      </c>
      <c r="E269" s="8">
        <v>8</v>
      </c>
      <c r="F269" s="22">
        <f>ROUND(E269/D269*100,0)</f>
        <v>2</v>
      </c>
      <c r="G269" t="s">
        <v>8220</v>
      </c>
      <c r="H269" t="s">
        <v>8223</v>
      </c>
      <c r="I269" t="s">
        <v>8245</v>
      </c>
      <c r="J269">
        <v>1409620222</v>
      </c>
      <c r="K269">
        <v>1407892222</v>
      </c>
      <c r="L269" t="b">
        <v>0</v>
      </c>
      <c r="M269">
        <v>4</v>
      </c>
      <c r="N269" t="b">
        <v>0</v>
      </c>
      <c r="O269" t="s">
        <v>8292</v>
      </c>
      <c r="P269" s="9">
        <f>(((K269/60)/60)/24)+DATE(1970,1,1)</f>
        <v>41864.04886574074</v>
      </c>
      <c r="Q269" s="14">
        <f>YEAR(P269)</f>
        <v>2014</v>
      </c>
      <c r="R269" s="10" t="s">
        <v>8333</v>
      </c>
      <c r="S269" t="s">
        <v>8362</v>
      </c>
      <c r="T269">
        <f>IFERROR(ROUND(E269/M269,2),0)</f>
        <v>2</v>
      </c>
    </row>
    <row r="270" spans="1:20" ht="49" hidden="1" x14ac:dyDescent="0.25">
      <c r="A270">
        <v>1919</v>
      </c>
      <c r="B270" s="3" t="s">
        <v>1920</v>
      </c>
      <c r="C270" s="3" t="s">
        <v>6029</v>
      </c>
      <c r="D270" s="6">
        <v>500</v>
      </c>
      <c r="E270" s="8">
        <v>237</v>
      </c>
      <c r="F270" s="22">
        <f>ROUND(E270/D270*100,0)</f>
        <v>47</v>
      </c>
      <c r="G270" t="s">
        <v>8220</v>
      </c>
      <c r="H270" t="s">
        <v>8223</v>
      </c>
      <c r="I270" t="s">
        <v>8245</v>
      </c>
      <c r="J270">
        <v>1432069249</v>
      </c>
      <c r="K270">
        <v>1429477249</v>
      </c>
      <c r="L270" t="b">
        <v>0</v>
      </c>
      <c r="M270">
        <v>8</v>
      </c>
      <c r="N270" t="b">
        <v>0</v>
      </c>
      <c r="O270" t="s">
        <v>8292</v>
      </c>
      <c r="P270" s="9">
        <f>(((K270/60)/60)/24)+DATE(1970,1,1)</f>
        <v>42113.875567129624</v>
      </c>
      <c r="Q270" s="14">
        <f>YEAR(P270)</f>
        <v>2015</v>
      </c>
      <c r="R270" s="10" t="s">
        <v>8333</v>
      </c>
      <c r="S270" t="s">
        <v>8362</v>
      </c>
      <c r="T270">
        <f>IFERROR(ROUND(E270/M270,2),0)</f>
        <v>29.63</v>
      </c>
    </row>
    <row r="271" spans="1:20" ht="65" hidden="1" x14ac:dyDescent="0.25">
      <c r="A271">
        <v>2123</v>
      </c>
      <c r="B271" s="3" t="s">
        <v>2124</v>
      </c>
      <c r="C271" s="3" t="s">
        <v>6233</v>
      </c>
      <c r="D271" s="6">
        <v>500</v>
      </c>
      <c r="E271" s="8">
        <v>50</v>
      </c>
      <c r="F271" s="22">
        <f>ROUND(E271/D271*100,0)</f>
        <v>10</v>
      </c>
      <c r="G271" t="s">
        <v>8220</v>
      </c>
      <c r="H271" t="s">
        <v>8223</v>
      </c>
      <c r="I271" t="s">
        <v>8245</v>
      </c>
      <c r="J271">
        <v>1268636340</v>
      </c>
      <c r="K271">
        <v>1263982307</v>
      </c>
      <c r="L271" t="b">
        <v>0</v>
      </c>
      <c r="M271">
        <v>5</v>
      </c>
      <c r="N271" t="b">
        <v>0</v>
      </c>
      <c r="O271" t="s">
        <v>8280</v>
      </c>
      <c r="P271" s="9">
        <f>(((K271/60)/60)/24)+DATE(1970,1,1)</f>
        <v>40198.424849537041</v>
      </c>
      <c r="Q271" s="14">
        <f>YEAR(P271)</f>
        <v>2010</v>
      </c>
      <c r="R271" s="10" t="s">
        <v>8347</v>
      </c>
      <c r="S271" t="s">
        <v>8348</v>
      </c>
      <c r="T271">
        <f>IFERROR(ROUND(E271/M271,2),0)</f>
        <v>10</v>
      </c>
    </row>
    <row r="272" spans="1:20" ht="49" hidden="1" x14ac:dyDescent="0.25">
      <c r="A272">
        <v>2131</v>
      </c>
      <c r="B272" s="3" t="s">
        <v>2132</v>
      </c>
      <c r="C272" s="3" t="s">
        <v>6241</v>
      </c>
      <c r="D272" s="6">
        <v>500</v>
      </c>
      <c r="E272" s="8">
        <v>25</v>
      </c>
      <c r="F272" s="22">
        <f>ROUND(E272/D272*100,0)</f>
        <v>5</v>
      </c>
      <c r="G272" t="s">
        <v>8220</v>
      </c>
      <c r="H272" t="s">
        <v>8223</v>
      </c>
      <c r="I272" t="s">
        <v>8245</v>
      </c>
      <c r="J272">
        <v>1436677091</v>
      </c>
      <c r="K272">
        <v>1434085091</v>
      </c>
      <c r="L272" t="b">
        <v>0</v>
      </c>
      <c r="M272">
        <v>3</v>
      </c>
      <c r="N272" t="b">
        <v>0</v>
      </c>
      <c r="O272" t="s">
        <v>8280</v>
      </c>
      <c r="P272" s="9">
        <f>(((K272/60)/60)/24)+DATE(1970,1,1)</f>
        <v>42167.207071759258</v>
      </c>
      <c r="Q272" s="14">
        <f>YEAR(P272)</f>
        <v>2015</v>
      </c>
      <c r="R272" s="10" t="s">
        <v>8347</v>
      </c>
      <c r="S272" t="s">
        <v>8348</v>
      </c>
      <c r="T272">
        <f>IFERROR(ROUND(E272/M272,2),0)</f>
        <v>8.33</v>
      </c>
    </row>
    <row r="273" spans="1:20" ht="33" hidden="1" x14ac:dyDescent="0.25">
      <c r="A273">
        <v>2422</v>
      </c>
      <c r="B273" s="3" t="s">
        <v>2423</v>
      </c>
      <c r="C273" s="3" t="s">
        <v>6532</v>
      </c>
      <c r="D273" s="6">
        <v>500</v>
      </c>
      <c r="E273" s="8">
        <v>1</v>
      </c>
      <c r="F273" s="22">
        <f>ROUND(E273/D273*100,0)</f>
        <v>0</v>
      </c>
      <c r="G273" t="s">
        <v>8220</v>
      </c>
      <c r="H273" t="s">
        <v>8223</v>
      </c>
      <c r="I273" t="s">
        <v>8245</v>
      </c>
      <c r="J273">
        <v>1426091036</v>
      </c>
      <c r="K273">
        <v>1423502636</v>
      </c>
      <c r="L273" t="b">
        <v>0</v>
      </c>
      <c r="M273">
        <v>1</v>
      </c>
      <c r="N273" t="b">
        <v>0</v>
      </c>
      <c r="O273" t="s">
        <v>8282</v>
      </c>
      <c r="P273" s="9">
        <f>(((K273/60)/60)/24)+DATE(1970,1,1)</f>
        <v>42044.724953703699</v>
      </c>
      <c r="Q273" s="14">
        <f>YEAR(P273)</f>
        <v>2015</v>
      </c>
      <c r="R273" s="10" t="s">
        <v>8350</v>
      </c>
      <c r="S273" t="s">
        <v>8351</v>
      </c>
      <c r="T273">
        <f>IFERROR(ROUND(E273/M273,2),0)</f>
        <v>1</v>
      </c>
    </row>
    <row r="274" spans="1:20" ht="49" hidden="1" x14ac:dyDescent="0.25">
      <c r="A274">
        <v>2747</v>
      </c>
      <c r="B274" s="3" t="s">
        <v>2747</v>
      </c>
      <c r="C274" s="3" t="s">
        <v>6857</v>
      </c>
      <c r="D274" s="6">
        <v>500</v>
      </c>
      <c r="E274" s="8">
        <v>140</v>
      </c>
      <c r="F274" s="22">
        <f>ROUND(E274/D274*100,0)</f>
        <v>28</v>
      </c>
      <c r="G274" t="s">
        <v>8220</v>
      </c>
      <c r="H274" t="s">
        <v>8223</v>
      </c>
      <c r="I274" t="s">
        <v>8245</v>
      </c>
      <c r="J274">
        <v>1339816200</v>
      </c>
      <c r="K274">
        <v>1337095997</v>
      </c>
      <c r="L274" t="b">
        <v>0</v>
      </c>
      <c r="M274">
        <v>4</v>
      </c>
      <c r="N274" t="b">
        <v>0</v>
      </c>
      <c r="O274" t="s">
        <v>8302</v>
      </c>
      <c r="P274" s="9">
        <f>(((K274/60)/60)/24)+DATE(1970,1,1)</f>
        <v>41044.64811342593</v>
      </c>
      <c r="Q274" s="14">
        <f>YEAR(P274)</f>
        <v>2012</v>
      </c>
      <c r="R274" s="10" t="s">
        <v>8336</v>
      </c>
      <c r="S274" t="s">
        <v>8372</v>
      </c>
      <c r="T274">
        <f>IFERROR(ROUND(E274/M274,2),0)</f>
        <v>35</v>
      </c>
    </row>
    <row r="275" spans="1:20" ht="33" hidden="1" x14ac:dyDescent="0.25">
      <c r="A275">
        <v>2755</v>
      </c>
      <c r="B275" s="3" t="s">
        <v>2755</v>
      </c>
      <c r="C275" s="3" t="s">
        <v>6865</v>
      </c>
      <c r="D275" s="6">
        <v>500</v>
      </c>
      <c r="E275" s="8">
        <v>260</v>
      </c>
      <c r="F275" s="22">
        <f>ROUND(E275/D275*100,0)</f>
        <v>52</v>
      </c>
      <c r="G275" t="s">
        <v>8220</v>
      </c>
      <c r="H275" t="s">
        <v>8240</v>
      </c>
      <c r="I275" t="s">
        <v>8248</v>
      </c>
      <c r="J275">
        <v>1428519527</v>
      </c>
      <c r="K275">
        <v>1425927527</v>
      </c>
      <c r="L275" t="b">
        <v>0</v>
      </c>
      <c r="M275">
        <v>15</v>
      </c>
      <c r="N275" t="b">
        <v>0</v>
      </c>
      <c r="O275" t="s">
        <v>8302</v>
      </c>
      <c r="P275" s="9">
        <f>(((K275/60)/60)/24)+DATE(1970,1,1)</f>
        <v>42072.790821759263</v>
      </c>
      <c r="Q275" s="14">
        <f>YEAR(P275)</f>
        <v>2015</v>
      </c>
      <c r="R275" s="10" t="s">
        <v>8336</v>
      </c>
      <c r="S275" t="s">
        <v>8372</v>
      </c>
      <c r="T275">
        <f>IFERROR(ROUND(E275/M275,2),0)</f>
        <v>17.329999999999998</v>
      </c>
    </row>
    <row r="276" spans="1:20" ht="49" hidden="1" x14ac:dyDescent="0.25">
      <c r="A276">
        <v>2849</v>
      </c>
      <c r="B276" s="3" t="s">
        <v>2849</v>
      </c>
      <c r="C276" s="3" t="s">
        <v>6959</v>
      </c>
      <c r="D276" s="6">
        <v>500</v>
      </c>
      <c r="E276" s="8">
        <v>5</v>
      </c>
      <c r="F276" s="22">
        <f>ROUND(E276/D276*100,0)</f>
        <v>1</v>
      </c>
      <c r="G276" t="s">
        <v>8220</v>
      </c>
      <c r="H276" t="s">
        <v>8224</v>
      </c>
      <c r="I276" t="s">
        <v>8246</v>
      </c>
      <c r="J276">
        <v>1461406600</v>
      </c>
      <c r="K276">
        <v>1458814600</v>
      </c>
      <c r="L276" t="b">
        <v>0</v>
      </c>
      <c r="M276">
        <v>1</v>
      </c>
      <c r="N276" t="b">
        <v>0</v>
      </c>
      <c r="O276" t="s">
        <v>8269</v>
      </c>
      <c r="P276" s="9">
        <f>(((K276/60)/60)/24)+DATE(1970,1,1)</f>
        <v>42453.428240740745</v>
      </c>
      <c r="Q276" s="14">
        <f>YEAR(P276)</f>
        <v>2016</v>
      </c>
      <c r="R276" s="10" t="s">
        <v>8331</v>
      </c>
      <c r="S276" t="s">
        <v>8332</v>
      </c>
      <c r="T276">
        <f>IFERROR(ROUND(E276/M276,2),0)</f>
        <v>5</v>
      </c>
    </row>
    <row r="277" spans="1:20" ht="49" hidden="1" x14ac:dyDescent="0.25">
      <c r="A277">
        <v>2895</v>
      </c>
      <c r="B277" s="3" t="s">
        <v>2895</v>
      </c>
      <c r="C277" s="3" t="s">
        <v>7005</v>
      </c>
      <c r="D277" s="6">
        <v>500</v>
      </c>
      <c r="E277" s="8">
        <v>23</v>
      </c>
      <c r="F277" s="22">
        <f>ROUND(E277/D277*100,0)</f>
        <v>5</v>
      </c>
      <c r="G277" t="s">
        <v>8220</v>
      </c>
      <c r="H277" t="s">
        <v>8223</v>
      </c>
      <c r="I277" t="s">
        <v>8245</v>
      </c>
      <c r="J277">
        <v>1403470800</v>
      </c>
      <c r="K277">
        <v>1403356792</v>
      </c>
      <c r="L277" t="b">
        <v>0</v>
      </c>
      <c r="M277">
        <v>4</v>
      </c>
      <c r="N277" t="b">
        <v>0</v>
      </c>
      <c r="O277" t="s">
        <v>8269</v>
      </c>
      <c r="P277" s="9">
        <f>(((K277/60)/60)/24)+DATE(1970,1,1)</f>
        <v>41811.555462962962</v>
      </c>
      <c r="Q277" s="14">
        <f>YEAR(P277)</f>
        <v>2014</v>
      </c>
      <c r="R277" s="10" t="s">
        <v>8331</v>
      </c>
      <c r="S277" t="s">
        <v>8332</v>
      </c>
      <c r="T277">
        <f>IFERROR(ROUND(E277/M277,2),0)</f>
        <v>5.75</v>
      </c>
    </row>
    <row r="278" spans="1:20" ht="49" hidden="1" x14ac:dyDescent="0.25">
      <c r="A278">
        <v>3204</v>
      </c>
      <c r="B278" s="3" t="s">
        <v>3204</v>
      </c>
      <c r="C278" s="3" t="s">
        <v>7314</v>
      </c>
      <c r="D278" s="6">
        <v>500</v>
      </c>
      <c r="E278" s="8">
        <v>0</v>
      </c>
      <c r="F278" s="22">
        <f>ROUND(E278/D278*100,0)</f>
        <v>0</v>
      </c>
      <c r="G278" t="s">
        <v>8220</v>
      </c>
      <c r="H278" t="s">
        <v>8223</v>
      </c>
      <c r="I278" t="s">
        <v>8245</v>
      </c>
      <c r="J278">
        <v>1437149640</v>
      </c>
      <c r="K278">
        <v>1434558479</v>
      </c>
      <c r="L278" t="b">
        <v>0</v>
      </c>
      <c r="M278">
        <v>0</v>
      </c>
      <c r="N278" t="b">
        <v>0</v>
      </c>
      <c r="O278" t="s">
        <v>8303</v>
      </c>
      <c r="P278" s="9">
        <f>(((K278/60)/60)/24)+DATE(1970,1,1)</f>
        <v>42172.686099537037</v>
      </c>
      <c r="Q278" s="14">
        <f>YEAR(P278)</f>
        <v>2015</v>
      </c>
      <c r="R278" s="10" t="s">
        <v>8331</v>
      </c>
      <c r="S278" t="s">
        <v>8373</v>
      </c>
      <c r="T278">
        <f>IFERROR(ROUND(E278/M278,2),0)</f>
        <v>0</v>
      </c>
    </row>
    <row r="279" spans="1:20" ht="49" hidden="1" x14ac:dyDescent="0.25">
      <c r="A279">
        <v>3632</v>
      </c>
      <c r="B279" s="3" t="s">
        <v>3630</v>
      </c>
      <c r="C279" s="3" t="s">
        <v>7742</v>
      </c>
      <c r="D279" s="6">
        <v>500</v>
      </c>
      <c r="E279" s="8">
        <v>100</v>
      </c>
      <c r="F279" s="22">
        <f>ROUND(E279/D279*100,0)</f>
        <v>20</v>
      </c>
      <c r="G279" t="s">
        <v>8220</v>
      </c>
      <c r="H279" t="s">
        <v>8224</v>
      </c>
      <c r="I279" t="s">
        <v>8246</v>
      </c>
      <c r="J279">
        <v>1416781749</v>
      </c>
      <c r="K279">
        <v>1415053749</v>
      </c>
      <c r="L279" t="b">
        <v>0</v>
      </c>
      <c r="M279">
        <v>1</v>
      </c>
      <c r="N279" t="b">
        <v>0</v>
      </c>
      <c r="O279" t="s">
        <v>8303</v>
      </c>
      <c r="P279" s="9">
        <f>(((K279/60)/60)/24)+DATE(1970,1,1)</f>
        <v>41946.936909722222</v>
      </c>
      <c r="Q279" s="14">
        <f>YEAR(P279)</f>
        <v>2014</v>
      </c>
      <c r="R279" s="10" t="s">
        <v>8331</v>
      </c>
      <c r="S279" t="s">
        <v>8373</v>
      </c>
      <c r="T279">
        <f>IFERROR(ROUND(E279/M279,2),0)</f>
        <v>100</v>
      </c>
    </row>
    <row r="280" spans="1:20" ht="49" hidden="1" x14ac:dyDescent="0.25">
      <c r="A280">
        <v>3647</v>
      </c>
      <c r="B280" s="3" t="s">
        <v>3645</v>
      </c>
      <c r="C280" s="3" t="s">
        <v>7757</v>
      </c>
      <c r="D280" s="6">
        <v>500</v>
      </c>
      <c r="E280" s="8">
        <v>30</v>
      </c>
      <c r="F280" s="22">
        <f>ROUND(E280/D280*100,0)</f>
        <v>6</v>
      </c>
      <c r="G280" t="s">
        <v>8220</v>
      </c>
      <c r="H280" t="s">
        <v>8224</v>
      </c>
      <c r="I280" t="s">
        <v>8246</v>
      </c>
      <c r="J280">
        <v>1475258327</v>
      </c>
      <c r="K280">
        <v>1471370327</v>
      </c>
      <c r="L280" t="b">
        <v>0</v>
      </c>
      <c r="M280">
        <v>2</v>
      </c>
      <c r="N280" t="b">
        <v>0</v>
      </c>
      <c r="O280" t="s">
        <v>8303</v>
      </c>
      <c r="P280" s="9">
        <f>(((K280/60)/60)/24)+DATE(1970,1,1)</f>
        <v>42598.749155092592</v>
      </c>
      <c r="Q280" s="14">
        <f>YEAR(P280)</f>
        <v>2016</v>
      </c>
      <c r="R280" s="10" t="s">
        <v>8331</v>
      </c>
      <c r="S280" t="s">
        <v>8373</v>
      </c>
      <c r="T280">
        <f>IFERROR(ROUND(E280/M280,2),0)</f>
        <v>15</v>
      </c>
    </row>
    <row r="281" spans="1:20" ht="49" hidden="1" x14ac:dyDescent="0.25">
      <c r="A281">
        <v>3858</v>
      </c>
      <c r="B281" s="3" t="s">
        <v>3855</v>
      </c>
      <c r="C281" s="3" t="s">
        <v>7967</v>
      </c>
      <c r="D281" s="6">
        <v>500</v>
      </c>
      <c r="E281" s="8">
        <v>10</v>
      </c>
      <c r="F281" s="22">
        <f>ROUND(E281/D281*100,0)</f>
        <v>2</v>
      </c>
      <c r="G281" t="s">
        <v>8220</v>
      </c>
      <c r="H281" t="s">
        <v>8224</v>
      </c>
      <c r="I281" t="s">
        <v>8246</v>
      </c>
      <c r="J281">
        <v>1432328400</v>
      </c>
      <c r="K281">
        <v>1430734844</v>
      </c>
      <c r="L281" t="b">
        <v>0</v>
      </c>
      <c r="M281">
        <v>1</v>
      </c>
      <c r="N281" t="b">
        <v>0</v>
      </c>
      <c r="O281" t="s">
        <v>8269</v>
      </c>
      <c r="P281" s="9">
        <f>(((K281/60)/60)/24)+DATE(1970,1,1)</f>
        <v>42128.431064814817</v>
      </c>
      <c r="Q281" s="14">
        <f>YEAR(P281)</f>
        <v>2015</v>
      </c>
      <c r="R281" s="10" t="s">
        <v>8331</v>
      </c>
      <c r="S281" t="s">
        <v>8332</v>
      </c>
      <c r="T281">
        <f>IFERROR(ROUND(E281/M281,2),0)</f>
        <v>10</v>
      </c>
    </row>
    <row r="282" spans="1:20" ht="33" hidden="1" x14ac:dyDescent="0.25">
      <c r="A282">
        <v>3991</v>
      </c>
      <c r="B282" s="3" t="s">
        <v>3987</v>
      </c>
      <c r="C282" s="3" t="s">
        <v>8097</v>
      </c>
      <c r="D282" s="6">
        <v>500</v>
      </c>
      <c r="E282" s="8">
        <v>100</v>
      </c>
      <c r="F282" s="22">
        <f>ROUND(E282/D282*100,0)</f>
        <v>20</v>
      </c>
      <c r="G282" t="s">
        <v>8220</v>
      </c>
      <c r="H282" t="s">
        <v>8223</v>
      </c>
      <c r="I282" t="s">
        <v>8245</v>
      </c>
      <c r="J282">
        <v>1433086082</v>
      </c>
      <c r="K282">
        <v>1430494082</v>
      </c>
      <c r="L282" t="b">
        <v>0</v>
      </c>
      <c r="M282">
        <v>1</v>
      </c>
      <c r="N282" t="b">
        <v>0</v>
      </c>
      <c r="O282" t="s">
        <v>8269</v>
      </c>
      <c r="P282" s="9">
        <f>(((K282/60)/60)/24)+DATE(1970,1,1)</f>
        <v>42125.644467592589</v>
      </c>
      <c r="Q282" s="14">
        <f>YEAR(P282)</f>
        <v>2015</v>
      </c>
      <c r="R282" s="10" t="s">
        <v>8331</v>
      </c>
      <c r="S282" t="s">
        <v>8332</v>
      </c>
      <c r="T282">
        <f>IFERROR(ROUND(E282/M282,2),0)</f>
        <v>100</v>
      </c>
    </row>
    <row r="283" spans="1:20" ht="21" hidden="1" x14ac:dyDescent="0.25">
      <c r="A283">
        <v>4004</v>
      </c>
      <c r="B283" s="3" t="s">
        <v>4000</v>
      </c>
      <c r="C283" s="3" t="s">
        <v>8109</v>
      </c>
      <c r="D283" s="6">
        <v>500</v>
      </c>
      <c r="E283" s="8">
        <v>1</v>
      </c>
      <c r="F283" s="22">
        <f>ROUND(E283/D283*100,0)</f>
        <v>0</v>
      </c>
      <c r="G283" t="s">
        <v>8220</v>
      </c>
      <c r="H283" t="s">
        <v>8223</v>
      </c>
      <c r="I283" t="s">
        <v>8245</v>
      </c>
      <c r="J283">
        <v>1412740457</v>
      </c>
      <c r="K283">
        <v>1410148457</v>
      </c>
      <c r="L283" t="b">
        <v>0</v>
      </c>
      <c r="M283">
        <v>1</v>
      </c>
      <c r="N283" t="b">
        <v>0</v>
      </c>
      <c r="O283" t="s">
        <v>8269</v>
      </c>
      <c r="P283" s="9">
        <f>(((K283/60)/60)/24)+DATE(1970,1,1)</f>
        <v>41890.16269675926</v>
      </c>
      <c r="Q283" s="14">
        <f>YEAR(P283)</f>
        <v>2014</v>
      </c>
      <c r="R283" s="10" t="s">
        <v>8331</v>
      </c>
      <c r="S283" t="s">
        <v>8332</v>
      </c>
      <c r="T283">
        <f>IFERROR(ROUND(E283/M283,2),0)</f>
        <v>1</v>
      </c>
    </row>
    <row r="284" spans="1:20" ht="49" hidden="1" x14ac:dyDescent="0.25">
      <c r="A284">
        <v>4016</v>
      </c>
      <c r="B284" s="3" t="s">
        <v>4012</v>
      </c>
      <c r="C284" s="3" t="s">
        <v>8121</v>
      </c>
      <c r="D284" s="6">
        <v>500</v>
      </c>
      <c r="E284" s="8">
        <v>70</v>
      </c>
      <c r="F284" s="22">
        <f>ROUND(E284/D284*100,0)</f>
        <v>14</v>
      </c>
      <c r="G284" t="s">
        <v>8220</v>
      </c>
      <c r="H284" t="s">
        <v>8224</v>
      </c>
      <c r="I284" t="s">
        <v>8246</v>
      </c>
      <c r="J284">
        <v>1410987400</v>
      </c>
      <c r="K284">
        <v>1408395400</v>
      </c>
      <c r="L284" t="b">
        <v>0</v>
      </c>
      <c r="M284">
        <v>7</v>
      </c>
      <c r="N284" t="b">
        <v>0</v>
      </c>
      <c r="O284" t="s">
        <v>8269</v>
      </c>
      <c r="P284" s="9">
        <f>(((K284/60)/60)/24)+DATE(1970,1,1)</f>
        <v>41869.872685185182</v>
      </c>
      <c r="Q284" s="14">
        <f>YEAR(P284)</f>
        <v>2014</v>
      </c>
      <c r="R284" s="10" t="s">
        <v>8331</v>
      </c>
      <c r="S284" t="s">
        <v>8332</v>
      </c>
      <c r="T284">
        <f>IFERROR(ROUND(E284/M284,2),0)</f>
        <v>10</v>
      </c>
    </row>
    <row r="285" spans="1:20" ht="33" hidden="1" x14ac:dyDescent="0.25">
      <c r="A285">
        <v>4039</v>
      </c>
      <c r="B285" s="3" t="s">
        <v>4035</v>
      </c>
      <c r="C285" s="3" t="s">
        <v>8143</v>
      </c>
      <c r="D285" s="6">
        <v>500</v>
      </c>
      <c r="E285" s="8">
        <v>300</v>
      </c>
      <c r="F285" s="22">
        <f>ROUND(E285/D285*100,0)</f>
        <v>60</v>
      </c>
      <c r="G285" t="s">
        <v>8220</v>
      </c>
      <c r="H285" t="s">
        <v>8223</v>
      </c>
      <c r="I285" t="s">
        <v>8245</v>
      </c>
      <c r="J285">
        <v>1448949540</v>
      </c>
      <c r="K285">
        <v>1446048367</v>
      </c>
      <c r="L285" t="b">
        <v>0</v>
      </c>
      <c r="M285">
        <v>5</v>
      </c>
      <c r="N285" t="b">
        <v>0</v>
      </c>
      <c r="O285" t="s">
        <v>8269</v>
      </c>
      <c r="P285" s="9">
        <f>(((K285/60)/60)/24)+DATE(1970,1,1)</f>
        <v>42305.670914351853</v>
      </c>
      <c r="Q285" s="14">
        <f>YEAR(P285)</f>
        <v>2015</v>
      </c>
      <c r="R285" s="10" t="s">
        <v>8331</v>
      </c>
      <c r="S285" t="s">
        <v>8332</v>
      </c>
      <c r="T285">
        <f>IFERROR(ROUND(E285/M285,2),0)</f>
        <v>60</v>
      </c>
    </row>
    <row r="286" spans="1:20" ht="49" hidden="1" x14ac:dyDescent="0.25">
      <c r="A286">
        <v>4051</v>
      </c>
      <c r="B286" s="3" t="s">
        <v>4047</v>
      </c>
      <c r="C286" s="3" t="s">
        <v>8155</v>
      </c>
      <c r="D286" s="6">
        <v>500</v>
      </c>
      <c r="E286" s="8">
        <v>0</v>
      </c>
      <c r="F286" s="22">
        <f>ROUND(E286/D286*100,0)</f>
        <v>0</v>
      </c>
      <c r="G286" t="s">
        <v>8220</v>
      </c>
      <c r="H286" t="s">
        <v>8223</v>
      </c>
      <c r="I286" t="s">
        <v>8245</v>
      </c>
      <c r="J286">
        <v>1399618380</v>
      </c>
      <c r="K286">
        <v>1399058797</v>
      </c>
      <c r="L286" t="b">
        <v>0</v>
      </c>
      <c r="M286">
        <v>0</v>
      </c>
      <c r="N286" t="b">
        <v>0</v>
      </c>
      <c r="O286" t="s">
        <v>8269</v>
      </c>
      <c r="P286" s="9">
        <f>(((K286/60)/60)/24)+DATE(1970,1,1)</f>
        <v>41761.810150462967</v>
      </c>
      <c r="Q286" s="14">
        <f>YEAR(P286)</f>
        <v>2014</v>
      </c>
      <c r="R286" s="10" t="s">
        <v>8331</v>
      </c>
      <c r="S286" t="s">
        <v>8332</v>
      </c>
      <c r="T286">
        <f>IFERROR(ROUND(E286/M286,2),0)</f>
        <v>0</v>
      </c>
    </row>
    <row r="287" spans="1:20" ht="49" hidden="1" x14ac:dyDescent="0.25">
      <c r="A287">
        <v>4053</v>
      </c>
      <c r="B287" s="3" t="s">
        <v>4049</v>
      </c>
      <c r="C287" s="3" t="s">
        <v>8157</v>
      </c>
      <c r="D287" s="6">
        <v>500</v>
      </c>
      <c r="E287" s="8">
        <v>110</v>
      </c>
      <c r="F287" s="22">
        <f>ROUND(E287/D287*100,0)</f>
        <v>22</v>
      </c>
      <c r="G287" t="s">
        <v>8220</v>
      </c>
      <c r="H287" t="s">
        <v>8224</v>
      </c>
      <c r="I287" t="s">
        <v>8246</v>
      </c>
      <c r="J287">
        <v>1416081600</v>
      </c>
      <c r="K287">
        <v>1413477228</v>
      </c>
      <c r="L287" t="b">
        <v>0</v>
      </c>
      <c r="M287">
        <v>2</v>
      </c>
      <c r="N287" t="b">
        <v>0</v>
      </c>
      <c r="O287" t="s">
        <v>8269</v>
      </c>
      <c r="P287" s="9">
        <f>(((K287/60)/60)/24)+DATE(1970,1,1)</f>
        <v>41928.690138888887</v>
      </c>
      <c r="Q287" s="14">
        <f>YEAR(P287)</f>
        <v>2014</v>
      </c>
      <c r="R287" s="10" t="s">
        <v>8331</v>
      </c>
      <c r="S287" t="s">
        <v>8332</v>
      </c>
      <c r="T287">
        <f>IFERROR(ROUND(E287/M287,2),0)</f>
        <v>55</v>
      </c>
    </row>
    <row r="288" spans="1:20" ht="49" hidden="1" x14ac:dyDescent="0.25">
      <c r="A288">
        <v>4102</v>
      </c>
      <c r="B288" s="3" t="s">
        <v>4098</v>
      </c>
      <c r="C288" s="3" t="s">
        <v>8205</v>
      </c>
      <c r="D288" s="6">
        <v>500</v>
      </c>
      <c r="E288" s="8">
        <v>137</v>
      </c>
      <c r="F288" s="22">
        <f>ROUND(E288/D288*100,0)</f>
        <v>27</v>
      </c>
      <c r="G288" t="s">
        <v>8220</v>
      </c>
      <c r="H288" t="s">
        <v>8223</v>
      </c>
      <c r="I288" t="s">
        <v>8245</v>
      </c>
      <c r="J288">
        <v>1463343673</v>
      </c>
      <c r="K288">
        <v>1460751673</v>
      </c>
      <c r="L288" t="b">
        <v>0</v>
      </c>
      <c r="M288">
        <v>6</v>
      </c>
      <c r="N288" t="b">
        <v>0</v>
      </c>
      <c r="O288" t="s">
        <v>8269</v>
      </c>
      <c r="P288" s="9">
        <f>(((K288/60)/60)/24)+DATE(1970,1,1)</f>
        <v>42475.848067129627</v>
      </c>
      <c r="Q288" s="14">
        <f>YEAR(P288)</f>
        <v>2016</v>
      </c>
      <c r="R288" s="10" t="s">
        <v>8331</v>
      </c>
      <c r="S288" t="s">
        <v>8332</v>
      </c>
      <c r="T288">
        <f>IFERROR(ROUND(E288/M288,2),0)</f>
        <v>22.83</v>
      </c>
    </row>
    <row r="289" spans="1:20" ht="49" hidden="1" x14ac:dyDescent="0.25">
      <c r="A289">
        <v>4109</v>
      </c>
      <c r="B289" s="3" t="s">
        <v>4105</v>
      </c>
      <c r="C289" s="3" t="s">
        <v>8212</v>
      </c>
      <c r="D289" s="6">
        <v>500</v>
      </c>
      <c r="E289" s="8">
        <v>0</v>
      </c>
      <c r="F289" s="22">
        <f>ROUND(E289/D289*100,0)</f>
        <v>0</v>
      </c>
      <c r="G289" t="s">
        <v>8220</v>
      </c>
      <c r="H289" t="s">
        <v>8224</v>
      </c>
      <c r="I289" t="s">
        <v>8246</v>
      </c>
      <c r="J289">
        <v>1448805404</v>
      </c>
      <c r="K289">
        <v>1446209804</v>
      </c>
      <c r="L289" t="b">
        <v>0</v>
      </c>
      <c r="M289">
        <v>0</v>
      </c>
      <c r="N289" t="b">
        <v>0</v>
      </c>
      <c r="O289" t="s">
        <v>8269</v>
      </c>
      <c r="P289" s="9">
        <f>(((K289/60)/60)/24)+DATE(1970,1,1)</f>
        <v>42307.539398148147</v>
      </c>
      <c r="Q289" s="14">
        <f>YEAR(P289)</f>
        <v>2015</v>
      </c>
      <c r="R289" s="10" t="s">
        <v>8331</v>
      </c>
      <c r="S289" t="s">
        <v>8332</v>
      </c>
      <c r="T289">
        <f>IFERROR(ROUND(E289/M289,2),0)</f>
        <v>0</v>
      </c>
    </row>
    <row r="290" spans="1:20" ht="49" hidden="1" x14ac:dyDescent="0.25">
      <c r="A290">
        <v>125</v>
      </c>
      <c r="B290" s="3" t="s">
        <v>127</v>
      </c>
      <c r="C290" s="3" t="s">
        <v>4236</v>
      </c>
      <c r="D290" s="6">
        <v>500</v>
      </c>
      <c r="E290" s="8">
        <v>70</v>
      </c>
      <c r="F290" s="22">
        <f>ROUND(E290/D290*100,0)</f>
        <v>14</v>
      </c>
      <c r="G290" t="s">
        <v>8219</v>
      </c>
      <c r="H290" t="s">
        <v>8228</v>
      </c>
      <c r="I290" t="s">
        <v>8250</v>
      </c>
      <c r="J290">
        <v>1486165880</v>
      </c>
      <c r="K290">
        <v>1480981880</v>
      </c>
      <c r="L290" t="b">
        <v>0</v>
      </c>
      <c r="M290">
        <v>6</v>
      </c>
      <c r="N290" t="b">
        <v>0</v>
      </c>
      <c r="O290" t="s">
        <v>8265</v>
      </c>
      <c r="P290" s="9">
        <f>(((K290/60)/60)/24)+DATE(1970,1,1)</f>
        <v>42709.993981481486</v>
      </c>
      <c r="Q290" s="14">
        <f>YEAR(P290)</f>
        <v>2016</v>
      </c>
      <c r="R290" s="10" t="s">
        <v>8324</v>
      </c>
      <c r="S290" t="s">
        <v>8327</v>
      </c>
      <c r="T290">
        <f>IFERROR(ROUND(E290/M290,2),0)</f>
        <v>11.67</v>
      </c>
    </row>
    <row r="291" spans="1:20" ht="33" hidden="1" x14ac:dyDescent="0.25">
      <c r="A291">
        <v>139</v>
      </c>
      <c r="B291" s="3" t="s">
        <v>141</v>
      </c>
      <c r="C291" s="3" t="s">
        <v>4249</v>
      </c>
      <c r="D291" s="6">
        <v>500</v>
      </c>
      <c r="E291" s="8">
        <v>500</v>
      </c>
      <c r="F291" s="22">
        <f>ROUND(E291/D291*100,0)</f>
        <v>100</v>
      </c>
      <c r="G291" t="s">
        <v>8219</v>
      </c>
      <c r="H291" t="s">
        <v>8223</v>
      </c>
      <c r="I291" t="s">
        <v>8245</v>
      </c>
      <c r="J291">
        <v>1436738772</v>
      </c>
      <c r="K291">
        <v>1435874772</v>
      </c>
      <c r="L291" t="b">
        <v>0</v>
      </c>
      <c r="M291">
        <v>1</v>
      </c>
      <c r="N291" t="b">
        <v>0</v>
      </c>
      <c r="O291" t="s">
        <v>8265</v>
      </c>
      <c r="P291" s="9">
        <f>(((K291/60)/60)/24)+DATE(1970,1,1)</f>
        <v>42187.920972222222</v>
      </c>
      <c r="Q291" s="14">
        <f>YEAR(P291)</f>
        <v>2015</v>
      </c>
      <c r="R291" s="10" t="s">
        <v>8324</v>
      </c>
      <c r="S291" t="s">
        <v>8327</v>
      </c>
      <c r="T291">
        <f>IFERROR(ROUND(E291/M291,2),0)</f>
        <v>500</v>
      </c>
    </row>
    <row r="292" spans="1:20" ht="49" hidden="1" x14ac:dyDescent="0.25">
      <c r="A292">
        <v>1051</v>
      </c>
      <c r="B292" s="3" t="s">
        <v>1052</v>
      </c>
      <c r="C292" s="3" t="s">
        <v>5161</v>
      </c>
      <c r="D292" s="6">
        <v>500</v>
      </c>
      <c r="E292" s="8">
        <v>0</v>
      </c>
      <c r="F292" s="22">
        <f>ROUND(E292/D292*100,0)</f>
        <v>0</v>
      </c>
      <c r="G292" t="s">
        <v>8219</v>
      </c>
      <c r="H292" t="s">
        <v>8223</v>
      </c>
      <c r="I292" t="s">
        <v>8245</v>
      </c>
      <c r="J292">
        <v>1409098825</v>
      </c>
      <c r="K292">
        <v>1406679625</v>
      </c>
      <c r="L292" t="b">
        <v>0</v>
      </c>
      <c r="M292">
        <v>0</v>
      </c>
      <c r="N292" t="b">
        <v>0</v>
      </c>
      <c r="O292" t="s">
        <v>8279</v>
      </c>
      <c r="P292" s="9">
        <f>(((K292/60)/60)/24)+DATE(1970,1,1)</f>
        <v>41850.014178240745</v>
      </c>
      <c r="Q292" s="14">
        <f>YEAR(P292)</f>
        <v>2014</v>
      </c>
      <c r="R292" s="10" t="s">
        <v>8345</v>
      </c>
      <c r="S292" t="s">
        <v>8346</v>
      </c>
      <c r="T292">
        <f>IFERROR(ROUND(E292/M292,2),0)</f>
        <v>0</v>
      </c>
    </row>
    <row r="293" spans="1:20" ht="33" hidden="1" x14ac:dyDescent="0.25">
      <c r="A293">
        <v>3881</v>
      </c>
      <c r="B293" s="3" t="s">
        <v>3878</v>
      </c>
      <c r="C293" s="3" t="s">
        <v>7990</v>
      </c>
      <c r="D293" s="6">
        <v>500</v>
      </c>
      <c r="E293" s="8">
        <v>25</v>
      </c>
      <c r="F293" s="22">
        <f>ROUND(E293/D293*100,0)</f>
        <v>5</v>
      </c>
      <c r="G293" t="s">
        <v>8219</v>
      </c>
      <c r="H293" t="s">
        <v>8223</v>
      </c>
      <c r="I293" t="s">
        <v>8245</v>
      </c>
      <c r="J293">
        <v>1487550399</v>
      </c>
      <c r="K293">
        <v>1484958399</v>
      </c>
      <c r="L293" t="b">
        <v>0</v>
      </c>
      <c r="M293">
        <v>1</v>
      </c>
      <c r="N293" t="b">
        <v>0</v>
      </c>
      <c r="O293" t="s">
        <v>8303</v>
      </c>
      <c r="P293" s="9">
        <f>(((K293/60)/60)/24)+DATE(1970,1,1)</f>
        <v>42756.018506944441</v>
      </c>
      <c r="Q293" s="14">
        <f>YEAR(P293)</f>
        <v>2017</v>
      </c>
      <c r="R293" s="10" t="s">
        <v>8331</v>
      </c>
      <c r="S293" t="s">
        <v>8373</v>
      </c>
      <c r="T293">
        <f>IFERROR(ROUND(E293/M293,2),0)</f>
        <v>25</v>
      </c>
    </row>
    <row r="294" spans="1:20" ht="21" hidden="1" x14ac:dyDescent="0.25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s="22">
        <f>ROUND(E294/D294*100,0)</f>
        <v>27</v>
      </c>
      <c r="G294" t="s">
        <v>8220</v>
      </c>
      <c r="H294" t="s">
        <v>8223</v>
      </c>
      <c r="I294" t="s">
        <v>8245</v>
      </c>
      <c r="J294">
        <v>1403837574</v>
      </c>
      <c r="K294">
        <v>1402455174</v>
      </c>
      <c r="L294" t="b">
        <v>0</v>
      </c>
      <c r="M294">
        <v>8</v>
      </c>
      <c r="N294" t="b">
        <v>0</v>
      </c>
      <c r="O294" t="s">
        <v>8268</v>
      </c>
      <c r="P294" s="9">
        <f>(((K294/60)/60)/24)+DATE(1970,1,1)</f>
        <v>41801.120069444441</v>
      </c>
      <c r="Q294" s="14">
        <f>YEAR(P294)</f>
        <v>2014</v>
      </c>
      <c r="R294" s="10" t="s">
        <v>8324</v>
      </c>
      <c r="S294" t="s">
        <v>8330</v>
      </c>
      <c r="T294">
        <f>IFERROR(ROUND(E294/M294,2),0)</f>
        <v>17.25</v>
      </c>
    </row>
    <row r="295" spans="1:20" ht="49" hidden="1" x14ac:dyDescent="0.25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s="22">
        <f>ROUND(E295/D295*100,0)</f>
        <v>0</v>
      </c>
      <c r="G295" t="s">
        <v>8219</v>
      </c>
      <c r="H295" t="s">
        <v>8227</v>
      </c>
      <c r="I295" t="s">
        <v>8249</v>
      </c>
      <c r="J295">
        <v>1443149759</v>
      </c>
      <c r="K295">
        <v>1440557759</v>
      </c>
      <c r="L295" t="b">
        <v>0</v>
      </c>
      <c r="M295">
        <v>0</v>
      </c>
      <c r="N295" t="b">
        <v>0</v>
      </c>
      <c r="O295" t="s">
        <v>8270</v>
      </c>
      <c r="P295" s="9">
        <f>(((K295/60)/60)/24)+DATE(1970,1,1)</f>
        <v>42242.122210648144</v>
      </c>
      <c r="Q295" s="14">
        <f>YEAR(P295)</f>
        <v>2015</v>
      </c>
      <c r="R295" s="10" t="s">
        <v>8333</v>
      </c>
      <c r="S295" t="s">
        <v>8334</v>
      </c>
      <c r="T295">
        <f>IFERROR(ROUND(E295/M295,2),0)</f>
        <v>0</v>
      </c>
    </row>
    <row r="296" spans="1:20" ht="33" hidden="1" x14ac:dyDescent="0.25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s="22">
        <f>ROUND(E296/D296*100,0)</f>
        <v>0</v>
      </c>
      <c r="G296" t="s">
        <v>8220</v>
      </c>
      <c r="H296" t="s">
        <v>8223</v>
      </c>
      <c r="I296" t="s">
        <v>8245</v>
      </c>
      <c r="J296">
        <v>1422735120</v>
      </c>
      <c r="K296">
        <v>1420091999</v>
      </c>
      <c r="L296" t="b">
        <v>0</v>
      </c>
      <c r="M296">
        <v>0</v>
      </c>
      <c r="N296" t="b">
        <v>0</v>
      </c>
      <c r="O296" t="s">
        <v>8289</v>
      </c>
      <c r="P296" s="9">
        <f>(((K296/60)/60)/24)+DATE(1970,1,1)</f>
        <v>42005.24998842593</v>
      </c>
      <c r="Q296" s="14">
        <f>YEAR(P296)</f>
        <v>2015</v>
      </c>
      <c r="R296" s="10" t="s">
        <v>8352</v>
      </c>
      <c r="S296" t="s">
        <v>8359</v>
      </c>
      <c r="T296">
        <f>IFERROR(ROUND(E296/M296,2),0)</f>
        <v>0</v>
      </c>
    </row>
    <row r="297" spans="1:20" ht="33" hidden="1" x14ac:dyDescent="0.25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s="22">
        <f>ROUND(E297/D297*100,0)</f>
        <v>0</v>
      </c>
      <c r="G297" t="s">
        <v>8220</v>
      </c>
      <c r="H297" t="s">
        <v>8223</v>
      </c>
      <c r="I297" t="s">
        <v>8245</v>
      </c>
      <c r="J297">
        <v>1461205423</v>
      </c>
      <c r="K297">
        <v>1456025023</v>
      </c>
      <c r="L297" t="b">
        <v>0</v>
      </c>
      <c r="M297">
        <v>0</v>
      </c>
      <c r="N297" t="b">
        <v>0</v>
      </c>
      <c r="O297" t="s">
        <v>8269</v>
      </c>
      <c r="P297" s="9">
        <f>(((K297/60)/60)/24)+DATE(1970,1,1)</f>
        <v>42421.141469907408</v>
      </c>
      <c r="Q297" s="14">
        <f>YEAR(P297)</f>
        <v>2016</v>
      </c>
      <c r="R297" s="10" t="s">
        <v>8331</v>
      </c>
      <c r="S297" t="s">
        <v>8332</v>
      </c>
      <c r="T297">
        <f>IFERROR(ROUND(E297/M297,2),0)</f>
        <v>0</v>
      </c>
    </row>
    <row r="298" spans="1:20" ht="49" hidden="1" x14ac:dyDescent="0.25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s="22">
        <f>ROUND(E298/D298*100,0)</f>
        <v>0</v>
      </c>
      <c r="G298" t="s">
        <v>8220</v>
      </c>
      <c r="H298" t="s">
        <v>8228</v>
      </c>
      <c r="I298" t="s">
        <v>8250</v>
      </c>
      <c r="J298">
        <v>1461530721</v>
      </c>
      <c r="K298">
        <v>1460666721</v>
      </c>
      <c r="L298" t="b">
        <v>0</v>
      </c>
      <c r="M298">
        <v>1</v>
      </c>
      <c r="N298" t="b">
        <v>0</v>
      </c>
      <c r="O298" t="s">
        <v>8302</v>
      </c>
      <c r="P298" s="9">
        <f>(((K298/60)/60)/24)+DATE(1970,1,1)</f>
        <v>42474.86482638889</v>
      </c>
      <c r="Q298" s="14">
        <f>YEAR(P298)</f>
        <v>2016</v>
      </c>
      <c r="R298" s="10" t="s">
        <v>8336</v>
      </c>
      <c r="S298" t="s">
        <v>8372</v>
      </c>
      <c r="T298">
        <f>IFERROR(ROUND(E298/M298,2),0)</f>
        <v>1</v>
      </c>
    </row>
    <row r="299" spans="1:20" ht="49" x14ac:dyDescent="0.25">
      <c r="A299">
        <v>743</v>
      </c>
      <c r="B299" s="3" t="s">
        <v>744</v>
      </c>
      <c r="C299" s="3" t="s">
        <v>4853</v>
      </c>
      <c r="D299" s="6">
        <v>550</v>
      </c>
      <c r="E299" s="8">
        <v>814</v>
      </c>
      <c r="F299" s="22">
        <f>ROUND(E299/D299*100,0)</f>
        <v>148</v>
      </c>
      <c r="G299" t="s">
        <v>8218</v>
      </c>
      <c r="H299" t="s">
        <v>8223</v>
      </c>
      <c r="I299" t="s">
        <v>8245</v>
      </c>
      <c r="J299">
        <v>1334610000</v>
      </c>
      <c r="K299">
        <v>1332435685</v>
      </c>
      <c r="L299" t="b">
        <v>0</v>
      </c>
      <c r="M299">
        <v>15</v>
      </c>
      <c r="N299" t="b">
        <v>1</v>
      </c>
      <c r="O299" t="s">
        <v>8272</v>
      </c>
      <c r="P299" s="9">
        <f>(((K299/60)/60)/24)+DATE(1970,1,1)</f>
        <v>40990.709317129629</v>
      </c>
      <c r="Q299" s="14">
        <f>YEAR(P299)</f>
        <v>2012</v>
      </c>
      <c r="R299" s="10" t="s">
        <v>8336</v>
      </c>
      <c r="S299" t="s">
        <v>8337</v>
      </c>
      <c r="T299">
        <f>IFERROR(ROUND(E299/M299,2),0)</f>
        <v>54.27</v>
      </c>
    </row>
    <row r="300" spans="1:20" ht="33" x14ac:dyDescent="0.25">
      <c r="A300">
        <v>2215</v>
      </c>
      <c r="B300" s="3" t="s">
        <v>2216</v>
      </c>
      <c r="C300" s="3" t="s">
        <v>6325</v>
      </c>
      <c r="D300" s="6">
        <v>550</v>
      </c>
      <c r="E300" s="8">
        <v>860</v>
      </c>
      <c r="F300" s="22">
        <f>ROUND(E300/D300*100,0)</f>
        <v>156</v>
      </c>
      <c r="G300" t="s">
        <v>8218</v>
      </c>
      <c r="H300" t="s">
        <v>8223</v>
      </c>
      <c r="I300" t="s">
        <v>8245</v>
      </c>
      <c r="J300">
        <v>1331621940</v>
      </c>
      <c r="K300">
        <v>1329671572</v>
      </c>
      <c r="L300" t="b">
        <v>0</v>
      </c>
      <c r="M300">
        <v>33</v>
      </c>
      <c r="N300" t="b">
        <v>1</v>
      </c>
      <c r="O300" t="s">
        <v>8278</v>
      </c>
      <c r="P300" s="9">
        <f>(((K300/60)/60)/24)+DATE(1970,1,1)</f>
        <v>40958.717268518521</v>
      </c>
      <c r="Q300" s="14">
        <f>YEAR(P300)</f>
        <v>2012</v>
      </c>
      <c r="R300" s="10" t="s">
        <v>8339</v>
      </c>
      <c r="S300" t="s">
        <v>8344</v>
      </c>
      <c r="T300">
        <f>IFERROR(ROUND(E300/M300,2),0)</f>
        <v>26.06</v>
      </c>
    </row>
    <row r="301" spans="1:20" ht="49" x14ac:dyDescent="0.25">
      <c r="A301">
        <v>3378</v>
      </c>
      <c r="B301" s="3" t="s">
        <v>3377</v>
      </c>
      <c r="C301" s="3" t="s">
        <v>7488</v>
      </c>
      <c r="D301" s="6">
        <v>550</v>
      </c>
      <c r="E301" s="8">
        <v>592</v>
      </c>
      <c r="F301" s="22">
        <f>ROUND(E301/D301*100,0)</f>
        <v>108</v>
      </c>
      <c r="G301" t="s">
        <v>8218</v>
      </c>
      <c r="H301" t="s">
        <v>8224</v>
      </c>
      <c r="I301" t="s">
        <v>8246</v>
      </c>
      <c r="J301">
        <v>1409490480</v>
      </c>
      <c r="K301">
        <v>1407400306</v>
      </c>
      <c r="L301" t="b">
        <v>0</v>
      </c>
      <c r="M301">
        <v>21</v>
      </c>
      <c r="N301" t="b">
        <v>1</v>
      </c>
      <c r="O301" t="s">
        <v>8269</v>
      </c>
      <c r="P301" s="9">
        <f>(((K301/60)/60)/24)+DATE(1970,1,1)</f>
        <v>41858.355393518519</v>
      </c>
      <c r="Q301" s="14">
        <f>YEAR(P301)</f>
        <v>2014</v>
      </c>
      <c r="R301" s="10" t="s">
        <v>8331</v>
      </c>
      <c r="S301" t="s">
        <v>8332</v>
      </c>
      <c r="T301">
        <f>IFERROR(ROUND(E301/M301,2),0)</f>
        <v>28.19</v>
      </c>
    </row>
    <row r="302" spans="1:20" ht="49" x14ac:dyDescent="0.25">
      <c r="A302">
        <v>3394</v>
      </c>
      <c r="B302" s="3" t="s">
        <v>3393</v>
      </c>
      <c r="C302" s="3" t="s">
        <v>7504</v>
      </c>
      <c r="D302" s="6">
        <v>550</v>
      </c>
      <c r="E302" s="8">
        <v>783</v>
      </c>
      <c r="F302" s="22">
        <f>ROUND(E302/D302*100,0)</f>
        <v>142</v>
      </c>
      <c r="G302" t="s">
        <v>8218</v>
      </c>
      <c r="H302" t="s">
        <v>8224</v>
      </c>
      <c r="I302" t="s">
        <v>8246</v>
      </c>
      <c r="J302">
        <v>1406470645</v>
      </c>
      <c r="K302">
        <v>1403878645</v>
      </c>
      <c r="L302" t="b">
        <v>0</v>
      </c>
      <c r="M302">
        <v>27</v>
      </c>
      <c r="N302" t="b">
        <v>1</v>
      </c>
      <c r="O302" t="s">
        <v>8269</v>
      </c>
      <c r="P302" s="9">
        <f>(((K302/60)/60)/24)+DATE(1970,1,1)</f>
        <v>41817.59542824074</v>
      </c>
      <c r="Q302" s="14">
        <f>YEAR(P302)</f>
        <v>2014</v>
      </c>
      <c r="R302" s="10" t="s">
        <v>8331</v>
      </c>
      <c r="S302" t="s">
        <v>8332</v>
      </c>
      <c r="T302">
        <f>IFERROR(ROUND(E302/M302,2),0)</f>
        <v>29</v>
      </c>
    </row>
    <row r="303" spans="1:20" ht="33" x14ac:dyDescent="0.25">
      <c r="A303">
        <v>3607</v>
      </c>
      <c r="B303" s="3" t="s">
        <v>3606</v>
      </c>
      <c r="C303" s="3" t="s">
        <v>7717</v>
      </c>
      <c r="D303" s="6">
        <v>550</v>
      </c>
      <c r="E303" s="8">
        <v>580</v>
      </c>
      <c r="F303" s="22">
        <f>ROUND(E303/D303*100,0)</f>
        <v>105</v>
      </c>
      <c r="G303" t="s">
        <v>8218</v>
      </c>
      <c r="H303" t="s">
        <v>8224</v>
      </c>
      <c r="I303" t="s">
        <v>8246</v>
      </c>
      <c r="J303">
        <v>1450137600</v>
      </c>
      <c r="K303">
        <v>1448924882</v>
      </c>
      <c r="L303" t="b">
        <v>0</v>
      </c>
      <c r="M303">
        <v>20</v>
      </c>
      <c r="N303" t="b">
        <v>1</v>
      </c>
      <c r="O303" t="s">
        <v>8269</v>
      </c>
      <c r="P303" s="9">
        <f>(((K303/60)/60)/24)+DATE(1970,1,1)</f>
        <v>42338.963912037041</v>
      </c>
      <c r="Q303" s="14">
        <f>YEAR(P303)</f>
        <v>2015</v>
      </c>
      <c r="R303" s="10" t="s">
        <v>8331</v>
      </c>
      <c r="S303" t="s">
        <v>8332</v>
      </c>
      <c r="T303">
        <f>IFERROR(ROUND(E303/M303,2),0)</f>
        <v>29</v>
      </c>
    </row>
    <row r="304" spans="1:20" ht="49" x14ac:dyDescent="0.25">
      <c r="A304">
        <v>3755</v>
      </c>
      <c r="B304" s="3" t="s">
        <v>3752</v>
      </c>
      <c r="C304" s="3" t="s">
        <v>7865</v>
      </c>
      <c r="D304" s="6">
        <v>550</v>
      </c>
      <c r="E304" s="8">
        <v>713</v>
      </c>
      <c r="F304" s="22">
        <f>ROUND(E304/D304*100,0)</f>
        <v>130</v>
      </c>
      <c r="G304" t="s">
        <v>8218</v>
      </c>
      <c r="H304" t="s">
        <v>8224</v>
      </c>
      <c r="I304" t="s">
        <v>8246</v>
      </c>
      <c r="J304">
        <v>1460753307</v>
      </c>
      <c r="K304">
        <v>1458161307</v>
      </c>
      <c r="L304" t="b">
        <v>0</v>
      </c>
      <c r="M304">
        <v>28</v>
      </c>
      <c r="N304" t="b">
        <v>1</v>
      </c>
      <c r="O304" t="s">
        <v>8303</v>
      </c>
      <c r="P304" s="9">
        <f>(((K304/60)/60)/24)+DATE(1970,1,1)</f>
        <v>42445.866979166662</v>
      </c>
      <c r="Q304" s="14">
        <f>YEAR(P304)</f>
        <v>2016</v>
      </c>
      <c r="R304" s="10" t="s">
        <v>8331</v>
      </c>
      <c r="S304" t="s">
        <v>8373</v>
      </c>
      <c r="T304">
        <f>IFERROR(ROUND(E304/M304,2),0)</f>
        <v>25.46</v>
      </c>
    </row>
    <row r="305" spans="1:20" ht="49" hidden="1" x14ac:dyDescent="0.25">
      <c r="A305">
        <v>461</v>
      </c>
      <c r="B305" s="3" t="s">
        <v>462</v>
      </c>
      <c r="C305" s="3" t="s">
        <v>4571</v>
      </c>
      <c r="D305" s="6">
        <v>550</v>
      </c>
      <c r="E305" s="8">
        <v>0</v>
      </c>
      <c r="F305" s="22">
        <f>ROUND(E305/D305*100,0)</f>
        <v>0</v>
      </c>
      <c r="G305" t="s">
        <v>8220</v>
      </c>
      <c r="H305" t="s">
        <v>8224</v>
      </c>
      <c r="I305" t="s">
        <v>8246</v>
      </c>
      <c r="J305">
        <v>1370204367</v>
      </c>
      <c r="K305">
        <v>1368476367</v>
      </c>
      <c r="L305" t="b">
        <v>0</v>
      </c>
      <c r="M305">
        <v>0</v>
      </c>
      <c r="N305" t="b">
        <v>0</v>
      </c>
      <c r="O305" t="s">
        <v>8268</v>
      </c>
      <c r="P305" s="9">
        <f>(((K305/60)/60)/24)+DATE(1970,1,1)</f>
        <v>41407.84684027778</v>
      </c>
      <c r="Q305" s="14">
        <f>YEAR(P305)</f>
        <v>2013</v>
      </c>
      <c r="R305" s="10" t="s">
        <v>8324</v>
      </c>
      <c r="S305" t="s">
        <v>8330</v>
      </c>
      <c r="T305">
        <f>IFERROR(ROUND(E305/M305,2),0)</f>
        <v>0</v>
      </c>
    </row>
    <row r="306" spans="1:20" ht="49" hidden="1" x14ac:dyDescent="0.25">
      <c r="A306">
        <v>910</v>
      </c>
      <c r="B306" s="3" t="s">
        <v>911</v>
      </c>
      <c r="C306" s="3" t="s">
        <v>5020</v>
      </c>
      <c r="D306" s="6">
        <v>550</v>
      </c>
      <c r="E306" s="8">
        <v>123</v>
      </c>
      <c r="F306" s="22">
        <f>ROUND(E306/D306*100,0)</f>
        <v>22</v>
      </c>
      <c r="G306" t="s">
        <v>8220</v>
      </c>
      <c r="H306" t="s">
        <v>8224</v>
      </c>
      <c r="I306" t="s">
        <v>8246</v>
      </c>
      <c r="J306">
        <v>1488546319</v>
      </c>
      <c r="K306">
        <v>1483362319</v>
      </c>
      <c r="L306" t="b">
        <v>0</v>
      </c>
      <c r="M306">
        <v>5</v>
      </c>
      <c r="N306" t="b">
        <v>0</v>
      </c>
      <c r="O306" t="s">
        <v>8276</v>
      </c>
      <c r="P306" s="9">
        <f>(((K306/60)/60)/24)+DATE(1970,1,1)</f>
        <v>42737.545358796298</v>
      </c>
      <c r="Q306" s="14">
        <f>YEAR(P306)</f>
        <v>2017</v>
      </c>
      <c r="R306" s="10" t="s">
        <v>8339</v>
      </c>
      <c r="S306" t="s">
        <v>8342</v>
      </c>
      <c r="T306">
        <f>IFERROR(ROUND(E306/M306,2),0)</f>
        <v>24.6</v>
      </c>
    </row>
    <row r="307" spans="1:20" ht="21" hidden="1" x14ac:dyDescent="0.25">
      <c r="A307">
        <v>1084</v>
      </c>
      <c r="B307" s="3" t="s">
        <v>1085</v>
      </c>
      <c r="C307" s="3" t="s">
        <v>5194</v>
      </c>
      <c r="D307" s="6">
        <v>550</v>
      </c>
      <c r="E307" s="8">
        <v>0</v>
      </c>
      <c r="F307" s="22">
        <f>ROUND(E307/D307*100,0)</f>
        <v>0</v>
      </c>
      <c r="G307" t="s">
        <v>8220</v>
      </c>
      <c r="H307" t="s">
        <v>8223</v>
      </c>
      <c r="I307" t="s">
        <v>8245</v>
      </c>
      <c r="J307">
        <v>1407534804</v>
      </c>
      <c r="K307">
        <v>1404942804</v>
      </c>
      <c r="L307" t="b">
        <v>0</v>
      </c>
      <c r="M307">
        <v>0</v>
      </c>
      <c r="N307" t="b">
        <v>0</v>
      </c>
      <c r="O307" t="s">
        <v>8280</v>
      </c>
      <c r="P307" s="9">
        <f>(((K307/60)/60)/24)+DATE(1970,1,1)</f>
        <v>41829.912083333329</v>
      </c>
      <c r="Q307" s="14">
        <f>YEAR(P307)</f>
        <v>2014</v>
      </c>
      <c r="R307" s="10" t="s">
        <v>8347</v>
      </c>
      <c r="S307" t="s">
        <v>8348</v>
      </c>
      <c r="T307">
        <f>IFERROR(ROUND(E307/M307,2),0)</f>
        <v>0</v>
      </c>
    </row>
    <row r="308" spans="1:20" ht="49" hidden="1" x14ac:dyDescent="0.25">
      <c r="A308">
        <v>2844</v>
      </c>
      <c r="B308" s="3" t="s">
        <v>2844</v>
      </c>
      <c r="C308" s="3" t="s">
        <v>6954</v>
      </c>
      <c r="D308" s="6">
        <v>550</v>
      </c>
      <c r="E308" s="8">
        <v>30</v>
      </c>
      <c r="F308" s="22">
        <f>ROUND(E308/D308*100,0)</f>
        <v>5</v>
      </c>
      <c r="G308" t="s">
        <v>8220</v>
      </c>
      <c r="H308" t="s">
        <v>8238</v>
      </c>
      <c r="I308" t="s">
        <v>8248</v>
      </c>
      <c r="J308">
        <v>1483535180</v>
      </c>
      <c r="K308">
        <v>1480943180</v>
      </c>
      <c r="L308" t="b">
        <v>0</v>
      </c>
      <c r="M308">
        <v>1</v>
      </c>
      <c r="N308" t="b">
        <v>0</v>
      </c>
      <c r="O308" t="s">
        <v>8269</v>
      </c>
      <c r="P308" s="9">
        <f>(((K308/60)/60)/24)+DATE(1970,1,1)</f>
        <v>42709.546064814815</v>
      </c>
      <c r="Q308" s="14">
        <f>YEAR(P308)</f>
        <v>2016</v>
      </c>
      <c r="R308" s="10" t="s">
        <v>8331</v>
      </c>
      <c r="S308" t="s">
        <v>8332</v>
      </c>
      <c r="T308">
        <f>IFERROR(ROUND(E308/M308,2),0)</f>
        <v>30</v>
      </c>
    </row>
    <row r="309" spans="1:20" ht="49" hidden="1" x14ac:dyDescent="0.25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s="22">
        <f>ROUND(E309/D309*100,0)</f>
        <v>0</v>
      </c>
      <c r="G309" t="s">
        <v>8220</v>
      </c>
      <c r="H309" t="s">
        <v>8224</v>
      </c>
      <c r="I309" t="s">
        <v>8246</v>
      </c>
      <c r="J309">
        <v>1430571849</v>
      </c>
      <c r="K309">
        <v>1427979849</v>
      </c>
      <c r="L309" t="b">
        <v>0</v>
      </c>
      <c r="M309">
        <v>0</v>
      </c>
      <c r="N309" t="b">
        <v>0</v>
      </c>
      <c r="O309" t="s">
        <v>8269</v>
      </c>
      <c r="P309" s="9">
        <f>(((K309/60)/60)/24)+DATE(1970,1,1)</f>
        <v>42096.544548611113</v>
      </c>
      <c r="Q309" s="14">
        <f>YEAR(P309)</f>
        <v>2015</v>
      </c>
      <c r="R309" s="10" t="s">
        <v>8331</v>
      </c>
      <c r="S309" t="s">
        <v>8332</v>
      </c>
      <c r="T309">
        <f>IFERROR(ROUND(E309/M309,2),0)</f>
        <v>0</v>
      </c>
    </row>
    <row r="310" spans="1:20" ht="49" x14ac:dyDescent="0.25">
      <c r="A310">
        <v>25</v>
      </c>
      <c r="B310" s="3" t="s">
        <v>27</v>
      </c>
      <c r="C310" s="3" t="s">
        <v>4136</v>
      </c>
      <c r="D310" s="6">
        <v>600</v>
      </c>
      <c r="E310" s="8">
        <v>800</v>
      </c>
      <c r="F310" s="22">
        <f>ROUND(E310/D310*100,0)</f>
        <v>133</v>
      </c>
      <c r="G310" t="s">
        <v>8218</v>
      </c>
      <c r="H310" t="s">
        <v>8223</v>
      </c>
      <c r="I310" t="s">
        <v>8245</v>
      </c>
      <c r="J310">
        <v>1452299761</v>
      </c>
      <c r="K310">
        <v>1447115761</v>
      </c>
      <c r="L310" t="b">
        <v>0</v>
      </c>
      <c r="M310">
        <v>14</v>
      </c>
      <c r="N310" t="b">
        <v>1</v>
      </c>
      <c r="O310" t="s">
        <v>8263</v>
      </c>
      <c r="P310" s="9">
        <f>(((K310/60)/60)/24)+DATE(1970,1,1)</f>
        <v>42318.025011574078</v>
      </c>
      <c r="Q310" s="14">
        <f>YEAR(P310)</f>
        <v>2015</v>
      </c>
      <c r="R310" s="10" t="s">
        <v>8324</v>
      </c>
      <c r="S310" t="s">
        <v>8325</v>
      </c>
      <c r="T310">
        <f>IFERROR(ROUND(E310/M310,2),0)</f>
        <v>57.14</v>
      </c>
    </row>
    <row r="311" spans="1:20" ht="49" x14ac:dyDescent="0.25">
      <c r="A311">
        <v>50</v>
      </c>
      <c r="B311" s="3" t="s">
        <v>52</v>
      </c>
      <c r="C311" s="3" t="s">
        <v>4161</v>
      </c>
      <c r="D311" s="6">
        <v>600</v>
      </c>
      <c r="E311" s="8">
        <v>600</v>
      </c>
      <c r="F311" s="22">
        <f>ROUND(E311/D311*100,0)</f>
        <v>100</v>
      </c>
      <c r="G311" t="s">
        <v>8218</v>
      </c>
      <c r="H311" t="s">
        <v>8224</v>
      </c>
      <c r="I311" t="s">
        <v>8246</v>
      </c>
      <c r="J311">
        <v>1422637200</v>
      </c>
      <c r="K311">
        <v>1419271458</v>
      </c>
      <c r="L311" t="b">
        <v>0</v>
      </c>
      <c r="M311">
        <v>22</v>
      </c>
      <c r="N311" t="b">
        <v>1</v>
      </c>
      <c r="O311" t="s">
        <v>8263</v>
      </c>
      <c r="P311" s="9">
        <f>(((K311/60)/60)/24)+DATE(1970,1,1)</f>
        <v>41995.752986111111</v>
      </c>
      <c r="Q311" s="14">
        <f>YEAR(P311)</f>
        <v>2014</v>
      </c>
      <c r="R311" s="10" t="s">
        <v>8324</v>
      </c>
      <c r="S311" t="s">
        <v>8325</v>
      </c>
      <c r="T311">
        <f>IFERROR(ROUND(E311/M311,2),0)</f>
        <v>27.27</v>
      </c>
    </row>
    <row r="312" spans="1:20" ht="65" x14ac:dyDescent="0.25">
      <c r="A312">
        <v>68</v>
      </c>
      <c r="B312" s="3" t="s">
        <v>70</v>
      </c>
      <c r="C312" s="3" t="s">
        <v>4179</v>
      </c>
      <c r="D312" s="6">
        <v>600</v>
      </c>
      <c r="E312" s="8">
        <v>763</v>
      </c>
      <c r="F312" s="22">
        <f>ROUND(E312/D312*100,0)</f>
        <v>127</v>
      </c>
      <c r="G312" t="s">
        <v>8218</v>
      </c>
      <c r="H312" t="s">
        <v>8224</v>
      </c>
      <c r="I312" t="s">
        <v>8246</v>
      </c>
      <c r="J312">
        <v>1393162791</v>
      </c>
      <c r="K312">
        <v>1390570791</v>
      </c>
      <c r="L312" t="b">
        <v>0</v>
      </c>
      <c r="M312">
        <v>36</v>
      </c>
      <c r="N312" t="b">
        <v>1</v>
      </c>
      <c r="O312" t="s">
        <v>8264</v>
      </c>
      <c r="P312" s="9">
        <f>(((K312/60)/60)/24)+DATE(1970,1,1)</f>
        <v>41663.569340277776</v>
      </c>
      <c r="Q312" s="14">
        <f>YEAR(P312)</f>
        <v>2014</v>
      </c>
      <c r="R312" s="10" t="s">
        <v>8324</v>
      </c>
      <c r="S312" t="s">
        <v>8326</v>
      </c>
      <c r="T312">
        <f>IFERROR(ROUND(E312/M312,2),0)</f>
        <v>21.19</v>
      </c>
    </row>
    <row r="313" spans="1:20" ht="49" x14ac:dyDescent="0.25">
      <c r="A313">
        <v>382</v>
      </c>
      <c r="B313" s="3" t="s">
        <v>383</v>
      </c>
      <c r="C313" s="3" t="s">
        <v>4492</v>
      </c>
      <c r="D313" s="6">
        <v>600</v>
      </c>
      <c r="E313" s="8">
        <v>1535</v>
      </c>
      <c r="F313" s="22">
        <f>ROUND(E313/D313*100,0)</f>
        <v>256</v>
      </c>
      <c r="G313" t="s">
        <v>8218</v>
      </c>
      <c r="H313" t="s">
        <v>8223</v>
      </c>
      <c r="I313" t="s">
        <v>8245</v>
      </c>
      <c r="J313">
        <v>1346950900</v>
      </c>
      <c r="K313">
        <v>1345741300</v>
      </c>
      <c r="L313" t="b">
        <v>0</v>
      </c>
      <c r="M313">
        <v>22</v>
      </c>
      <c r="N313" t="b">
        <v>1</v>
      </c>
      <c r="O313" t="s">
        <v>8267</v>
      </c>
      <c r="P313" s="9">
        <f>(((K313/60)/60)/24)+DATE(1970,1,1)</f>
        <v>41144.709490740745</v>
      </c>
      <c r="Q313" s="14">
        <f>YEAR(P313)</f>
        <v>2012</v>
      </c>
      <c r="R313" s="10" t="s">
        <v>8324</v>
      </c>
      <c r="S313" t="s">
        <v>8329</v>
      </c>
      <c r="T313">
        <f>IFERROR(ROUND(E313/M313,2),0)</f>
        <v>69.77</v>
      </c>
    </row>
    <row r="314" spans="1:20" ht="49" x14ac:dyDescent="0.25">
      <c r="A314">
        <v>386</v>
      </c>
      <c r="B314" s="3" t="s">
        <v>387</v>
      </c>
      <c r="C314" s="3" t="s">
        <v>4496</v>
      </c>
      <c r="D314" s="6">
        <v>600</v>
      </c>
      <c r="E314" s="8">
        <v>601</v>
      </c>
      <c r="F314" s="22">
        <f>ROUND(E314/D314*100,0)</f>
        <v>100</v>
      </c>
      <c r="G314" t="s">
        <v>8218</v>
      </c>
      <c r="H314" t="s">
        <v>8223</v>
      </c>
      <c r="I314" t="s">
        <v>8245</v>
      </c>
      <c r="J314">
        <v>1439246991</v>
      </c>
      <c r="K314">
        <v>1437950991</v>
      </c>
      <c r="L314" t="b">
        <v>0</v>
      </c>
      <c r="M314">
        <v>13</v>
      </c>
      <c r="N314" t="b">
        <v>1</v>
      </c>
      <c r="O314" t="s">
        <v>8267</v>
      </c>
      <c r="P314" s="9">
        <f>(((K314/60)/60)/24)+DATE(1970,1,1)</f>
        <v>42211.951284722221</v>
      </c>
      <c r="Q314" s="14">
        <f>YEAR(P314)</f>
        <v>2015</v>
      </c>
      <c r="R314" s="10" t="s">
        <v>8324</v>
      </c>
      <c r="S314" t="s">
        <v>8329</v>
      </c>
      <c r="T314">
        <f>IFERROR(ROUND(E314/M314,2),0)</f>
        <v>46.23</v>
      </c>
    </row>
    <row r="315" spans="1:20" ht="49" x14ac:dyDescent="0.25">
      <c r="A315">
        <v>812</v>
      </c>
      <c r="B315" s="3" t="s">
        <v>813</v>
      </c>
      <c r="C315" s="3" t="s">
        <v>4922</v>
      </c>
      <c r="D315" s="6">
        <v>600</v>
      </c>
      <c r="E315" s="8">
        <v>911</v>
      </c>
      <c r="F315" s="22">
        <f>ROUND(E315/D315*100,0)</f>
        <v>152</v>
      </c>
      <c r="G315" t="s">
        <v>8218</v>
      </c>
      <c r="H315" t="s">
        <v>8223</v>
      </c>
      <c r="I315" t="s">
        <v>8245</v>
      </c>
      <c r="J315">
        <v>1362146280</v>
      </c>
      <c r="K315">
        <v>1357604752</v>
      </c>
      <c r="L315" t="b">
        <v>0</v>
      </c>
      <c r="M315">
        <v>33</v>
      </c>
      <c r="N315" t="b">
        <v>1</v>
      </c>
      <c r="O315" t="s">
        <v>8274</v>
      </c>
      <c r="P315" s="9">
        <f>(((K315/60)/60)/24)+DATE(1970,1,1)</f>
        <v>41282.017962962964</v>
      </c>
      <c r="Q315" s="14">
        <f>YEAR(P315)</f>
        <v>2013</v>
      </c>
      <c r="R315" s="10" t="s">
        <v>8339</v>
      </c>
      <c r="S315" t="s">
        <v>8340</v>
      </c>
      <c r="T315">
        <f>IFERROR(ROUND(E315/M315,2),0)</f>
        <v>27.61</v>
      </c>
    </row>
    <row r="316" spans="1:20" ht="49" x14ac:dyDescent="0.25">
      <c r="A316">
        <v>1463</v>
      </c>
      <c r="B316" s="3" t="s">
        <v>1464</v>
      </c>
      <c r="C316" s="3" t="s">
        <v>5573</v>
      </c>
      <c r="D316" s="6">
        <v>600</v>
      </c>
      <c r="E316" s="8">
        <v>886</v>
      </c>
      <c r="F316" s="22">
        <f>ROUND(E316/D316*100,0)</f>
        <v>148</v>
      </c>
      <c r="G316" t="s">
        <v>8218</v>
      </c>
      <c r="H316" t="s">
        <v>8223</v>
      </c>
      <c r="I316" t="s">
        <v>8245</v>
      </c>
      <c r="J316">
        <v>1365367938</v>
      </c>
      <c r="K316">
        <v>1361483538</v>
      </c>
      <c r="L316" t="b">
        <v>1</v>
      </c>
      <c r="M316">
        <v>25</v>
      </c>
      <c r="N316" t="b">
        <v>1</v>
      </c>
      <c r="O316" t="s">
        <v>8286</v>
      </c>
      <c r="P316" s="9">
        <f>(((K316/60)/60)/24)+DATE(1970,1,1)</f>
        <v>41326.911319444444</v>
      </c>
      <c r="Q316" s="14">
        <f>YEAR(P316)</f>
        <v>2013</v>
      </c>
      <c r="R316" s="10" t="s">
        <v>8336</v>
      </c>
      <c r="S316" t="s">
        <v>8356</v>
      </c>
      <c r="T316">
        <f>IFERROR(ROUND(E316/M316,2),0)</f>
        <v>35.44</v>
      </c>
    </row>
    <row r="317" spans="1:20" ht="49" x14ac:dyDescent="0.25">
      <c r="A317">
        <v>1837</v>
      </c>
      <c r="B317" s="3" t="s">
        <v>1838</v>
      </c>
      <c r="C317" s="3" t="s">
        <v>5947</v>
      </c>
      <c r="D317" s="6">
        <v>600</v>
      </c>
      <c r="E317" s="8">
        <v>1841</v>
      </c>
      <c r="F317" s="22">
        <f>ROUND(E317/D317*100,0)</f>
        <v>307</v>
      </c>
      <c r="G317" t="s">
        <v>8218</v>
      </c>
      <c r="H317" t="s">
        <v>8223</v>
      </c>
      <c r="I317" t="s">
        <v>8245</v>
      </c>
      <c r="J317">
        <v>1332029335</v>
      </c>
      <c r="K317">
        <v>1326848935</v>
      </c>
      <c r="L317" t="b">
        <v>0</v>
      </c>
      <c r="M317">
        <v>30</v>
      </c>
      <c r="N317" t="b">
        <v>1</v>
      </c>
      <c r="O317" t="s">
        <v>8274</v>
      </c>
      <c r="P317" s="9">
        <f>(((K317/60)/60)/24)+DATE(1970,1,1)</f>
        <v>40926.047858796301</v>
      </c>
      <c r="Q317" s="14">
        <f>YEAR(P317)</f>
        <v>2012</v>
      </c>
      <c r="R317" s="10" t="s">
        <v>8339</v>
      </c>
      <c r="S317" t="s">
        <v>8340</v>
      </c>
      <c r="T317">
        <f>IFERROR(ROUND(E317/M317,2),0)</f>
        <v>61.37</v>
      </c>
    </row>
    <row r="318" spans="1:20" ht="21" x14ac:dyDescent="0.25">
      <c r="A318">
        <v>1927</v>
      </c>
      <c r="B318" s="3" t="s">
        <v>1928</v>
      </c>
      <c r="C318" s="3" t="s">
        <v>6037</v>
      </c>
      <c r="D318" s="6">
        <v>600</v>
      </c>
      <c r="E318" s="8">
        <v>620</v>
      </c>
      <c r="F318" s="22">
        <f>ROUND(E318/D318*100,0)</f>
        <v>103</v>
      </c>
      <c r="G318" t="s">
        <v>8218</v>
      </c>
      <c r="H318" t="s">
        <v>8223</v>
      </c>
      <c r="I318" t="s">
        <v>8245</v>
      </c>
      <c r="J318">
        <v>1331182740</v>
      </c>
      <c r="K318">
        <v>1329856839</v>
      </c>
      <c r="L318" t="b">
        <v>0</v>
      </c>
      <c r="M318">
        <v>11</v>
      </c>
      <c r="N318" t="b">
        <v>1</v>
      </c>
      <c r="O318" t="s">
        <v>8277</v>
      </c>
      <c r="P318" s="9">
        <f>(((K318/60)/60)/24)+DATE(1970,1,1)</f>
        <v>40960.861562500002</v>
      </c>
      <c r="Q318" s="14">
        <f>YEAR(P318)</f>
        <v>2012</v>
      </c>
      <c r="R318" s="10" t="s">
        <v>8339</v>
      </c>
      <c r="S318" t="s">
        <v>8343</v>
      </c>
      <c r="T318">
        <f>IFERROR(ROUND(E318/M318,2),0)</f>
        <v>56.36</v>
      </c>
    </row>
    <row r="319" spans="1:20" ht="49" x14ac:dyDescent="0.25">
      <c r="A319">
        <v>1937</v>
      </c>
      <c r="B319" s="3" t="s">
        <v>1938</v>
      </c>
      <c r="C319" s="3" t="s">
        <v>6047</v>
      </c>
      <c r="D319" s="6">
        <v>600</v>
      </c>
      <c r="E319" s="8">
        <v>1123.47</v>
      </c>
      <c r="F319" s="22">
        <f>ROUND(E319/D319*100,0)</f>
        <v>187</v>
      </c>
      <c r="G319" t="s">
        <v>8218</v>
      </c>
      <c r="H319" t="s">
        <v>8223</v>
      </c>
      <c r="I319" t="s">
        <v>8245</v>
      </c>
      <c r="J319">
        <v>1339732740</v>
      </c>
      <c r="K319">
        <v>1338346281</v>
      </c>
      <c r="L319" t="b">
        <v>0</v>
      </c>
      <c r="M319">
        <v>29</v>
      </c>
      <c r="N319" t="b">
        <v>1</v>
      </c>
      <c r="O319" t="s">
        <v>8277</v>
      </c>
      <c r="P319" s="9">
        <f>(((K319/60)/60)/24)+DATE(1970,1,1)</f>
        <v>41059.118993055556</v>
      </c>
      <c r="Q319" s="14">
        <f>YEAR(P319)</f>
        <v>2012</v>
      </c>
      <c r="R319" s="10" t="s">
        <v>8339</v>
      </c>
      <c r="S319" t="s">
        <v>8343</v>
      </c>
      <c r="T319">
        <f>IFERROR(ROUND(E319/M319,2),0)</f>
        <v>38.74</v>
      </c>
    </row>
    <row r="320" spans="1:20" ht="33" x14ac:dyDescent="0.25">
      <c r="A320">
        <v>2074</v>
      </c>
      <c r="B320" s="3" t="s">
        <v>2075</v>
      </c>
      <c r="C320" s="3" t="s">
        <v>6184</v>
      </c>
      <c r="D320" s="6">
        <v>600</v>
      </c>
      <c r="E320" s="8">
        <v>615</v>
      </c>
      <c r="F320" s="22">
        <f>ROUND(E320/D320*100,0)</f>
        <v>103</v>
      </c>
      <c r="G320" t="s">
        <v>8218</v>
      </c>
      <c r="H320" t="s">
        <v>8223</v>
      </c>
      <c r="I320" t="s">
        <v>8245</v>
      </c>
      <c r="J320">
        <v>1462564182</v>
      </c>
      <c r="K320">
        <v>1459972182</v>
      </c>
      <c r="L320" t="b">
        <v>0</v>
      </c>
      <c r="M320">
        <v>3</v>
      </c>
      <c r="N320" t="b">
        <v>1</v>
      </c>
      <c r="O320" t="s">
        <v>8293</v>
      </c>
      <c r="P320" s="9">
        <f>(((K320/60)/60)/24)+DATE(1970,1,1)</f>
        <v>42466.826180555552</v>
      </c>
      <c r="Q320" s="14">
        <f>YEAR(P320)</f>
        <v>2016</v>
      </c>
      <c r="R320" s="10" t="s">
        <v>8333</v>
      </c>
      <c r="S320" t="s">
        <v>8363</v>
      </c>
      <c r="T320">
        <f>IFERROR(ROUND(E320/M320,2),0)</f>
        <v>205</v>
      </c>
    </row>
    <row r="321" spans="1:20" ht="49" x14ac:dyDescent="0.25">
      <c r="A321">
        <v>2096</v>
      </c>
      <c r="B321" s="3" t="s">
        <v>2097</v>
      </c>
      <c r="C321" s="3" t="s">
        <v>6206</v>
      </c>
      <c r="D321" s="6">
        <v>600</v>
      </c>
      <c r="E321" s="8">
        <v>610</v>
      </c>
      <c r="F321" s="22">
        <f>ROUND(E321/D321*100,0)</f>
        <v>102</v>
      </c>
      <c r="G321" t="s">
        <v>8218</v>
      </c>
      <c r="H321" t="s">
        <v>8223</v>
      </c>
      <c r="I321" t="s">
        <v>8245</v>
      </c>
      <c r="J321">
        <v>1351223940</v>
      </c>
      <c r="K321">
        <v>1349892735</v>
      </c>
      <c r="L321" t="b">
        <v>0</v>
      </c>
      <c r="M321">
        <v>14</v>
      </c>
      <c r="N321" t="b">
        <v>1</v>
      </c>
      <c r="O321" t="s">
        <v>8277</v>
      </c>
      <c r="P321" s="9">
        <f>(((K321/60)/60)/24)+DATE(1970,1,1)</f>
        <v>41192.758506944447</v>
      </c>
      <c r="Q321" s="14">
        <f>YEAR(P321)</f>
        <v>2012</v>
      </c>
      <c r="R321" s="10" t="s">
        <v>8339</v>
      </c>
      <c r="S321" t="s">
        <v>8343</v>
      </c>
      <c r="T321">
        <f>IFERROR(ROUND(E321/M321,2),0)</f>
        <v>43.57</v>
      </c>
    </row>
    <row r="322" spans="1:20" ht="49" x14ac:dyDescent="0.25">
      <c r="A322">
        <v>2100</v>
      </c>
      <c r="B322" s="3" t="s">
        <v>2101</v>
      </c>
      <c r="C322" s="3" t="s">
        <v>6210</v>
      </c>
      <c r="D322" s="6">
        <v>600</v>
      </c>
      <c r="E322" s="8">
        <v>820</v>
      </c>
      <c r="F322" s="22">
        <f>ROUND(E322/D322*100,0)</f>
        <v>137</v>
      </c>
      <c r="G322" t="s">
        <v>8218</v>
      </c>
      <c r="H322" t="s">
        <v>8223</v>
      </c>
      <c r="I322" t="s">
        <v>8245</v>
      </c>
      <c r="J322">
        <v>1341028740</v>
      </c>
      <c r="K322">
        <v>1339704141</v>
      </c>
      <c r="L322" t="b">
        <v>0</v>
      </c>
      <c r="M322">
        <v>27</v>
      </c>
      <c r="N322" t="b">
        <v>1</v>
      </c>
      <c r="O322" t="s">
        <v>8277</v>
      </c>
      <c r="P322" s="9">
        <f>(((K322/60)/60)/24)+DATE(1970,1,1)</f>
        <v>41074.834965277776</v>
      </c>
      <c r="Q322" s="14">
        <f>YEAR(P322)</f>
        <v>2012</v>
      </c>
      <c r="R322" s="10" t="s">
        <v>8339</v>
      </c>
      <c r="S322" t="s">
        <v>8343</v>
      </c>
      <c r="T322">
        <f>IFERROR(ROUND(E322/M322,2),0)</f>
        <v>30.37</v>
      </c>
    </row>
    <row r="323" spans="1:20" ht="49" x14ac:dyDescent="0.25">
      <c r="A323">
        <v>2214</v>
      </c>
      <c r="B323" s="3" t="s">
        <v>2215</v>
      </c>
      <c r="C323" s="3" t="s">
        <v>6324</v>
      </c>
      <c r="D323" s="6">
        <v>600</v>
      </c>
      <c r="E323" s="8">
        <v>1755.01</v>
      </c>
      <c r="F323" s="22">
        <f>ROUND(E323/D323*100,0)</f>
        <v>293</v>
      </c>
      <c r="G323" t="s">
        <v>8218</v>
      </c>
      <c r="H323" t="s">
        <v>8223</v>
      </c>
      <c r="I323" t="s">
        <v>8245</v>
      </c>
      <c r="J323">
        <v>1391713248</v>
      </c>
      <c r="K323">
        <v>1389121248</v>
      </c>
      <c r="L323" t="b">
        <v>0</v>
      </c>
      <c r="M323">
        <v>24</v>
      </c>
      <c r="N323" t="b">
        <v>1</v>
      </c>
      <c r="O323" t="s">
        <v>8278</v>
      </c>
      <c r="P323" s="9">
        <f>(((K323/60)/60)/24)+DATE(1970,1,1)</f>
        <v>41646.792222222226</v>
      </c>
      <c r="Q323" s="14">
        <f>YEAR(P323)</f>
        <v>2014</v>
      </c>
      <c r="R323" s="10" t="s">
        <v>8339</v>
      </c>
      <c r="S323" t="s">
        <v>8344</v>
      </c>
      <c r="T323">
        <f>IFERROR(ROUND(E323/M323,2),0)</f>
        <v>73.13</v>
      </c>
    </row>
    <row r="324" spans="1:20" ht="49" x14ac:dyDescent="0.25">
      <c r="A324">
        <v>2333</v>
      </c>
      <c r="B324" s="3" t="s">
        <v>2334</v>
      </c>
      <c r="C324" s="3" t="s">
        <v>6443</v>
      </c>
      <c r="D324" s="6">
        <v>600</v>
      </c>
      <c r="E324" s="8">
        <v>1273</v>
      </c>
      <c r="F324" s="22">
        <f>ROUND(E324/D324*100,0)</f>
        <v>212</v>
      </c>
      <c r="G324" t="s">
        <v>8218</v>
      </c>
      <c r="H324" t="s">
        <v>8223</v>
      </c>
      <c r="I324" t="s">
        <v>8245</v>
      </c>
      <c r="J324">
        <v>1401385800</v>
      </c>
      <c r="K324">
        <v>1399563390</v>
      </c>
      <c r="L324" t="b">
        <v>1</v>
      </c>
      <c r="M324">
        <v>94</v>
      </c>
      <c r="N324" t="b">
        <v>1</v>
      </c>
      <c r="O324" t="s">
        <v>8296</v>
      </c>
      <c r="P324" s="9">
        <f>(((K324/60)/60)/24)+DATE(1970,1,1)</f>
        <v>41767.650347222225</v>
      </c>
      <c r="Q324" s="14">
        <f>YEAR(P324)</f>
        <v>2014</v>
      </c>
      <c r="R324" s="10" t="s">
        <v>8350</v>
      </c>
      <c r="S324" t="s">
        <v>8366</v>
      </c>
      <c r="T324">
        <f>IFERROR(ROUND(E324/M324,2),0)</f>
        <v>13.54</v>
      </c>
    </row>
    <row r="325" spans="1:20" ht="49" x14ac:dyDescent="0.25">
      <c r="A325">
        <v>2452</v>
      </c>
      <c r="B325" s="3" t="s">
        <v>2453</v>
      </c>
      <c r="C325" s="3" t="s">
        <v>6562</v>
      </c>
      <c r="D325" s="6">
        <v>600</v>
      </c>
      <c r="E325" s="8">
        <v>801</v>
      </c>
      <c r="F325" s="22">
        <f>ROUND(E325/D325*100,0)</f>
        <v>134</v>
      </c>
      <c r="G325" t="s">
        <v>8218</v>
      </c>
      <c r="H325" t="s">
        <v>8223</v>
      </c>
      <c r="I325" t="s">
        <v>8245</v>
      </c>
      <c r="J325">
        <v>1451430000</v>
      </c>
      <c r="K325">
        <v>1448914500</v>
      </c>
      <c r="L325" t="b">
        <v>0</v>
      </c>
      <c r="M325">
        <v>15</v>
      </c>
      <c r="N325" t="b">
        <v>1</v>
      </c>
      <c r="O325" t="s">
        <v>8296</v>
      </c>
      <c r="P325" s="9">
        <f>(((K325/60)/60)/24)+DATE(1970,1,1)</f>
        <v>42338.84375</v>
      </c>
      <c r="Q325" s="14">
        <f>YEAR(P325)</f>
        <v>2015</v>
      </c>
      <c r="R325" s="10" t="s">
        <v>8350</v>
      </c>
      <c r="S325" t="s">
        <v>8366</v>
      </c>
      <c r="T325">
        <f>IFERROR(ROUND(E325/M325,2),0)</f>
        <v>53.4</v>
      </c>
    </row>
    <row r="326" spans="1:20" ht="33" x14ac:dyDescent="0.25">
      <c r="A326">
        <v>2492</v>
      </c>
      <c r="B326" s="3" t="s">
        <v>2492</v>
      </c>
      <c r="C326" s="3" t="s">
        <v>6602</v>
      </c>
      <c r="D326" s="6">
        <v>600</v>
      </c>
      <c r="E326" s="8">
        <v>750</v>
      </c>
      <c r="F326" s="22">
        <f>ROUND(E326/D326*100,0)</f>
        <v>125</v>
      </c>
      <c r="G326" t="s">
        <v>8218</v>
      </c>
      <c r="H326" t="s">
        <v>8223</v>
      </c>
      <c r="I326" t="s">
        <v>8245</v>
      </c>
      <c r="J326">
        <v>1339840740</v>
      </c>
      <c r="K326">
        <v>1335397188</v>
      </c>
      <c r="L326" t="b">
        <v>0</v>
      </c>
      <c r="M326">
        <v>27</v>
      </c>
      <c r="N326" t="b">
        <v>1</v>
      </c>
      <c r="O326" t="s">
        <v>8277</v>
      </c>
      <c r="P326" s="9">
        <f>(((K326/60)/60)/24)+DATE(1970,1,1)</f>
        <v>41024.985972222225</v>
      </c>
      <c r="Q326" s="14">
        <f>YEAR(P326)</f>
        <v>2012</v>
      </c>
      <c r="R326" s="10" t="s">
        <v>8339</v>
      </c>
      <c r="S326" t="s">
        <v>8343</v>
      </c>
      <c r="T326">
        <f>IFERROR(ROUND(E326/M326,2),0)</f>
        <v>27.78</v>
      </c>
    </row>
    <row r="327" spans="1:20" ht="49" x14ac:dyDescent="0.25">
      <c r="A327">
        <v>2500</v>
      </c>
      <c r="B327" s="3" t="s">
        <v>2500</v>
      </c>
      <c r="C327" s="3" t="s">
        <v>6610</v>
      </c>
      <c r="D327" s="6">
        <v>600</v>
      </c>
      <c r="E327" s="8">
        <v>680</v>
      </c>
      <c r="F327" s="22">
        <f>ROUND(E327/D327*100,0)</f>
        <v>113</v>
      </c>
      <c r="G327" t="s">
        <v>8218</v>
      </c>
      <c r="H327" t="s">
        <v>8223</v>
      </c>
      <c r="I327" t="s">
        <v>8245</v>
      </c>
      <c r="J327">
        <v>1340476375</v>
      </c>
      <c r="K327">
        <v>1337884375</v>
      </c>
      <c r="L327" t="b">
        <v>0</v>
      </c>
      <c r="M327">
        <v>29</v>
      </c>
      <c r="N327" t="b">
        <v>1</v>
      </c>
      <c r="O327" t="s">
        <v>8277</v>
      </c>
      <c r="P327" s="9">
        <f>(((K327/60)/60)/24)+DATE(1970,1,1)</f>
        <v>41053.772858796299</v>
      </c>
      <c r="Q327" s="14">
        <f>YEAR(P327)</f>
        <v>2012</v>
      </c>
      <c r="R327" s="10" t="s">
        <v>8339</v>
      </c>
      <c r="S327" t="s">
        <v>8343</v>
      </c>
      <c r="T327">
        <f>IFERROR(ROUND(E327/M327,2),0)</f>
        <v>23.45</v>
      </c>
    </row>
    <row r="328" spans="1:20" ht="49" x14ac:dyDescent="0.25">
      <c r="A328">
        <v>2817</v>
      </c>
      <c r="B328" s="3" t="s">
        <v>2817</v>
      </c>
      <c r="C328" s="3" t="s">
        <v>6927</v>
      </c>
      <c r="D328" s="6">
        <v>600</v>
      </c>
      <c r="E328" s="8">
        <v>780</v>
      </c>
      <c r="F328" s="22">
        <f>ROUND(E328/D328*100,0)</f>
        <v>130</v>
      </c>
      <c r="G328" t="s">
        <v>8218</v>
      </c>
      <c r="H328" t="s">
        <v>8224</v>
      </c>
      <c r="I328" t="s">
        <v>8246</v>
      </c>
      <c r="J328">
        <v>1425136462</v>
      </c>
      <c r="K328">
        <v>1421680462</v>
      </c>
      <c r="L328" t="b">
        <v>0</v>
      </c>
      <c r="M328">
        <v>33</v>
      </c>
      <c r="N328" t="b">
        <v>1</v>
      </c>
      <c r="O328" t="s">
        <v>8269</v>
      </c>
      <c r="P328" s="9">
        <f>(((K328/60)/60)/24)+DATE(1970,1,1)</f>
        <v>42023.634976851856</v>
      </c>
      <c r="Q328" s="14">
        <f>YEAR(P328)</f>
        <v>2015</v>
      </c>
      <c r="R328" s="10" t="s">
        <v>8331</v>
      </c>
      <c r="S328" t="s">
        <v>8332</v>
      </c>
      <c r="T328">
        <f>IFERROR(ROUND(E328/M328,2),0)</f>
        <v>23.64</v>
      </c>
    </row>
    <row r="329" spans="1:20" ht="33" x14ac:dyDescent="0.25">
      <c r="A329">
        <v>3007</v>
      </c>
      <c r="B329" s="3" t="s">
        <v>3007</v>
      </c>
      <c r="C329" s="3" t="s">
        <v>7117</v>
      </c>
      <c r="D329" s="6">
        <v>600</v>
      </c>
      <c r="E329" s="8">
        <v>1080</v>
      </c>
      <c r="F329" s="22">
        <f>ROUND(E329/D329*100,0)</f>
        <v>180</v>
      </c>
      <c r="G329" t="s">
        <v>8218</v>
      </c>
      <c r="H329" t="s">
        <v>8223</v>
      </c>
      <c r="I329" t="s">
        <v>8245</v>
      </c>
      <c r="J329">
        <v>1429938683</v>
      </c>
      <c r="K329">
        <v>1428124283</v>
      </c>
      <c r="L329" t="b">
        <v>0</v>
      </c>
      <c r="M329">
        <v>20</v>
      </c>
      <c r="N329" t="b">
        <v>1</v>
      </c>
      <c r="O329" t="s">
        <v>8301</v>
      </c>
      <c r="P329" s="9">
        <f>(((K329/60)/60)/24)+DATE(1970,1,1)</f>
        <v>42098.216238425928</v>
      </c>
      <c r="Q329" s="14">
        <f>YEAR(P329)</f>
        <v>2015</v>
      </c>
      <c r="R329" s="10" t="s">
        <v>8331</v>
      </c>
      <c r="S329" t="s">
        <v>8371</v>
      </c>
      <c r="T329">
        <f>IFERROR(ROUND(E329/M329,2),0)</f>
        <v>54</v>
      </c>
    </row>
    <row r="330" spans="1:20" ht="33" x14ac:dyDescent="0.25">
      <c r="A330">
        <v>3050</v>
      </c>
      <c r="B330" s="3" t="s">
        <v>3050</v>
      </c>
      <c r="C330" s="3" t="s">
        <v>7160</v>
      </c>
      <c r="D330" s="6">
        <v>600</v>
      </c>
      <c r="E330" s="8">
        <v>636</v>
      </c>
      <c r="F330" s="22">
        <f>ROUND(E330/D330*100,0)</f>
        <v>106</v>
      </c>
      <c r="G330" t="s">
        <v>8218</v>
      </c>
      <c r="H330" t="s">
        <v>8223</v>
      </c>
      <c r="I330" t="s">
        <v>8245</v>
      </c>
      <c r="J330">
        <v>1462420960</v>
      </c>
      <c r="K330">
        <v>1459828960</v>
      </c>
      <c r="L330" t="b">
        <v>0</v>
      </c>
      <c r="M330">
        <v>9</v>
      </c>
      <c r="N330" t="b">
        <v>1</v>
      </c>
      <c r="O330" t="s">
        <v>8301</v>
      </c>
      <c r="P330" s="9">
        <f>(((K330/60)/60)/24)+DATE(1970,1,1)</f>
        <v>42465.16851851852</v>
      </c>
      <c r="Q330" s="14">
        <f>YEAR(P330)</f>
        <v>2016</v>
      </c>
      <c r="R330" s="10" t="s">
        <v>8331</v>
      </c>
      <c r="S330" t="s">
        <v>8371</v>
      </c>
      <c r="T330">
        <f>IFERROR(ROUND(E330/M330,2),0)</f>
        <v>70.67</v>
      </c>
    </row>
    <row r="331" spans="1:20" ht="49" x14ac:dyDescent="0.25">
      <c r="A331">
        <v>3294</v>
      </c>
      <c r="B331" s="3" t="s">
        <v>3294</v>
      </c>
      <c r="C331" s="3" t="s">
        <v>7404</v>
      </c>
      <c r="D331" s="6">
        <v>600</v>
      </c>
      <c r="E331" s="8">
        <v>710</v>
      </c>
      <c r="F331" s="22">
        <f>ROUND(E331/D331*100,0)</f>
        <v>118</v>
      </c>
      <c r="G331" t="s">
        <v>8218</v>
      </c>
      <c r="H331" t="s">
        <v>8224</v>
      </c>
      <c r="I331" t="s">
        <v>8246</v>
      </c>
      <c r="J331">
        <v>1434459554</v>
      </c>
      <c r="K331">
        <v>1431867554</v>
      </c>
      <c r="L331" t="b">
        <v>0</v>
      </c>
      <c r="M331">
        <v>24</v>
      </c>
      <c r="N331" t="b">
        <v>1</v>
      </c>
      <c r="O331" t="s">
        <v>8269</v>
      </c>
      <c r="P331" s="9">
        <f>(((K331/60)/60)/24)+DATE(1970,1,1)</f>
        <v>42141.541134259256</v>
      </c>
      <c r="Q331" s="14">
        <f>YEAR(P331)</f>
        <v>2015</v>
      </c>
      <c r="R331" s="10" t="s">
        <v>8331</v>
      </c>
      <c r="S331" t="s">
        <v>8332</v>
      </c>
      <c r="T331">
        <f>IFERROR(ROUND(E331/M331,2),0)</f>
        <v>29.58</v>
      </c>
    </row>
    <row r="332" spans="1:20" ht="49" x14ac:dyDescent="0.25">
      <c r="A332">
        <v>3539</v>
      </c>
      <c r="B332" s="3" t="s">
        <v>3538</v>
      </c>
      <c r="C332" s="3" t="s">
        <v>7649</v>
      </c>
      <c r="D332" s="6">
        <v>600</v>
      </c>
      <c r="E332" s="8">
        <v>718</v>
      </c>
      <c r="F332" s="22">
        <f>ROUND(E332/D332*100,0)</f>
        <v>120</v>
      </c>
      <c r="G332" t="s">
        <v>8218</v>
      </c>
      <c r="H332" t="s">
        <v>8223</v>
      </c>
      <c r="I332" t="s">
        <v>8245</v>
      </c>
      <c r="J332">
        <v>1473358122</v>
      </c>
      <c r="K332">
        <v>1471543722</v>
      </c>
      <c r="L332" t="b">
        <v>0</v>
      </c>
      <c r="M332">
        <v>13</v>
      </c>
      <c r="N332" t="b">
        <v>1</v>
      </c>
      <c r="O332" t="s">
        <v>8269</v>
      </c>
      <c r="P332" s="9">
        <f>(((K332/60)/60)/24)+DATE(1970,1,1)</f>
        <v>42600.756041666667</v>
      </c>
      <c r="Q332" s="14">
        <f>YEAR(P332)</f>
        <v>2016</v>
      </c>
      <c r="R332" s="10" t="s">
        <v>8331</v>
      </c>
      <c r="S332" t="s">
        <v>8332</v>
      </c>
      <c r="T332">
        <f>IFERROR(ROUND(E332/M332,2),0)</f>
        <v>55.23</v>
      </c>
    </row>
    <row r="333" spans="1:20" ht="49" x14ac:dyDescent="0.25">
      <c r="A333">
        <v>3577</v>
      </c>
      <c r="B333" s="3" t="s">
        <v>3576</v>
      </c>
      <c r="C333" s="3" t="s">
        <v>7687</v>
      </c>
      <c r="D333" s="6">
        <v>600</v>
      </c>
      <c r="E333" s="8">
        <v>780</v>
      </c>
      <c r="F333" s="22">
        <f>ROUND(E333/D333*100,0)</f>
        <v>130</v>
      </c>
      <c r="G333" t="s">
        <v>8218</v>
      </c>
      <c r="H333" t="s">
        <v>8223</v>
      </c>
      <c r="I333" t="s">
        <v>8245</v>
      </c>
      <c r="J333">
        <v>1430029680</v>
      </c>
      <c r="K333">
        <v>1427741583</v>
      </c>
      <c r="L333" t="b">
        <v>0</v>
      </c>
      <c r="M333">
        <v>27</v>
      </c>
      <c r="N333" t="b">
        <v>1</v>
      </c>
      <c r="O333" t="s">
        <v>8269</v>
      </c>
      <c r="P333" s="9">
        <f>(((K333/60)/60)/24)+DATE(1970,1,1)</f>
        <v>42093.786840277782</v>
      </c>
      <c r="Q333" s="14">
        <f>YEAR(P333)</f>
        <v>2015</v>
      </c>
      <c r="R333" s="10" t="s">
        <v>8331</v>
      </c>
      <c r="S333" t="s">
        <v>8332</v>
      </c>
      <c r="T333">
        <f>IFERROR(ROUND(E333/M333,2),0)</f>
        <v>28.89</v>
      </c>
    </row>
    <row r="334" spans="1:20" ht="33" x14ac:dyDescent="0.25">
      <c r="A334">
        <v>3826</v>
      </c>
      <c r="B334" s="3" t="s">
        <v>3823</v>
      </c>
      <c r="C334" s="3" t="s">
        <v>7935</v>
      </c>
      <c r="D334" s="6">
        <v>600</v>
      </c>
      <c r="E334" s="8">
        <v>715</v>
      </c>
      <c r="F334" s="22">
        <f>ROUND(E334/D334*100,0)</f>
        <v>119</v>
      </c>
      <c r="G334" t="s">
        <v>8218</v>
      </c>
      <c r="H334" t="s">
        <v>8224</v>
      </c>
      <c r="I334" t="s">
        <v>8246</v>
      </c>
      <c r="J334">
        <v>1430993394</v>
      </c>
      <c r="K334">
        <v>1428401394</v>
      </c>
      <c r="L334" t="b">
        <v>0</v>
      </c>
      <c r="M334">
        <v>26</v>
      </c>
      <c r="N334" t="b">
        <v>1</v>
      </c>
      <c r="O334" t="s">
        <v>8269</v>
      </c>
      <c r="P334" s="9">
        <f>(((K334/60)/60)/24)+DATE(1970,1,1)</f>
        <v>42101.423541666663</v>
      </c>
      <c r="Q334" s="14">
        <f>YEAR(P334)</f>
        <v>2015</v>
      </c>
      <c r="R334" s="10" t="s">
        <v>8331</v>
      </c>
      <c r="S334" t="s">
        <v>8332</v>
      </c>
      <c r="T334">
        <f>IFERROR(ROUND(E334/M334,2),0)</f>
        <v>27.5</v>
      </c>
    </row>
    <row r="335" spans="1:20" ht="49" hidden="1" x14ac:dyDescent="0.25">
      <c r="A335">
        <v>1078</v>
      </c>
      <c r="B335" s="3" t="s">
        <v>1079</v>
      </c>
      <c r="C335" s="3" t="s">
        <v>5188</v>
      </c>
      <c r="D335" s="6">
        <v>600</v>
      </c>
      <c r="E335" s="8">
        <v>45</v>
      </c>
      <c r="F335" s="22">
        <f>ROUND(E335/D335*100,0)</f>
        <v>8</v>
      </c>
      <c r="G335" t="s">
        <v>8220</v>
      </c>
      <c r="H335" t="s">
        <v>8223</v>
      </c>
      <c r="I335" t="s">
        <v>8245</v>
      </c>
      <c r="J335">
        <v>1311309721</v>
      </c>
      <c r="K335">
        <v>1307421721</v>
      </c>
      <c r="L335" t="b">
        <v>0</v>
      </c>
      <c r="M335">
        <v>5</v>
      </c>
      <c r="N335" t="b">
        <v>0</v>
      </c>
      <c r="O335" t="s">
        <v>8280</v>
      </c>
      <c r="P335" s="9">
        <f>(((K335/60)/60)/24)+DATE(1970,1,1)</f>
        <v>40701.195844907408</v>
      </c>
      <c r="Q335" s="14">
        <f>YEAR(P335)</f>
        <v>2011</v>
      </c>
      <c r="R335" s="10" t="s">
        <v>8347</v>
      </c>
      <c r="S335" t="s">
        <v>8348</v>
      </c>
      <c r="T335">
        <f>IFERROR(ROUND(E335/M335,2),0)</f>
        <v>9</v>
      </c>
    </row>
    <row r="336" spans="1:20" ht="49" hidden="1" x14ac:dyDescent="0.25">
      <c r="A336">
        <v>2855</v>
      </c>
      <c r="B336" s="3" t="s">
        <v>2855</v>
      </c>
      <c r="C336" s="3" t="s">
        <v>6965</v>
      </c>
      <c r="D336" s="6">
        <v>600</v>
      </c>
      <c r="E336" s="8">
        <v>300</v>
      </c>
      <c r="F336" s="22">
        <f>ROUND(E336/D336*100,0)</f>
        <v>50</v>
      </c>
      <c r="G336" t="s">
        <v>8220</v>
      </c>
      <c r="H336" t="s">
        <v>8223</v>
      </c>
      <c r="I336" t="s">
        <v>8245</v>
      </c>
      <c r="J336">
        <v>1454110440</v>
      </c>
      <c r="K336">
        <v>1451607071</v>
      </c>
      <c r="L336" t="b">
        <v>0</v>
      </c>
      <c r="M336">
        <v>5</v>
      </c>
      <c r="N336" t="b">
        <v>0</v>
      </c>
      <c r="O336" t="s">
        <v>8269</v>
      </c>
      <c r="P336" s="9">
        <f>(((K336/60)/60)/24)+DATE(1970,1,1)</f>
        <v>42370.007766203707</v>
      </c>
      <c r="Q336" s="14">
        <f>YEAR(P336)</f>
        <v>2016</v>
      </c>
      <c r="R336" s="10" t="s">
        <v>8331</v>
      </c>
      <c r="S336" t="s">
        <v>8332</v>
      </c>
      <c r="T336">
        <f>IFERROR(ROUND(E336/M336,2),0)</f>
        <v>60</v>
      </c>
    </row>
    <row r="337" spans="1:20" ht="49" hidden="1" x14ac:dyDescent="0.25">
      <c r="A337">
        <v>2919</v>
      </c>
      <c r="B337" s="3" t="s">
        <v>2919</v>
      </c>
      <c r="C337" s="3" t="s">
        <v>7029</v>
      </c>
      <c r="D337" s="6">
        <v>600</v>
      </c>
      <c r="E337" s="8">
        <v>51</v>
      </c>
      <c r="F337" s="22">
        <f>ROUND(E337/D337*100,0)</f>
        <v>9</v>
      </c>
      <c r="G337" t="s">
        <v>8220</v>
      </c>
      <c r="H337" t="s">
        <v>8223</v>
      </c>
      <c r="I337" t="s">
        <v>8245</v>
      </c>
      <c r="J337">
        <v>1407250329</v>
      </c>
      <c r="K337">
        <v>1404658329</v>
      </c>
      <c r="L337" t="b">
        <v>0</v>
      </c>
      <c r="M337">
        <v>6</v>
      </c>
      <c r="N337" t="b">
        <v>0</v>
      </c>
      <c r="O337" t="s">
        <v>8269</v>
      </c>
      <c r="P337" s="9">
        <f>(((K337/60)/60)/24)+DATE(1970,1,1)</f>
        <v>41826.61954861111</v>
      </c>
      <c r="Q337" s="14">
        <f>YEAR(P337)</f>
        <v>2014</v>
      </c>
      <c r="R337" s="10" t="s">
        <v>8331</v>
      </c>
      <c r="S337" t="s">
        <v>8332</v>
      </c>
      <c r="T337">
        <f>IFERROR(ROUND(E337/M337,2),0)</f>
        <v>8.5</v>
      </c>
    </row>
    <row r="338" spans="1:20" ht="49" hidden="1" x14ac:dyDescent="0.25">
      <c r="A338">
        <v>3795</v>
      </c>
      <c r="B338" s="3" t="s">
        <v>3792</v>
      </c>
      <c r="C338" s="3" t="s">
        <v>7905</v>
      </c>
      <c r="D338" s="6">
        <v>600</v>
      </c>
      <c r="E338" s="8">
        <v>10</v>
      </c>
      <c r="F338" s="22">
        <f>ROUND(E338/D338*100,0)</f>
        <v>2</v>
      </c>
      <c r="G338" t="s">
        <v>8220</v>
      </c>
      <c r="H338" t="s">
        <v>8224</v>
      </c>
      <c r="I338" t="s">
        <v>8246</v>
      </c>
      <c r="J338">
        <v>1440801000</v>
      </c>
      <c r="K338">
        <v>1437042490</v>
      </c>
      <c r="L338" t="b">
        <v>0</v>
      </c>
      <c r="M338">
        <v>2</v>
      </c>
      <c r="N338" t="b">
        <v>0</v>
      </c>
      <c r="O338" t="s">
        <v>8303</v>
      </c>
      <c r="P338" s="9">
        <f>(((K338/60)/60)/24)+DATE(1970,1,1)</f>
        <v>42201.436226851853</v>
      </c>
      <c r="Q338" s="14">
        <f>YEAR(P338)</f>
        <v>2015</v>
      </c>
      <c r="R338" s="10" t="s">
        <v>8331</v>
      </c>
      <c r="S338" t="s">
        <v>8373</v>
      </c>
      <c r="T338">
        <f>IFERROR(ROUND(E338/M338,2),0)</f>
        <v>5</v>
      </c>
    </row>
    <row r="339" spans="1:20" ht="49" hidden="1" x14ac:dyDescent="0.25">
      <c r="A339">
        <v>4020</v>
      </c>
      <c r="B339" s="3" t="s">
        <v>4016</v>
      </c>
      <c r="C339" s="3" t="s">
        <v>8125</v>
      </c>
      <c r="D339" s="6">
        <v>600</v>
      </c>
      <c r="E339" s="8">
        <v>100</v>
      </c>
      <c r="F339" s="22">
        <f>ROUND(E339/D339*100,0)</f>
        <v>17</v>
      </c>
      <c r="G339" t="s">
        <v>8220</v>
      </c>
      <c r="H339" t="s">
        <v>8223</v>
      </c>
      <c r="I339" t="s">
        <v>8245</v>
      </c>
      <c r="J339">
        <v>1427168099</v>
      </c>
      <c r="K339">
        <v>1424579699</v>
      </c>
      <c r="L339" t="b">
        <v>0</v>
      </c>
      <c r="M339">
        <v>3</v>
      </c>
      <c r="N339" t="b">
        <v>0</v>
      </c>
      <c r="O339" t="s">
        <v>8269</v>
      </c>
      <c r="P339" s="9">
        <f>(((K339/60)/60)/24)+DATE(1970,1,1)</f>
        <v>42057.190960648149</v>
      </c>
      <c r="Q339" s="14">
        <f>YEAR(P339)</f>
        <v>2015</v>
      </c>
      <c r="R339" s="10" t="s">
        <v>8331</v>
      </c>
      <c r="S339" t="s">
        <v>8332</v>
      </c>
      <c r="T339">
        <f>IFERROR(ROUND(E339/M339,2),0)</f>
        <v>33.33</v>
      </c>
    </row>
    <row r="340" spans="1:20" ht="49" hidden="1" x14ac:dyDescent="0.25">
      <c r="A340">
        <v>4044</v>
      </c>
      <c r="B340" s="3" t="s">
        <v>4040</v>
      </c>
      <c r="C340" s="3" t="s">
        <v>8148</v>
      </c>
      <c r="D340" s="6">
        <v>600</v>
      </c>
      <c r="E340" s="8">
        <v>225</v>
      </c>
      <c r="F340" s="22">
        <f>ROUND(E340/D340*100,0)</f>
        <v>38</v>
      </c>
      <c r="G340" t="s">
        <v>8220</v>
      </c>
      <c r="H340" t="s">
        <v>8223</v>
      </c>
      <c r="I340" t="s">
        <v>8245</v>
      </c>
      <c r="J340">
        <v>1428642000</v>
      </c>
      <c r="K340">
        <v>1426050982</v>
      </c>
      <c r="L340" t="b">
        <v>0</v>
      </c>
      <c r="M340">
        <v>4</v>
      </c>
      <c r="N340" t="b">
        <v>0</v>
      </c>
      <c r="O340" t="s">
        <v>8269</v>
      </c>
      <c r="P340" s="9">
        <f>(((K340/60)/60)/24)+DATE(1970,1,1)</f>
        <v>42074.219699074078</v>
      </c>
      <c r="Q340" s="14">
        <f>YEAR(P340)</f>
        <v>2015</v>
      </c>
      <c r="R340" s="10" t="s">
        <v>8331</v>
      </c>
      <c r="S340" t="s">
        <v>8332</v>
      </c>
      <c r="T340">
        <f>IFERROR(ROUND(E340/M340,2),0)</f>
        <v>56.25</v>
      </c>
    </row>
    <row r="341" spans="1:20" ht="49" hidden="1" x14ac:dyDescent="0.25">
      <c r="A341">
        <v>4101</v>
      </c>
      <c r="B341" s="3" t="s">
        <v>4097</v>
      </c>
      <c r="C341" s="3" t="s">
        <v>8204</v>
      </c>
      <c r="D341" s="6">
        <v>600</v>
      </c>
      <c r="E341" s="8">
        <v>0</v>
      </c>
      <c r="F341" s="22">
        <f>ROUND(E341/D341*100,0)</f>
        <v>0</v>
      </c>
      <c r="G341" t="s">
        <v>8220</v>
      </c>
      <c r="H341" t="s">
        <v>8223</v>
      </c>
      <c r="I341" t="s">
        <v>8245</v>
      </c>
      <c r="J341">
        <v>1485380482</v>
      </c>
      <c r="K341">
        <v>1482788482</v>
      </c>
      <c r="L341" t="b">
        <v>0</v>
      </c>
      <c r="M341">
        <v>0</v>
      </c>
      <c r="N341" t="b">
        <v>0</v>
      </c>
      <c r="O341" t="s">
        <v>8269</v>
      </c>
      <c r="P341" s="9">
        <f>(((K341/60)/60)/24)+DATE(1970,1,1)</f>
        <v>42730.903726851851</v>
      </c>
      <c r="Q341" s="14">
        <f>YEAR(P341)</f>
        <v>2016</v>
      </c>
      <c r="R341" s="10" t="s">
        <v>8331</v>
      </c>
      <c r="S341" t="s">
        <v>8332</v>
      </c>
      <c r="T341">
        <f>IFERROR(ROUND(E341/M341,2),0)</f>
        <v>0</v>
      </c>
    </row>
    <row r="342" spans="1:20" ht="49" hidden="1" x14ac:dyDescent="0.25">
      <c r="A342">
        <v>130</v>
      </c>
      <c r="B342" s="3" t="s">
        <v>132</v>
      </c>
      <c r="C342" s="3" t="s">
        <v>4241</v>
      </c>
      <c r="D342" s="6">
        <v>600</v>
      </c>
      <c r="E342" s="8">
        <v>0</v>
      </c>
      <c r="F342" s="22">
        <f>ROUND(E342/D342*100,0)</f>
        <v>0</v>
      </c>
      <c r="G342" t="s">
        <v>8219</v>
      </c>
      <c r="H342" t="s">
        <v>8224</v>
      </c>
      <c r="I342" t="s">
        <v>8246</v>
      </c>
      <c r="J342">
        <v>1402949760</v>
      </c>
      <c r="K342">
        <v>1400536692</v>
      </c>
      <c r="L342" t="b">
        <v>0</v>
      </c>
      <c r="M342">
        <v>0</v>
      </c>
      <c r="N342" t="b">
        <v>0</v>
      </c>
      <c r="O342" t="s">
        <v>8265</v>
      </c>
      <c r="P342" s="9">
        <f>(((K342/60)/60)/24)+DATE(1970,1,1)</f>
        <v>41778.915416666663</v>
      </c>
      <c r="Q342" s="14">
        <f>YEAR(P342)</f>
        <v>2014</v>
      </c>
      <c r="R342" s="10" t="s">
        <v>8324</v>
      </c>
      <c r="S342" t="s">
        <v>8327</v>
      </c>
      <c r="T342">
        <f>IFERROR(ROUND(E342/M342,2),0)</f>
        <v>0</v>
      </c>
    </row>
    <row r="343" spans="1:20" ht="49" x14ac:dyDescent="0.25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s="22">
        <f>ROUND(E343/D343*100,0)</f>
        <v>115</v>
      </c>
      <c r="G343" t="s">
        <v>8218</v>
      </c>
      <c r="H343" t="s">
        <v>8229</v>
      </c>
      <c r="I343" t="s">
        <v>8248</v>
      </c>
      <c r="J343">
        <v>1446062040</v>
      </c>
      <c r="K343">
        <v>1445109822</v>
      </c>
      <c r="L343" t="b">
        <v>0</v>
      </c>
      <c r="M343">
        <v>14</v>
      </c>
      <c r="N343" t="b">
        <v>1</v>
      </c>
      <c r="O343" t="s">
        <v>8269</v>
      </c>
      <c r="P343" s="9">
        <f>(((K343/60)/60)/24)+DATE(1970,1,1)</f>
        <v>42294.808124999996</v>
      </c>
      <c r="Q343" s="14">
        <f>YEAR(P343)</f>
        <v>2015</v>
      </c>
      <c r="R343" s="10" t="s">
        <v>8331</v>
      </c>
      <c r="S343" t="s">
        <v>8332</v>
      </c>
      <c r="T343">
        <f>IFERROR(ROUND(E343/M343,2),0)</f>
        <v>51</v>
      </c>
    </row>
    <row r="344" spans="1:20" ht="49" hidden="1" x14ac:dyDescent="0.25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s="22">
        <f>ROUND(E344/D344*100,0)</f>
        <v>0</v>
      </c>
      <c r="G344" t="s">
        <v>8219</v>
      </c>
      <c r="H344" t="s">
        <v>8227</v>
      </c>
      <c r="I344" t="s">
        <v>8249</v>
      </c>
      <c r="J344">
        <v>1422061200</v>
      </c>
      <c r="K344">
        <v>1420244622</v>
      </c>
      <c r="L344" t="b">
        <v>0</v>
      </c>
      <c r="M344">
        <v>0</v>
      </c>
      <c r="N344" t="b">
        <v>0</v>
      </c>
      <c r="O344" t="s">
        <v>8303</v>
      </c>
      <c r="P344" s="9">
        <f>(((K344/60)/60)/24)+DATE(1970,1,1)</f>
        <v>42007.016458333332</v>
      </c>
      <c r="Q344" s="14">
        <f>YEAR(P344)</f>
        <v>2015</v>
      </c>
      <c r="R344" s="10" t="s">
        <v>8331</v>
      </c>
      <c r="S344" t="s">
        <v>8373</v>
      </c>
      <c r="T344">
        <f>IFERROR(ROUND(E344/M344,2),0)</f>
        <v>0</v>
      </c>
    </row>
    <row r="345" spans="1:20" ht="49" x14ac:dyDescent="0.25">
      <c r="A345">
        <v>1264</v>
      </c>
      <c r="B345" s="3" t="s">
        <v>1265</v>
      </c>
      <c r="C345" s="3" t="s">
        <v>5374</v>
      </c>
      <c r="D345" s="6">
        <v>650</v>
      </c>
      <c r="E345" s="8">
        <v>1082</v>
      </c>
      <c r="F345" s="22">
        <f>ROUND(E345/D345*100,0)</f>
        <v>166</v>
      </c>
      <c r="G345" t="s">
        <v>8218</v>
      </c>
      <c r="H345" t="s">
        <v>8223</v>
      </c>
      <c r="I345" t="s">
        <v>8245</v>
      </c>
      <c r="J345">
        <v>1383062083</v>
      </c>
      <c r="K345">
        <v>1380556483</v>
      </c>
      <c r="L345" t="b">
        <v>1</v>
      </c>
      <c r="M345">
        <v>34</v>
      </c>
      <c r="N345" t="b">
        <v>1</v>
      </c>
      <c r="O345" t="s">
        <v>8274</v>
      </c>
      <c r="P345" s="9">
        <f>(((K345/60)/60)/24)+DATE(1970,1,1)</f>
        <v>41547.662997685184</v>
      </c>
      <c r="Q345" s="14">
        <f>YEAR(P345)</f>
        <v>2013</v>
      </c>
      <c r="R345" s="10" t="s">
        <v>8339</v>
      </c>
      <c r="S345" t="s">
        <v>8340</v>
      </c>
      <c r="T345">
        <f>IFERROR(ROUND(E345/M345,2),0)</f>
        <v>31.82</v>
      </c>
    </row>
    <row r="346" spans="1:20" ht="49" x14ac:dyDescent="0.25">
      <c r="A346">
        <v>1940</v>
      </c>
      <c r="B346" s="3" t="s">
        <v>1941</v>
      </c>
      <c r="C346" s="3" t="s">
        <v>6050</v>
      </c>
      <c r="D346" s="6">
        <v>650</v>
      </c>
      <c r="E346" s="8">
        <v>1111</v>
      </c>
      <c r="F346" s="22">
        <f>ROUND(E346/D346*100,0)</f>
        <v>171</v>
      </c>
      <c r="G346" t="s">
        <v>8218</v>
      </c>
      <c r="H346" t="s">
        <v>8223</v>
      </c>
      <c r="I346" t="s">
        <v>8245</v>
      </c>
      <c r="J346">
        <v>1308110340</v>
      </c>
      <c r="K346">
        <v>1304770233</v>
      </c>
      <c r="L346" t="b">
        <v>0</v>
      </c>
      <c r="M346">
        <v>31</v>
      </c>
      <c r="N346" t="b">
        <v>1</v>
      </c>
      <c r="O346" t="s">
        <v>8277</v>
      </c>
      <c r="P346" s="9">
        <f>(((K346/60)/60)/24)+DATE(1970,1,1)</f>
        <v>40670.507326388892</v>
      </c>
      <c r="Q346" s="14">
        <f>YEAR(P346)</f>
        <v>2011</v>
      </c>
      <c r="R346" s="10" t="s">
        <v>8339</v>
      </c>
      <c r="S346" t="s">
        <v>8343</v>
      </c>
      <c r="T346">
        <f>IFERROR(ROUND(E346/M346,2),0)</f>
        <v>35.840000000000003</v>
      </c>
    </row>
    <row r="347" spans="1:20" ht="49" x14ac:dyDescent="0.25">
      <c r="A347">
        <v>2275</v>
      </c>
      <c r="B347" s="3" t="s">
        <v>2276</v>
      </c>
      <c r="C347" s="3" t="s">
        <v>6385</v>
      </c>
      <c r="D347" s="6">
        <v>650</v>
      </c>
      <c r="E347" s="8">
        <v>2650.5</v>
      </c>
      <c r="F347" s="22">
        <f>ROUND(E347/D347*100,0)</f>
        <v>408</v>
      </c>
      <c r="G347" t="s">
        <v>8218</v>
      </c>
      <c r="H347" t="s">
        <v>8224</v>
      </c>
      <c r="I347" t="s">
        <v>8246</v>
      </c>
      <c r="J347">
        <v>1419259679</v>
      </c>
      <c r="K347">
        <v>1416667679</v>
      </c>
      <c r="L347" t="b">
        <v>0</v>
      </c>
      <c r="M347">
        <v>79</v>
      </c>
      <c r="N347" t="b">
        <v>1</v>
      </c>
      <c r="O347" t="s">
        <v>8295</v>
      </c>
      <c r="P347" s="9">
        <f>(((K347/60)/60)/24)+DATE(1970,1,1)</f>
        <v>41965.616655092599</v>
      </c>
      <c r="Q347" s="14">
        <f>YEAR(P347)</f>
        <v>2014</v>
      </c>
      <c r="R347" s="10" t="s">
        <v>8347</v>
      </c>
      <c r="S347" t="s">
        <v>8365</v>
      </c>
      <c r="T347">
        <f>IFERROR(ROUND(E347/M347,2),0)</f>
        <v>33.549999999999997</v>
      </c>
    </row>
    <row r="348" spans="1:20" ht="33" x14ac:dyDescent="0.25">
      <c r="A348">
        <v>2824</v>
      </c>
      <c r="B348" s="3" t="s">
        <v>2824</v>
      </c>
      <c r="C348" s="3" t="s">
        <v>6934</v>
      </c>
      <c r="D348" s="6">
        <v>650</v>
      </c>
      <c r="E348" s="8">
        <v>760</v>
      </c>
      <c r="F348" s="22">
        <f>ROUND(E348/D348*100,0)</f>
        <v>117</v>
      </c>
      <c r="G348" t="s">
        <v>8218</v>
      </c>
      <c r="H348" t="s">
        <v>8223</v>
      </c>
      <c r="I348" t="s">
        <v>8245</v>
      </c>
      <c r="J348">
        <v>1434159780</v>
      </c>
      <c r="K348">
        <v>1431412196</v>
      </c>
      <c r="L348" t="b">
        <v>0</v>
      </c>
      <c r="M348">
        <v>15</v>
      </c>
      <c r="N348" t="b">
        <v>1</v>
      </c>
      <c r="O348" t="s">
        <v>8269</v>
      </c>
      <c r="P348" s="9">
        <f>(((K348/60)/60)/24)+DATE(1970,1,1)</f>
        <v>42136.270787037036</v>
      </c>
      <c r="Q348" s="14">
        <f>YEAR(P348)</f>
        <v>2015</v>
      </c>
      <c r="R348" s="10" t="s">
        <v>8331</v>
      </c>
      <c r="S348" t="s">
        <v>8332</v>
      </c>
      <c r="T348">
        <f>IFERROR(ROUND(E348/M348,2),0)</f>
        <v>50.67</v>
      </c>
    </row>
    <row r="349" spans="1:20" ht="49" x14ac:dyDescent="0.25">
      <c r="A349">
        <v>3451</v>
      </c>
      <c r="B349" s="3" t="s">
        <v>3450</v>
      </c>
      <c r="C349" s="3" t="s">
        <v>7561</v>
      </c>
      <c r="D349" s="6">
        <v>650</v>
      </c>
      <c r="E349" s="8">
        <v>658</v>
      </c>
      <c r="F349" s="22">
        <f>ROUND(E349/D349*100,0)</f>
        <v>101</v>
      </c>
      <c r="G349" t="s">
        <v>8218</v>
      </c>
      <c r="H349" t="s">
        <v>8223</v>
      </c>
      <c r="I349" t="s">
        <v>8245</v>
      </c>
      <c r="J349">
        <v>1429636927</v>
      </c>
      <c r="K349">
        <v>1427304127</v>
      </c>
      <c r="L349" t="b">
        <v>0</v>
      </c>
      <c r="M349">
        <v>16</v>
      </c>
      <c r="N349" t="b">
        <v>1</v>
      </c>
      <c r="O349" t="s">
        <v>8269</v>
      </c>
      <c r="P349" s="9">
        <f>(((K349/60)/60)/24)+DATE(1970,1,1)</f>
        <v>42088.723692129628</v>
      </c>
      <c r="Q349" s="14">
        <f>YEAR(P349)</f>
        <v>2015</v>
      </c>
      <c r="R349" s="10" t="s">
        <v>8331</v>
      </c>
      <c r="S349" t="s">
        <v>8332</v>
      </c>
      <c r="T349">
        <f>IFERROR(ROUND(E349/M349,2),0)</f>
        <v>41.13</v>
      </c>
    </row>
    <row r="350" spans="1:20" ht="49" hidden="1" x14ac:dyDescent="0.25">
      <c r="A350">
        <v>201</v>
      </c>
      <c r="B350" s="3" t="s">
        <v>203</v>
      </c>
      <c r="C350" s="3" t="s">
        <v>4311</v>
      </c>
      <c r="D350" s="6">
        <v>650</v>
      </c>
      <c r="E350" s="8">
        <v>380</v>
      </c>
      <c r="F350" s="22">
        <f>ROUND(E350/D350*100,0)</f>
        <v>58</v>
      </c>
      <c r="G350" t="s">
        <v>8220</v>
      </c>
      <c r="H350" t="s">
        <v>8223</v>
      </c>
      <c r="I350" t="s">
        <v>8245</v>
      </c>
      <c r="J350">
        <v>1423424329</v>
      </c>
      <c r="K350">
        <v>1421696329</v>
      </c>
      <c r="L350" t="b">
        <v>0</v>
      </c>
      <c r="M350">
        <v>7</v>
      </c>
      <c r="N350" t="b">
        <v>0</v>
      </c>
      <c r="O350" t="s">
        <v>8266</v>
      </c>
      <c r="P350" s="9">
        <f>(((K350/60)/60)/24)+DATE(1970,1,1)</f>
        <v>42023.818622685183</v>
      </c>
      <c r="Q350" s="14">
        <f>YEAR(P350)</f>
        <v>2015</v>
      </c>
      <c r="R350" s="10" t="s">
        <v>8324</v>
      </c>
      <c r="S350" t="s">
        <v>8328</v>
      </c>
      <c r="T350">
        <f>IFERROR(ROUND(E350/M350,2),0)</f>
        <v>54.29</v>
      </c>
    </row>
    <row r="351" spans="1:20" ht="49" hidden="1" x14ac:dyDescent="0.25">
      <c r="A351">
        <v>1042</v>
      </c>
      <c r="B351" s="3" t="s">
        <v>1043</v>
      </c>
      <c r="C351" s="3" t="s">
        <v>5152</v>
      </c>
      <c r="D351" s="6">
        <v>650</v>
      </c>
      <c r="E351" s="8">
        <v>10</v>
      </c>
      <c r="F351" s="22">
        <f>ROUND(E351/D351*100,0)</f>
        <v>2</v>
      </c>
      <c r="G351" t="s">
        <v>8219</v>
      </c>
      <c r="H351" t="s">
        <v>8223</v>
      </c>
      <c r="I351" t="s">
        <v>8245</v>
      </c>
      <c r="J351">
        <v>1410516000</v>
      </c>
      <c r="K351">
        <v>1406824948</v>
      </c>
      <c r="L351" t="b">
        <v>0</v>
      </c>
      <c r="M351">
        <v>1</v>
      </c>
      <c r="N351" t="b">
        <v>0</v>
      </c>
      <c r="O351" t="s">
        <v>8279</v>
      </c>
      <c r="P351" s="9">
        <f>(((K351/60)/60)/24)+DATE(1970,1,1)</f>
        <v>41851.696157407408</v>
      </c>
      <c r="Q351" s="14">
        <f>YEAR(P351)</f>
        <v>2014</v>
      </c>
      <c r="R351" s="10" t="s">
        <v>8345</v>
      </c>
      <c r="S351" t="s">
        <v>8346</v>
      </c>
      <c r="T351">
        <f>IFERROR(ROUND(E351/M351,2),0)</f>
        <v>10</v>
      </c>
    </row>
    <row r="352" spans="1:20" ht="49" x14ac:dyDescent="0.25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s="22">
        <f>ROUND(E352/D352*100,0)</f>
        <v>116</v>
      </c>
      <c r="G352" t="s">
        <v>8218</v>
      </c>
      <c r="H352" t="s">
        <v>8223</v>
      </c>
      <c r="I352" t="s">
        <v>8245</v>
      </c>
      <c r="J352">
        <v>1309980790</v>
      </c>
      <c r="K352">
        <v>1304623990</v>
      </c>
      <c r="L352" t="b">
        <v>0</v>
      </c>
      <c r="M352">
        <v>19</v>
      </c>
      <c r="N352" t="b">
        <v>1</v>
      </c>
      <c r="O352" t="s">
        <v>8272</v>
      </c>
      <c r="P352" s="9">
        <f>(((K352/60)/60)/24)+DATE(1970,1,1)</f>
        <v>40668.814699074072</v>
      </c>
      <c r="Q352" s="14">
        <f>YEAR(P352)</f>
        <v>2011</v>
      </c>
      <c r="R352" s="10" t="s">
        <v>8336</v>
      </c>
      <c r="S352" t="s">
        <v>8337</v>
      </c>
      <c r="T352">
        <f>IFERROR(ROUND(E352/M352,2),0)</f>
        <v>40.21</v>
      </c>
    </row>
    <row r="353" spans="1:20" ht="49" hidden="1" x14ac:dyDescent="0.25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s="22">
        <f>ROUND(E353/D353*100,0)</f>
        <v>9</v>
      </c>
      <c r="G353" t="s">
        <v>8220</v>
      </c>
      <c r="H353" t="s">
        <v>8223</v>
      </c>
      <c r="I353" t="s">
        <v>8245</v>
      </c>
      <c r="J353">
        <v>1414814340</v>
      </c>
      <c r="K353">
        <v>1413519073</v>
      </c>
      <c r="L353" t="b">
        <v>0</v>
      </c>
      <c r="M353">
        <v>2</v>
      </c>
      <c r="N353" t="b">
        <v>0</v>
      </c>
      <c r="O353" t="s">
        <v>8292</v>
      </c>
      <c r="P353" s="9">
        <f>(((K353/60)/60)/24)+DATE(1970,1,1)</f>
        <v>41929.174456018518</v>
      </c>
      <c r="Q353" s="14">
        <f>YEAR(P353)</f>
        <v>2014</v>
      </c>
      <c r="R353" s="10" t="s">
        <v>8333</v>
      </c>
      <c r="S353" t="s">
        <v>8362</v>
      </c>
      <c r="T353">
        <f>IFERROR(ROUND(E353/M353,2),0)</f>
        <v>30</v>
      </c>
    </row>
    <row r="354" spans="1:20" ht="49" x14ac:dyDescent="0.25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s="22">
        <f>ROUND(E354/D354*100,0)</f>
        <v>180</v>
      </c>
      <c r="G354" t="s">
        <v>8218</v>
      </c>
      <c r="H354" t="s">
        <v>8228</v>
      </c>
      <c r="I354" t="s">
        <v>8250</v>
      </c>
      <c r="J354">
        <v>1416211140</v>
      </c>
      <c r="K354">
        <v>1413016216</v>
      </c>
      <c r="L354" t="b">
        <v>0</v>
      </c>
      <c r="M354">
        <v>28</v>
      </c>
      <c r="N354" t="b">
        <v>1</v>
      </c>
      <c r="O354" t="s">
        <v>8269</v>
      </c>
      <c r="P354" s="9">
        <f>(((K354/60)/60)/24)+DATE(1970,1,1)</f>
        <v>41923.354351851849</v>
      </c>
      <c r="Q354" s="14">
        <f>YEAR(P354)</f>
        <v>2014</v>
      </c>
      <c r="R354" s="10" t="s">
        <v>8331</v>
      </c>
      <c r="S354" t="s">
        <v>8332</v>
      </c>
      <c r="T354">
        <f>IFERROR(ROUND(E354/M354,2),0)</f>
        <v>43.5</v>
      </c>
    </row>
    <row r="355" spans="1:20" ht="49" hidden="1" x14ac:dyDescent="0.25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s="22">
        <f>ROUND(E355/D355*100,0)</f>
        <v>0</v>
      </c>
      <c r="G355" t="s">
        <v>8220</v>
      </c>
      <c r="H355" t="s">
        <v>8223</v>
      </c>
      <c r="I355" t="s">
        <v>8245</v>
      </c>
      <c r="J355">
        <v>1468442898</v>
      </c>
      <c r="K355">
        <v>1465850898</v>
      </c>
      <c r="L355" t="b">
        <v>0</v>
      </c>
      <c r="M355">
        <v>0</v>
      </c>
      <c r="N355" t="b">
        <v>0</v>
      </c>
      <c r="O355" t="s">
        <v>8269</v>
      </c>
      <c r="P355" s="9">
        <f>(((K355/60)/60)/24)+DATE(1970,1,1)</f>
        <v>42534.866875</v>
      </c>
      <c r="Q355" s="14">
        <f>YEAR(P355)</f>
        <v>2016</v>
      </c>
      <c r="R355" s="10" t="s">
        <v>8331</v>
      </c>
      <c r="S355" t="s">
        <v>8332</v>
      </c>
      <c r="T355">
        <f>IFERROR(ROUND(E355/M355,2),0)</f>
        <v>0</v>
      </c>
    </row>
    <row r="356" spans="1:20" ht="49" x14ac:dyDescent="0.25">
      <c r="A356">
        <v>756</v>
      </c>
      <c r="B356" s="3" t="s">
        <v>757</v>
      </c>
      <c r="C356" s="3" t="s">
        <v>4866</v>
      </c>
      <c r="D356" s="6">
        <v>700</v>
      </c>
      <c r="E356" s="8">
        <v>824</v>
      </c>
      <c r="F356" s="22">
        <f>ROUND(E356/D356*100,0)</f>
        <v>118</v>
      </c>
      <c r="G356" t="s">
        <v>8218</v>
      </c>
      <c r="H356" t="s">
        <v>8223</v>
      </c>
      <c r="I356" t="s">
        <v>8245</v>
      </c>
      <c r="J356">
        <v>1303147459</v>
      </c>
      <c r="K356">
        <v>1297880659</v>
      </c>
      <c r="L356" t="b">
        <v>0</v>
      </c>
      <c r="M356">
        <v>22</v>
      </c>
      <c r="N356" t="b">
        <v>1</v>
      </c>
      <c r="O356" t="s">
        <v>8272</v>
      </c>
      <c r="P356" s="9">
        <f>(((K356/60)/60)/24)+DATE(1970,1,1)</f>
        <v>40590.766886574071</v>
      </c>
      <c r="Q356" s="14">
        <f>YEAR(P356)</f>
        <v>2011</v>
      </c>
      <c r="R356" s="10" t="s">
        <v>8336</v>
      </c>
      <c r="S356" t="s">
        <v>8337</v>
      </c>
      <c r="T356">
        <f>IFERROR(ROUND(E356/M356,2),0)</f>
        <v>37.450000000000003</v>
      </c>
    </row>
    <row r="357" spans="1:20" ht="49" x14ac:dyDescent="0.25">
      <c r="A357">
        <v>782</v>
      </c>
      <c r="B357" s="3" t="s">
        <v>783</v>
      </c>
      <c r="C357" s="3" t="s">
        <v>4892</v>
      </c>
      <c r="D357" s="6">
        <v>700</v>
      </c>
      <c r="E357" s="8">
        <v>700</v>
      </c>
      <c r="F357" s="22">
        <f>ROUND(E357/D357*100,0)</f>
        <v>100</v>
      </c>
      <c r="G357" t="s">
        <v>8218</v>
      </c>
      <c r="H357" t="s">
        <v>8223</v>
      </c>
      <c r="I357" t="s">
        <v>8245</v>
      </c>
      <c r="J357">
        <v>1345918302</v>
      </c>
      <c r="K357">
        <v>1343326302</v>
      </c>
      <c r="L357" t="b">
        <v>0</v>
      </c>
      <c r="M357">
        <v>14</v>
      </c>
      <c r="N357" t="b">
        <v>1</v>
      </c>
      <c r="O357" t="s">
        <v>8274</v>
      </c>
      <c r="P357" s="9">
        <f>(((K357/60)/60)/24)+DATE(1970,1,1)</f>
        <v>41116.758125</v>
      </c>
      <c r="Q357" s="14">
        <f>YEAR(P357)</f>
        <v>2012</v>
      </c>
      <c r="R357" s="10" t="s">
        <v>8339</v>
      </c>
      <c r="S357" t="s">
        <v>8340</v>
      </c>
      <c r="T357">
        <f>IFERROR(ROUND(E357/M357,2),0)</f>
        <v>50</v>
      </c>
    </row>
    <row r="358" spans="1:20" ht="49" x14ac:dyDescent="0.25">
      <c r="A358">
        <v>1823</v>
      </c>
      <c r="B358" s="3" t="s">
        <v>1824</v>
      </c>
      <c r="C358" s="3" t="s">
        <v>5933</v>
      </c>
      <c r="D358" s="6">
        <v>700</v>
      </c>
      <c r="E358" s="8">
        <v>811</v>
      </c>
      <c r="F358" s="22">
        <f>ROUND(E358/D358*100,0)</f>
        <v>116</v>
      </c>
      <c r="G358" t="s">
        <v>8218</v>
      </c>
      <c r="H358" t="s">
        <v>8223</v>
      </c>
      <c r="I358" t="s">
        <v>8245</v>
      </c>
      <c r="J358">
        <v>1351095976</v>
      </c>
      <c r="K358">
        <v>1348503976</v>
      </c>
      <c r="L358" t="b">
        <v>0</v>
      </c>
      <c r="M358">
        <v>33</v>
      </c>
      <c r="N358" t="b">
        <v>1</v>
      </c>
      <c r="O358" t="s">
        <v>8274</v>
      </c>
      <c r="P358" s="9">
        <f>(((K358/60)/60)/24)+DATE(1970,1,1)</f>
        <v>41176.684907407405</v>
      </c>
      <c r="Q358" s="14">
        <f>YEAR(P358)</f>
        <v>2012</v>
      </c>
      <c r="R358" s="10" t="s">
        <v>8339</v>
      </c>
      <c r="S358" t="s">
        <v>8340</v>
      </c>
      <c r="T358">
        <f>IFERROR(ROUND(E358/M358,2),0)</f>
        <v>24.58</v>
      </c>
    </row>
    <row r="359" spans="1:20" ht="49" x14ac:dyDescent="0.25">
      <c r="A359">
        <v>2175</v>
      </c>
      <c r="B359" s="3" t="s">
        <v>2176</v>
      </c>
      <c r="C359" s="3" t="s">
        <v>6285</v>
      </c>
      <c r="D359" s="6">
        <v>700</v>
      </c>
      <c r="E359" s="8">
        <v>1750</v>
      </c>
      <c r="F359" s="22">
        <f>ROUND(E359/D359*100,0)</f>
        <v>250</v>
      </c>
      <c r="G359" t="s">
        <v>8218</v>
      </c>
      <c r="H359" t="s">
        <v>8223</v>
      </c>
      <c r="I359" t="s">
        <v>8245</v>
      </c>
      <c r="J359">
        <v>1469059986</v>
      </c>
      <c r="K359">
        <v>1468455186</v>
      </c>
      <c r="L359" t="b">
        <v>0</v>
      </c>
      <c r="M359">
        <v>26</v>
      </c>
      <c r="N359" t="b">
        <v>1</v>
      </c>
      <c r="O359" t="s">
        <v>8274</v>
      </c>
      <c r="P359" s="9">
        <f>(((K359/60)/60)/24)+DATE(1970,1,1)</f>
        <v>42565.009097222224</v>
      </c>
      <c r="Q359" s="14">
        <f>YEAR(P359)</f>
        <v>2016</v>
      </c>
      <c r="R359" s="10" t="s">
        <v>8339</v>
      </c>
      <c r="S359" t="s">
        <v>8340</v>
      </c>
      <c r="T359">
        <f>IFERROR(ROUND(E359/M359,2),0)</f>
        <v>67.31</v>
      </c>
    </row>
    <row r="360" spans="1:20" ht="33" x14ac:dyDescent="0.25">
      <c r="A360">
        <v>2465</v>
      </c>
      <c r="B360" s="3" t="s">
        <v>2466</v>
      </c>
      <c r="C360" s="3" t="s">
        <v>6575</v>
      </c>
      <c r="D360" s="6">
        <v>700</v>
      </c>
      <c r="E360" s="8">
        <v>1261</v>
      </c>
      <c r="F360" s="22">
        <f>ROUND(E360/D360*100,0)</f>
        <v>180</v>
      </c>
      <c r="G360" t="s">
        <v>8218</v>
      </c>
      <c r="H360" t="s">
        <v>8223</v>
      </c>
      <c r="I360" t="s">
        <v>8245</v>
      </c>
      <c r="J360">
        <v>1348420548</v>
      </c>
      <c r="K360">
        <v>1345828548</v>
      </c>
      <c r="L360" t="b">
        <v>0</v>
      </c>
      <c r="M360">
        <v>48</v>
      </c>
      <c r="N360" t="b">
        <v>1</v>
      </c>
      <c r="O360" t="s">
        <v>8277</v>
      </c>
      <c r="P360" s="9">
        <f>(((K360/60)/60)/24)+DATE(1970,1,1)</f>
        <v>41145.719305555554</v>
      </c>
      <c r="Q360" s="14">
        <f>YEAR(P360)</f>
        <v>2012</v>
      </c>
      <c r="R360" s="10" t="s">
        <v>8339</v>
      </c>
      <c r="S360" t="s">
        <v>8343</v>
      </c>
      <c r="T360">
        <f>IFERROR(ROUND(E360/M360,2),0)</f>
        <v>26.27</v>
      </c>
    </row>
    <row r="361" spans="1:20" ht="49" x14ac:dyDescent="0.25">
      <c r="A361">
        <v>2542</v>
      </c>
      <c r="B361" s="3" t="s">
        <v>2542</v>
      </c>
      <c r="C361" s="3" t="s">
        <v>6652</v>
      </c>
      <c r="D361" s="6">
        <v>700</v>
      </c>
      <c r="E361" s="8">
        <v>725</v>
      </c>
      <c r="F361" s="22">
        <f>ROUND(E361/D361*100,0)</f>
        <v>104</v>
      </c>
      <c r="G361" t="s">
        <v>8218</v>
      </c>
      <c r="H361" t="s">
        <v>8223</v>
      </c>
      <c r="I361" t="s">
        <v>8245</v>
      </c>
      <c r="J361">
        <v>1380599940</v>
      </c>
      <c r="K361">
        <v>1377252857</v>
      </c>
      <c r="L361" t="b">
        <v>0</v>
      </c>
      <c r="M361">
        <v>13</v>
      </c>
      <c r="N361" t="b">
        <v>1</v>
      </c>
      <c r="O361" t="s">
        <v>8298</v>
      </c>
      <c r="P361" s="9">
        <f>(((K361/60)/60)/24)+DATE(1970,1,1)</f>
        <v>41509.426585648151</v>
      </c>
      <c r="Q361" s="14">
        <f>YEAR(P361)</f>
        <v>2013</v>
      </c>
      <c r="R361" s="10" t="s">
        <v>8339</v>
      </c>
      <c r="S361" t="s">
        <v>8368</v>
      </c>
      <c r="T361">
        <f>IFERROR(ROUND(E361/M361,2),0)</f>
        <v>55.77</v>
      </c>
    </row>
    <row r="362" spans="1:20" ht="49" x14ac:dyDescent="0.25">
      <c r="A362">
        <v>2795</v>
      </c>
      <c r="B362" s="3" t="s">
        <v>2795</v>
      </c>
      <c r="C362" s="3" t="s">
        <v>6905</v>
      </c>
      <c r="D362" s="6">
        <v>700</v>
      </c>
      <c r="E362" s="8">
        <v>730</v>
      </c>
      <c r="F362" s="22">
        <f>ROUND(E362/D362*100,0)</f>
        <v>104</v>
      </c>
      <c r="G362" t="s">
        <v>8218</v>
      </c>
      <c r="H362" t="s">
        <v>8223</v>
      </c>
      <c r="I362" t="s">
        <v>8245</v>
      </c>
      <c r="J362">
        <v>1402095600</v>
      </c>
      <c r="K362">
        <v>1400675841</v>
      </c>
      <c r="L362" t="b">
        <v>0</v>
      </c>
      <c r="M362">
        <v>20</v>
      </c>
      <c r="N362" t="b">
        <v>1</v>
      </c>
      <c r="O362" t="s">
        <v>8269</v>
      </c>
      <c r="P362" s="9">
        <f>(((K362/60)/60)/24)+DATE(1970,1,1)</f>
        <v>41780.525937500002</v>
      </c>
      <c r="Q362" s="14">
        <f>YEAR(P362)</f>
        <v>2014</v>
      </c>
      <c r="R362" s="10" t="s">
        <v>8331</v>
      </c>
      <c r="S362" t="s">
        <v>8332</v>
      </c>
      <c r="T362">
        <f>IFERROR(ROUND(E362/M362,2),0)</f>
        <v>36.5</v>
      </c>
    </row>
    <row r="363" spans="1:20" ht="49" x14ac:dyDescent="0.25">
      <c r="A363">
        <v>3023</v>
      </c>
      <c r="B363" s="3" t="s">
        <v>3023</v>
      </c>
      <c r="C363" s="3" t="s">
        <v>7133</v>
      </c>
      <c r="D363" s="6">
        <v>700</v>
      </c>
      <c r="E363" s="8">
        <v>721</v>
      </c>
      <c r="F363" s="22">
        <f>ROUND(E363/D363*100,0)</f>
        <v>103</v>
      </c>
      <c r="G363" t="s">
        <v>8218</v>
      </c>
      <c r="H363" t="s">
        <v>8224</v>
      </c>
      <c r="I363" t="s">
        <v>8246</v>
      </c>
      <c r="J363">
        <v>1434039186</v>
      </c>
      <c r="K363">
        <v>1430151186</v>
      </c>
      <c r="L363" t="b">
        <v>0</v>
      </c>
      <c r="M363">
        <v>6</v>
      </c>
      <c r="N363" t="b">
        <v>1</v>
      </c>
      <c r="O363" t="s">
        <v>8301</v>
      </c>
      <c r="P363" s="9">
        <f>(((K363/60)/60)/24)+DATE(1970,1,1)</f>
        <v>42121.675763888896</v>
      </c>
      <c r="Q363" s="14">
        <f>YEAR(P363)</f>
        <v>2015</v>
      </c>
      <c r="R363" s="10" t="s">
        <v>8331</v>
      </c>
      <c r="S363" t="s">
        <v>8371</v>
      </c>
      <c r="T363">
        <f>IFERROR(ROUND(E363/M363,2),0)</f>
        <v>120.17</v>
      </c>
    </row>
    <row r="364" spans="1:20" ht="49" x14ac:dyDescent="0.25">
      <c r="A364">
        <v>3295</v>
      </c>
      <c r="B364" s="3" t="s">
        <v>3295</v>
      </c>
      <c r="C364" s="3" t="s">
        <v>7405</v>
      </c>
      <c r="D364" s="6">
        <v>700</v>
      </c>
      <c r="E364" s="8">
        <v>720.01</v>
      </c>
      <c r="F364" s="22">
        <f>ROUND(E364/D364*100,0)</f>
        <v>103</v>
      </c>
      <c r="G364" t="s">
        <v>8218</v>
      </c>
      <c r="H364" t="s">
        <v>8224</v>
      </c>
      <c r="I364" t="s">
        <v>8246</v>
      </c>
      <c r="J364">
        <v>1474886229</v>
      </c>
      <c r="K364">
        <v>1472294229</v>
      </c>
      <c r="L364" t="b">
        <v>0</v>
      </c>
      <c r="M364">
        <v>27</v>
      </c>
      <c r="N364" t="b">
        <v>1</v>
      </c>
      <c r="O364" t="s">
        <v>8269</v>
      </c>
      <c r="P364" s="9">
        <f>(((K364/60)/60)/24)+DATE(1970,1,1)</f>
        <v>42609.442465277782</v>
      </c>
      <c r="Q364" s="14">
        <f>YEAR(P364)</f>
        <v>2016</v>
      </c>
      <c r="R364" s="10" t="s">
        <v>8331</v>
      </c>
      <c r="S364" t="s">
        <v>8332</v>
      </c>
      <c r="T364">
        <f>IFERROR(ROUND(E364/M364,2),0)</f>
        <v>26.67</v>
      </c>
    </row>
    <row r="365" spans="1:20" ht="49" x14ac:dyDescent="0.25">
      <c r="A365">
        <v>3343</v>
      </c>
      <c r="B365" s="3" t="s">
        <v>3343</v>
      </c>
      <c r="C365" s="3" t="s">
        <v>7453</v>
      </c>
      <c r="D365" s="6">
        <v>700</v>
      </c>
      <c r="E365" s="8">
        <v>1200</v>
      </c>
      <c r="F365" s="22">
        <f>ROUND(E365/D365*100,0)</f>
        <v>171</v>
      </c>
      <c r="G365" t="s">
        <v>8218</v>
      </c>
      <c r="H365" t="s">
        <v>8224</v>
      </c>
      <c r="I365" t="s">
        <v>8246</v>
      </c>
      <c r="J365">
        <v>1460553480</v>
      </c>
      <c r="K365">
        <v>1458770384</v>
      </c>
      <c r="L365" t="b">
        <v>0</v>
      </c>
      <c r="M365">
        <v>23</v>
      </c>
      <c r="N365" t="b">
        <v>1</v>
      </c>
      <c r="O365" t="s">
        <v>8269</v>
      </c>
      <c r="P365" s="9">
        <f>(((K365/60)/60)/24)+DATE(1970,1,1)</f>
        <v>42452.916481481487</v>
      </c>
      <c r="Q365" s="14">
        <f>YEAR(P365)</f>
        <v>2016</v>
      </c>
      <c r="R365" s="10" t="s">
        <v>8331</v>
      </c>
      <c r="S365" t="s">
        <v>8332</v>
      </c>
      <c r="T365">
        <f>IFERROR(ROUND(E365/M365,2),0)</f>
        <v>52.17</v>
      </c>
    </row>
    <row r="366" spans="1:20" ht="49" x14ac:dyDescent="0.25">
      <c r="A366">
        <v>3420</v>
      </c>
      <c r="B366" s="3" t="s">
        <v>3419</v>
      </c>
      <c r="C366" s="3" t="s">
        <v>7530</v>
      </c>
      <c r="D366" s="6">
        <v>700</v>
      </c>
      <c r="E366" s="8">
        <v>966</v>
      </c>
      <c r="F366" s="22">
        <f>ROUND(E366/D366*100,0)</f>
        <v>138</v>
      </c>
      <c r="G366" t="s">
        <v>8218</v>
      </c>
      <c r="H366" t="s">
        <v>8224</v>
      </c>
      <c r="I366" t="s">
        <v>8246</v>
      </c>
      <c r="J366">
        <v>1455408000</v>
      </c>
      <c r="K366">
        <v>1454638202</v>
      </c>
      <c r="L366" t="b">
        <v>0</v>
      </c>
      <c r="M366">
        <v>34</v>
      </c>
      <c r="N366" t="b">
        <v>1</v>
      </c>
      <c r="O366" t="s">
        <v>8269</v>
      </c>
      <c r="P366" s="9">
        <f>(((K366/60)/60)/24)+DATE(1970,1,1)</f>
        <v>42405.090300925927</v>
      </c>
      <c r="Q366" s="14">
        <f>YEAR(P366)</f>
        <v>2016</v>
      </c>
      <c r="R366" s="10" t="s">
        <v>8331</v>
      </c>
      <c r="S366" t="s">
        <v>8332</v>
      </c>
      <c r="T366">
        <f>IFERROR(ROUND(E366/M366,2),0)</f>
        <v>28.41</v>
      </c>
    </row>
    <row r="367" spans="1:20" ht="49" x14ac:dyDescent="0.25">
      <c r="A367">
        <v>3454</v>
      </c>
      <c r="B367" s="3" t="s">
        <v>3453</v>
      </c>
      <c r="C367" s="3" t="s">
        <v>7564</v>
      </c>
      <c r="D367" s="6">
        <v>700</v>
      </c>
      <c r="E367" s="8">
        <v>705</v>
      </c>
      <c r="F367" s="22">
        <f>ROUND(E367/D367*100,0)</f>
        <v>101</v>
      </c>
      <c r="G367" t="s">
        <v>8218</v>
      </c>
      <c r="H367" t="s">
        <v>8224</v>
      </c>
      <c r="I367" t="s">
        <v>8246</v>
      </c>
      <c r="J367">
        <v>1406825159</v>
      </c>
      <c r="K367">
        <v>1404233159</v>
      </c>
      <c r="L367" t="b">
        <v>0</v>
      </c>
      <c r="M367">
        <v>21</v>
      </c>
      <c r="N367" t="b">
        <v>1</v>
      </c>
      <c r="O367" t="s">
        <v>8269</v>
      </c>
      <c r="P367" s="9">
        <f>(((K367/60)/60)/24)+DATE(1970,1,1)</f>
        <v>41821.698599537034</v>
      </c>
      <c r="Q367" s="14">
        <f>YEAR(P367)</f>
        <v>2014</v>
      </c>
      <c r="R367" s="10" t="s">
        <v>8331</v>
      </c>
      <c r="S367" t="s">
        <v>8332</v>
      </c>
      <c r="T367">
        <f>IFERROR(ROUND(E367/M367,2),0)</f>
        <v>33.57</v>
      </c>
    </row>
    <row r="368" spans="1:20" ht="49" x14ac:dyDescent="0.25">
      <c r="A368">
        <v>3591</v>
      </c>
      <c r="B368" s="3" t="s">
        <v>3590</v>
      </c>
      <c r="C368" s="3" t="s">
        <v>7701</v>
      </c>
      <c r="D368" s="6">
        <v>700</v>
      </c>
      <c r="E368" s="8">
        <v>1225</v>
      </c>
      <c r="F368" s="22">
        <f>ROUND(E368/D368*100,0)</f>
        <v>175</v>
      </c>
      <c r="G368" t="s">
        <v>8218</v>
      </c>
      <c r="H368" t="s">
        <v>8223</v>
      </c>
      <c r="I368" t="s">
        <v>8245</v>
      </c>
      <c r="J368">
        <v>1422075540</v>
      </c>
      <c r="K368">
        <v>1419979544</v>
      </c>
      <c r="L368" t="b">
        <v>0</v>
      </c>
      <c r="M368">
        <v>18</v>
      </c>
      <c r="N368" t="b">
        <v>1</v>
      </c>
      <c r="O368" t="s">
        <v>8269</v>
      </c>
      <c r="P368" s="9">
        <f>(((K368/60)/60)/24)+DATE(1970,1,1)</f>
        <v>42003.948425925926</v>
      </c>
      <c r="Q368" s="14">
        <f>YEAR(P368)</f>
        <v>2014</v>
      </c>
      <c r="R368" s="10" t="s">
        <v>8331</v>
      </c>
      <c r="S368" t="s">
        <v>8332</v>
      </c>
      <c r="T368">
        <f>IFERROR(ROUND(E368/M368,2),0)</f>
        <v>68.06</v>
      </c>
    </row>
    <row r="369" spans="1:20" ht="49" x14ac:dyDescent="0.25">
      <c r="A369">
        <v>3708</v>
      </c>
      <c r="B369" s="3" t="s">
        <v>3705</v>
      </c>
      <c r="C369" s="3" t="s">
        <v>7818</v>
      </c>
      <c r="D369" s="6">
        <v>700</v>
      </c>
      <c r="E369" s="8">
        <v>2100</v>
      </c>
      <c r="F369" s="22">
        <f>ROUND(E369/D369*100,0)</f>
        <v>300</v>
      </c>
      <c r="G369" t="s">
        <v>8218</v>
      </c>
      <c r="H369" t="s">
        <v>8223</v>
      </c>
      <c r="I369" t="s">
        <v>8245</v>
      </c>
      <c r="J369">
        <v>1404444286</v>
      </c>
      <c r="K369">
        <v>1403234686</v>
      </c>
      <c r="L369" t="b">
        <v>0</v>
      </c>
      <c r="M369">
        <v>39</v>
      </c>
      <c r="N369" t="b">
        <v>1</v>
      </c>
      <c r="O369" t="s">
        <v>8269</v>
      </c>
      <c r="P369" s="9">
        <f>(((K369/60)/60)/24)+DATE(1970,1,1)</f>
        <v>41810.142199074071</v>
      </c>
      <c r="Q369" s="14">
        <f>YEAR(P369)</f>
        <v>2014</v>
      </c>
      <c r="R369" s="10" t="s">
        <v>8331</v>
      </c>
      <c r="S369" t="s">
        <v>8332</v>
      </c>
      <c r="T369">
        <f>IFERROR(ROUND(E369/M369,2),0)</f>
        <v>53.85</v>
      </c>
    </row>
    <row r="370" spans="1:20" ht="65" hidden="1" x14ac:dyDescent="0.25">
      <c r="A370">
        <v>3143</v>
      </c>
      <c r="B370" s="3" t="s">
        <v>3143</v>
      </c>
      <c r="C370" s="3" t="s">
        <v>7253</v>
      </c>
      <c r="D370" s="6">
        <v>700</v>
      </c>
      <c r="E370" s="8">
        <v>0</v>
      </c>
      <c r="F370" s="22">
        <f>ROUND(E370/D370*100,0)</f>
        <v>0</v>
      </c>
      <c r="G370" t="s">
        <v>8221</v>
      </c>
      <c r="H370" t="s">
        <v>8224</v>
      </c>
      <c r="I370" t="s">
        <v>8246</v>
      </c>
      <c r="J370">
        <v>1491726956</v>
      </c>
      <c r="K370">
        <v>1489480556</v>
      </c>
      <c r="L370" t="b">
        <v>0</v>
      </c>
      <c r="M370">
        <v>0</v>
      </c>
      <c r="N370" t="b">
        <v>0</v>
      </c>
      <c r="O370" t="s">
        <v>8269</v>
      </c>
      <c r="P370" s="9">
        <f>(((K370/60)/60)/24)+DATE(1970,1,1)</f>
        <v>42808.358287037037</v>
      </c>
      <c r="Q370" s="10">
        <f>YEAR(P370)</f>
        <v>2017</v>
      </c>
      <c r="R370" s="10" t="s">
        <v>8331</v>
      </c>
      <c r="S370" t="s">
        <v>8332</v>
      </c>
      <c r="T370">
        <f>IFERROR(ROUND(E370/M370,2),0)</f>
        <v>0</v>
      </c>
    </row>
    <row r="371" spans="1:20" ht="33" hidden="1" x14ac:dyDescent="0.25">
      <c r="A371">
        <v>1548</v>
      </c>
      <c r="B371" s="3" t="s">
        <v>1549</v>
      </c>
      <c r="C371" s="3" t="s">
        <v>5658</v>
      </c>
      <c r="D371" s="6">
        <v>700</v>
      </c>
      <c r="E371" s="8">
        <v>60</v>
      </c>
      <c r="F371" s="22">
        <f>ROUND(E371/D371*100,0)</f>
        <v>9</v>
      </c>
      <c r="G371" t="s">
        <v>8220</v>
      </c>
      <c r="H371" t="s">
        <v>8223</v>
      </c>
      <c r="I371" t="s">
        <v>8245</v>
      </c>
      <c r="J371">
        <v>1447020620</v>
      </c>
      <c r="K371">
        <v>1444425020</v>
      </c>
      <c r="L371" t="b">
        <v>0</v>
      </c>
      <c r="M371">
        <v>1</v>
      </c>
      <c r="N371" t="b">
        <v>0</v>
      </c>
      <c r="O371" t="s">
        <v>8287</v>
      </c>
      <c r="P371" s="9">
        <f>(((K371/60)/60)/24)+DATE(1970,1,1)</f>
        <v>42286.88217592593</v>
      </c>
      <c r="Q371" s="14">
        <f>YEAR(P371)</f>
        <v>2015</v>
      </c>
      <c r="R371" s="10" t="s">
        <v>8352</v>
      </c>
      <c r="S371" t="s">
        <v>8357</v>
      </c>
      <c r="T371">
        <f>IFERROR(ROUND(E371/M371,2),0)</f>
        <v>60</v>
      </c>
    </row>
    <row r="372" spans="1:20" ht="65" hidden="1" x14ac:dyDescent="0.25">
      <c r="A372">
        <v>3642</v>
      </c>
      <c r="B372" s="3" t="s">
        <v>3640</v>
      </c>
      <c r="C372" s="3" t="s">
        <v>7752</v>
      </c>
      <c r="D372" s="6">
        <v>700</v>
      </c>
      <c r="E372" s="8">
        <v>15</v>
      </c>
      <c r="F372" s="22">
        <f>ROUND(E372/D372*100,0)</f>
        <v>2</v>
      </c>
      <c r="G372" t="s">
        <v>8220</v>
      </c>
      <c r="H372" t="s">
        <v>8235</v>
      </c>
      <c r="I372" t="s">
        <v>8248</v>
      </c>
      <c r="J372">
        <v>1448902800</v>
      </c>
      <c r="K372">
        <v>1445369727</v>
      </c>
      <c r="L372" t="b">
        <v>0</v>
      </c>
      <c r="M372">
        <v>2</v>
      </c>
      <c r="N372" t="b">
        <v>0</v>
      </c>
      <c r="O372" t="s">
        <v>8303</v>
      </c>
      <c r="P372" s="9">
        <f>(((K372/60)/60)/24)+DATE(1970,1,1)</f>
        <v>42297.816284722227</v>
      </c>
      <c r="Q372" s="14">
        <f>YEAR(P372)</f>
        <v>2015</v>
      </c>
      <c r="R372" s="10" t="s">
        <v>8331</v>
      </c>
      <c r="S372" t="s">
        <v>8373</v>
      </c>
      <c r="T372">
        <f>IFERROR(ROUND(E372/M372,2),0)</f>
        <v>7.5</v>
      </c>
    </row>
    <row r="373" spans="1:20" ht="33" hidden="1" x14ac:dyDescent="0.25">
      <c r="A373">
        <v>3737</v>
      </c>
      <c r="B373" s="3" t="s">
        <v>3734</v>
      </c>
      <c r="C373" s="3" t="s">
        <v>7847</v>
      </c>
      <c r="D373" s="6">
        <v>700</v>
      </c>
      <c r="E373" s="8">
        <v>150</v>
      </c>
      <c r="F373" s="22">
        <f>ROUND(E373/D373*100,0)</f>
        <v>21</v>
      </c>
      <c r="G373" t="s">
        <v>8220</v>
      </c>
      <c r="H373" t="s">
        <v>8223</v>
      </c>
      <c r="I373" t="s">
        <v>8245</v>
      </c>
      <c r="J373">
        <v>1447311540</v>
      </c>
      <c r="K373">
        <v>1445358903</v>
      </c>
      <c r="L373" t="b">
        <v>0</v>
      </c>
      <c r="M373">
        <v>4</v>
      </c>
      <c r="N373" t="b">
        <v>0</v>
      </c>
      <c r="O373" t="s">
        <v>8269</v>
      </c>
      <c r="P373" s="9">
        <f>(((K373/60)/60)/24)+DATE(1970,1,1)</f>
        <v>42297.691006944442</v>
      </c>
      <c r="Q373" s="14">
        <f>YEAR(P373)</f>
        <v>2015</v>
      </c>
      <c r="R373" s="10" t="s">
        <v>8331</v>
      </c>
      <c r="S373" t="s">
        <v>8332</v>
      </c>
      <c r="T373">
        <f>IFERROR(ROUND(E373/M373,2),0)</f>
        <v>37.5</v>
      </c>
    </row>
    <row r="374" spans="1:20" ht="49" hidden="1" x14ac:dyDescent="0.25">
      <c r="A374">
        <v>4037</v>
      </c>
      <c r="B374" s="3" t="s">
        <v>4033</v>
      </c>
      <c r="C374" s="3" t="s">
        <v>8141</v>
      </c>
      <c r="D374" s="6">
        <v>700</v>
      </c>
      <c r="E374" s="8">
        <v>80</v>
      </c>
      <c r="F374" s="22">
        <f>ROUND(E374/D374*100,0)</f>
        <v>11</v>
      </c>
      <c r="G374" t="s">
        <v>8220</v>
      </c>
      <c r="H374" t="s">
        <v>8223</v>
      </c>
      <c r="I374" t="s">
        <v>8245</v>
      </c>
      <c r="J374">
        <v>1464099900</v>
      </c>
      <c r="K374">
        <v>1462585315</v>
      </c>
      <c r="L374" t="b">
        <v>0</v>
      </c>
      <c r="M374">
        <v>2</v>
      </c>
      <c r="N374" t="b">
        <v>0</v>
      </c>
      <c r="O374" t="s">
        <v>8269</v>
      </c>
      <c r="P374" s="9">
        <f>(((K374/60)/60)/24)+DATE(1970,1,1)</f>
        <v>42497.070775462969</v>
      </c>
      <c r="Q374" s="14">
        <f>YEAR(P374)</f>
        <v>2016</v>
      </c>
      <c r="R374" s="10" t="s">
        <v>8331</v>
      </c>
      <c r="S374" t="s">
        <v>8332</v>
      </c>
      <c r="T374">
        <f>IFERROR(ROUND(E374/M374,2),0)</f>
        <v>40</v>
      </c>
    </row>
    <row r="375" spans="1:20" ht="49" hidden="1" x14ac:dyDescent="0.25">
      <c r="A375">
        <v>4076</v>
      </c>
      <c r="B375" s="3" t="s">
        <v>4072</v>
      </c>
      <c r="C375" s="3" t="s">
        <v>8179</v>
      </c>
      <c r="D375" s="6">
        <v>700</v>
      </c>
      <c r="E375" s="8">
        <v>0</v>
      </c>
      <c r="F375" s="22">
        <f>ROUND(E375/D375*100,0)</f>
        <v>0</v>
      </c>
      <c r="G375" t="s">
        <v>8220</v>
      </c>
      <c r="H375" t="s">
        <v>8223</v>
      </c>
      <c r="I375" t="s">
        <v>8245</v>
      </c>
      <c r="J375">
        <v>1413921060</v>
      </c>
      <c r="K375">
        <v>1411499149</v>
      </c>
      <c r="L375" t="b">
        <v>0</v>
      </c>
      <c r="M375">
        <v>0</v>
      </c>
      <c r="N375" t="b">
        <v>0</v>
      </c>
      <c r="O375" t="s">
        <v>8269</v>
      </c>
      <c r="P375" s="9">
        <f>(((K375/60)/60)/24)+DATE(1970,1,1)</f>
        <v>41905.795706018522</v>
      </c>
      <c r="Q375" s="14">
        <f>YEAR(P375)</f>
        <v>2014</v>
      </c>
      <c r="R375" s="10" t="s">
        <v>8331</v>
      </c>
      <c r="S375" t="s">
        <v>8332</v>
      </c>
      <c r="T375">
        <f>IFERROR(ROUND(E375/M375,2),0)</f>
        <v>0</v>
      </c>
    </row>
    <row r="376" spans="1:20" ht="49" x14ac:dyDescent="0.25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s="22">
        <f>ROUND(E376/D376*100,0)</f>
        <v>119</v>
      </c>
      <c r="G376" t="s">
        <v>8218</v>
      </c>
      <c r="H376" t="s">
        <v>8224</v>
      </c>
      <c r="I376" t="s">
        <v>8246</v>
      </c>
      <c r="J376">
        <v>1488240000</v>
      </c>
      <c r="K376">
        <v>1486996729</v>
      </c>
      <c r="L376" t="b">
        <v>0</v>
      </c>
      <c r="M376">
        <v>51</v>
      </c>
      <c r="N376" t="b">
        <v>1</v>
      </c>
      <c r="O376" t="s">
        <v>8269</v>
      </c>
      <c r="P376" s="9">
        <f>(((K376/60)/60)/24)+DATE(1970,1,1)</f>
        <v>42779.610289351855</v>
      </c>
      <c r="Q376" s="14">
        <f>YEAR(P376)</f>
        <v>2017</v>
      </c>
      <c r="R376" s="10" t="s">
        <v>8331</v>
      </c>
      <c r="S376" t="s">
        <v>8332</v>
      </c>
      <c r="T376">
        <f>IFERROR(ROUND(E376/M376,2),0)</f>
        <v>17.25</v>
      </c>
    </row>
    <row r="377" spans="1:20" ht="49" x14ac:dyDescent="0.25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s="22">
        <f>ROUND(E377/D377*100,0)</f>
        <v>106</v>
      </c>
      <c r="G377" t="s">
        <v>8218</v>
      </c>
      <c r="H377" t="s">
        <v>8223</v>
      </c>
      <c r="I377" t="s">
        <v>8245</v>
      </c>
      <c r="J377">
        <v>1356392857</v>
      </c>
      <c r="K377">
        <v>1352504857</v>
      </c>
      <c r="L377" t="b">
        <v>0</v>
      </c>
      <c r="M377">
        <v>34</v>
      </c>
      <c r="N377" t="b">
        <v>1</v>
      </c>
      <c r="O377" t="s">
        <v>8298</v>
      </c>
      <c r="P377" s="9">
        <f>(((K377/60)/60)/24)+DATE(1970,1,1)</f>
        <v>41222.991400462961</v>
      </c>
      <c r="Q377" s="14">
        <f>YEAR(P377)</f>
        <v>2012</v>
      </c>
      <c r="R377" s="10" t="s">
        <v>8339</v>
      </c>
      <c r="S377" t="s">
        <v>8368</v>
      </c>
      <c r="T377">
        <f>IFERROR(ROUND(E377/M377,2),0)</f>
        <v>23.12</v>
      </c>
    </row>
    <row r="378" spans="1:20" ht="49" x14ac:dyDescent="0.25">
      <c r="A378">
        <v>81</v>
      </c>
      <c r="B378" s="3" t="s">
        <v>83</v>
      </c>
      <c r="C378" s="3" t="s">
        <v>4192</v>
      </c>
      <c r="D378" s="6">
        <v>750</v>
      </c>
      <c r="E378" s="8">
        <v>1485</v>
      </c>
      <c r="F378" s="22">
        <f>ROUND(E378/D378*100,0)</f>
        <v>198</v>
      </c>
      <c r="G378" t="s">
        <v>8218</v>
      </c>
      <c r="H378" t="s">
        <v>8223</v>
      </c>
      <c r="I378" t="s">
        <v>8245</v>
      </c>
      <c r="J378">
        <v>1342234920</v>
      </c>
      <c r="K378">
        <v>1341892127</v>
      </c>
      <c r="L378" t="b">
        <v>0</v>
      </c>
      <c r="M378">
        <v>28</v>
      </c>
      <c r="N378" t="b">
        <v>1</v>
      </c>
      <c r="O378" t="s">
        <v>8264</v>
      </c>
      <c r="P378" s="9">
        <f>(((K378/60)/60)/24)+DATE(1970,1,1)</f>
        <v>41100.158877314818</v>
      </c>
      <c r="Q378" s="14">
        <f>YEAR(P378)</f>
        <v>2012</v>
      </c>
      <c r="R378" s="10" t="s">
        <v>8324</v>
      </c>
      <c r="S378" t="s">
        <v>8326</v>
      </c>
      <c r="T378">
        <f>IFERROR(ROUND(E378/M378,2),0)</f>
        <v>53.04</v>
      </c>
    </row>
    <row r="379" spans="1:20" ht="49" x14ac:dyDescent="0.25">
      <c r="A379">
        <v>1394</v>
      </c>
      <c r="B379" s="3" t="s">
        <v>1395</v>
      </c>
      <c r="C379" s="3" t="s">
        <v>5504</v>
      </c>
      <c r="D379" s="6">
        <v>750</v>
      </c>
      <c r="E379" s="8">
        <v>916</v>
      </c>
      <c r="F379" s="22">
        <f>ROUND(E379/D379*100,0)</f>
        <v>122</v>
      </c>
      <c r="G379" t="s">
        <v>8218</v>
      </c>
      <c r="H379" t="s">
        <v>8223</v>
      </c>
      <c r="I379" t="s">
        <v>8245</v>
      </c>
      <c r="J379">
        <v>1488337200</v>
      </c>
      <c r="K379">
        <v>1484623726</v>
      </c>
      <c r="L379" t="b">
        <v>0</v>
      </c>
      <c r="M379">
        <v>17</v>
      </c>
      <c r="N379" t="b">
        <v>1</v>
      </c>
      <c r="O379" t="s">
        <v>8274</v>
      </c>
      <c r="P379" s="9">
        <f>(((K379/60)/60)/24)+DATE(1970,1,1)</f>
        <v>42752.144976851851</v>
      </c>
      <c r="Q379" s="14">
        <f>YEAR(P379)</f>
        <v>2017</v>
      </c>
      <c r="R379" s="10" t="s">
        <v>8339</v>
      </c>
      <c r="S379" t="s">
        <v>8340</v>
      </c>
      <c r="T379">
        <f>IFERROR(ROUND(E379/M379,2),0)</f>
        <v>53.88</v>
      </c>
    </row>
    <row r="380" spans="1:20" ht="49" x14ac:dyDescent="0.25">
      <c r="A380">
        <v>1623</v>
      </c>
      <c r="B380" s="3" t="s">
        <v>1624</v>
      </c>
      <c r="C380" s="3" t="s">
        <v>5733</v>
      </c>
      <c r="D380" s="6">
        <v>750</v>
      </c>
      <c r="E380" s="8">
        <v>758</v>
      </c>
      <c r="F380" s="22">
        <f>ROUND(E380/D380*100,0)</f>
        <v>101</v>
      </c>
      <c r="G380" t="s">
        <v>8218</v>
      </c>
      <c r="H380" t="s">
        <v>8224</v>
      </c>
      <c r="I380" t="s">
        <v>8246</v>
      </c>
      <c r="J380">
        <v>1377621089</v>
      </c>
      <c r="K380">
        <v>1372437089</v>
      </c>
      <c r="L380" t="b">
        <v>0</v>
      </c>
      <c r="M380">
        <v>18</v>
      </c>
      <c r="N380" t="b">
        <v>1</v>
      </c>
      <c r="O380" t="s">
        <v>8274</v>
      </c>
      <c r="P380" s="9">
        <f>(((K380/60)/60)/24)+DATE(1970,1,1)</f>
        <v>41453.688530092593</v>
      </c>
      <c r="Q380" s="14">
        <f>YEAR(P380)</f>
        <v>2013</v>
      </c>
      <c r="R380" s="10" t="s">
        <v>8339</v>
      </c>
      <c r="S380" t="s">
        <v>8340</v>
      </c>
      <c r="T380">
        <f>IFERROR(ROUND(E380/M380,2),0)</f>
        <v>42.11</v>
      </c>
    </row>
    <row r="381" spans="1:20" ht="49" x14ac:dyDescent="0.25">
      <c r="A381">
        <v>1860</v>
      </c>
      <c r="B381" s="3" t="s">
        <v>1861</v>
      </c>
      <c r="C381" s="3" t="s">
        <v>5970</v>
      </c>
      <c r="D381" s="6">
        <v>750</v>
      </c>
      <c r="E381" s="8">
        <v>1001</v>
      </c>
      <c r="F381" s="22">
        <f>ROUND(E381/D381*100,0)</f>
        <v>133</v>
      </c>
      <c r="G381" t="s">
        <v>8218</v>
      </c>
      <c r="H381" t="s">
        <v>8223</v>
      </c>
      <c r="I381" t="s">
        <v>8245</v>
      </c>
      <c r="J381">
        <v>1391706084</v>
      </c>
      <c r="K381">
        <v>1389891684</v>
      </c>
      <c r="L381" t="b">
        <v>0</v>
      </c>
      <c r="M381">
        <v>19</v>
      </c>
      <c r="N381" t="b">
        <v>1</v>
      </c>
      <c r="O381" t="s">
        <v>8274</v>
      </c>
      <c r="P381" s="9">
        <f>(((K381/60)/60)/24)+DATE(1970,1,1)</f>
        <v>41655.709305555552</v>
      </c>
      <c r="Q381" s="14">
        <f>YEAR(P381)</f>
        <v>2014</v>
      </c>
      <c r="R381" s="10" t="s">
        <v>8339</v>
      </c>
      <c r="S381" t="s">
        <v>8340</v>
      </c>
      <c r="T381">
        <f>IFERROR(ROUND(E381/M381,2),0)</f>
        <v>52.68</v>
      </c>
    </row>
    <row r="382" spans="1:20" ht="49" x14ac:dyDescent="0.25">
      <c r="A382">
        <v>2083</v>
      </c>
      <c r="B382" s="3" t="s">
        <v>2084</v>
      </c>
      <c r="C382" s="3" t="s">
        <v>6193</v>
      </c>
      <c r="D382" s="6">
        <v>750</v>
      </c>
      <c r="E382" s="8">
        <v>850</v>
      </c>
      <c r="F382" s="22">
        <f>ROUND(E382/D382*100,0)</f>
        <v>113</v>
      </c>
      <c r="G382" t="s">
        <v>8218</v>
      </c>
      <c r="H382" t="s">
        <v>8223</v>
      </c>
      <c r="I382" t="s">
        <v>8245</v>
      </c>
      <c r="J382">
        <v>1338830395</v>
      </c>
      <c r="K382">
        <v>1336238395</v>
      </c>
      <c r="L382" t="b">
        <v>0</v>
      </c>
      <c r="M382">
        <v>25</v>
      </c>
      <c r="N382" t="b">
        <v>1</v>
      </c>
      <c r="O382" t="s">
        <v>8277</v>
      </c>
      <c r="P382" s="9">
        <f>(((K382/60)/60)/24)+DATE(1970,1,1)</f>
        <v>41034.72216435185</v>
      </c>
      <c r="Q382" s="14">
        <f>YEAR(P382)</f>
        <v>2012</v>
      </c>
      <c r="R382" s="10" t="s">
        <v>8339</v>
      </c>
      <c r="S382" t="s">
        <v>8343</v>
      </c>
      <c r="T382">
        <f>IFERROR(ROUND(E382/M382,2),0)</f>
        <v>34</v>
      </c>
    </row>
    <row r="383" spans="1:20" ht="49" x14ac:dyDescent="0.25">
      <c r="A383">
        <v>2191</v>
      </c>
      <c r="B383" s="3" t="s">
        <v>2192</v>
      </c>
      <c r="C383" s="3" t="s">
        <v>6301</v>
      </c>
      <c r="D383" s="6">
        <v>750</v>
      </c>
      <c r="E383" s="8">
        <v>898</v>
      </c>
      <c r="F383" s="22">
        <f>ROUND(E383/D383*100,0)</f>
        <v>120</v>
      </c>
      <c r="G383" t="s">
        <v>8218</v>
      </c>
      <c r="H383" t="s">
        <v>8224</v>
      </c>
      <c r="I383" t="s">
        <v>8246</v>
      </c>
      <c r="J383">
        <v>1487102427</v>
      </c>
      <c r="K383">
        <v>1486065627</v>
      </c>
      <c r="L383" t="b">
        <v>0</v>
      </c>
      <c r="M383">
        <v>25</v>
      </c>
      <c r="N383" t="b">
        <v>1</v>
      </c>
      <c r="O383" t="s">
        <v>8295</v>
      </c>
      <c r="P383" s="9">
        <f>(((K383/60)/60)/24)+DATE(1970,1,1)</f>
        <v>42768.833645833336</v>
      </c>
      <c r="Q383" s="14">
        <f>YEAR(P383)</f>
        <v>2017</v>
      </c>
      <c r="R383" s="10" t="s">
        <v>8347</v>
      </c>
      <c r="S383" t="s">
        <v>8365</v>
      </c>
      <c r="T383">
        <f>IFERROR(ROUND(E383/M383,2),0)</f>
        <v>35.92</v>
      </c>
    </row>
    <row r="384" spans="1:20" ht="49" x14ac:dyDescent="0.25">
      <c r="A384">
        <v>2205</v>
      </c>
      <c r="B384" s="3" t="s">
        <v>2206</v>
      </c>
      <c r="C384" s="3" t="s">
        <v>6315</v>
      </c>
      <c r="D384" s="6">
        <v>750</v>
      </c>
      <c r="E384" s="8">
        <v>1140</v>
      </c>
      <c r="F384" s="22">
        <f>ROUND(E384/D384*100,0)</f>
        <v>152</v>
      </c>
      <c r="G384" t="s">
        <v>8218</v>
      </c>
      <c r="H384" t="s">
        <v>8223</v>
      </c>
      <c r="I384" t="s">
        <v>8245</v>
      </c>
      <c r="J384">
        <v>1338579789</v>
      </c>
      <c r="K384">
        <v>1335987789</v>
      </c>
      <c r="L384" t="b">
        <v>0</v>
      </c>
      <c r="M384">
        <v>27</v>
      </c>
      <c r="N384" t="b">
        <v>1</v>
      </c>
      <c r="O384" t="s">
        <v>8278</v>
      </c>
      <c r="P384" s="9">
        <f>(((K384/60)/60)/24)+DATE(1970,1,1)</f>
        <v>41031.82163194444</v>
      </c>
      <c r="Q384" s="14">
        <f>YEAR(P384)</f>
        <v>2012</v>
      </c>
      <c r="R384" s="10" t="s">
        <v>8339</v>
      </c>
      <c r="S384" t="s">
        <v>8344</v>
      </c>
      <c r="T384">
        <f>IFERROR(ROUND(E384/M384,2),0)</f>
        <v>42.22</v>
      </c>
    </row>
    <row r="385" spans="1:20" ht="33" x14ac:dyDescent="0.25">
      <c r="A385">
        <v>2282</v>
      </c>
      <c r="B385" s="3" t="s">
        <v>2283</v>
      </c>
      <c r="C385" s="3" t="s">
        <v>6392</v>
      </c>
      <c r="D385" s="6">
        <v>750</v>
      </c>
      <c r="E385" s="8">
        <v>1390</v>
      </c>
      <c r="F385" s="22">
        <f>ROUND(E385/D385*100,0)</f>
        <v>185</v>
      </c>
      <c r="G385" t="s">
        <v>8218</v>
      </c>
      <c r="H385" t="s">
        <v>8223</v>
      </c>
      <c r="I385" t="s">
        <v>8245</v>
      </c>
      <c r="J385">
        <v>1452744686</v>
      </c>
      <c r="K385">
        <v>1447560686</v>
      </c>
      <c r="L385" t="b">
        <v>0</v>
      </c>
      <c r="M385">
        <v>12</v>
      </c>
      <c r="N385" t="b">
        <v>1</v>
      </c>
      <c r="O385" t="s">
        <v>8274</v>
      </c>
      <c r="P385" s="9">
        <f>(((K385/60)/60)/24)+DATE(1970,1,1)</f>
        <v>42323.17460648148</v>
      </c>
      <c r="Q385" s="14">
        <f>YEAR(P385)</f>
        <v>2015</v>
      </c>
      <c r="R385" s="10" t="s">
        <v>8339</v>
      </c>
      <c r="S385" t="s">
        <v>8340</v>
      </c>
      <c r="T385">
        <f>IFERROR(ROUND(E385/M385,2),0)</f>
        <v>115.83</v>
      </c>
    </row>
    <row r="386" spans="1:20" ht="33" x14ac:dyDescent="0.25">
      <c r="A386">
        <v>2477</v>
      </c>
      <c r="B386" s="3" t="s">
        <v>824</v>
      </c>
      <c r="C386" s="3" t="s">
        <v>6587</v>
      </c>
      <c r="D386" s="6">
        <v>750</v>
      </c>
      <c r="E386" s="8">
        <v>1285</v>
      </c>
      <c r="F386" s="22">
        <f>ROUND(E386/D386*100,0)</f>
        <v>171</v>
      </c>
      <c r="G386" t="s">
        <v>8218</v>
      </c>
      <c r="H386" t="s">
        <v>8223</v>
      </c>
      <c r="I386" t="s">
        <v>8245</v>
      </c>
      <c r="J386">
        <v>1344789345</v>
      </c>
      <c r="K386">
        <v>1340901345</v>
      </c>
      <c r="L386" t="b">
        <v>0</v>
      </c>
      <c r="M386">
        <v>41</v>
      </c>
      <c r="N386" t="b">
        <v>1</v>
      </c>
      <c r="O386" t="s">
        <v>8277</v>
      </c>
      <c r="P386" s="9">
        <f>(((K386/60)/60)/24)+DATE(1970,1,1)</f>
        <v>41088.691493055558</v>
      </c>
      <c r="Q386" s="14">
        <f>YEAR(P386)</f>
        <v>2012</v>
      </c>
      <c r="R386" s="10" t="s">
        <v>8339</v>
      </c>
      <c r="S386" t="s">
        <v>8343</v>
      </c>
      <c r="T386">
        <f>IFERROR(ROUND(E386/M386,2),0)</f>
        <v>31.34</v>
      </c>
    </row>
    <row r="387" spans="1:20" ht="49" x14ac:dyDescent="0.25">
      <c r="A387">
        <v>2721</v>
      </c>
      <c r="B387" s="3" t="s">
        <v>2721</v>
      </c>
      <c r="C387" s="3" t="s">
        <v>6831</v>
      </c>
      <c r="D387" s="6">
        <v>750</v>
      </c>
      <c r="E387" s="8">
        <v>10965</v>
      </c>
      <c r="F387" s="22">
        <f>ROUND(E387/D387*100,0)</f>
        <v>1462</v>
      </c>
      <c r="G387" t="s">
        <v>8218</v>
      </c>
      <c r="H387" t="s">
        <v>8224</v>
      </c>
      <c r="I387" t="s">
        <v>8246</v>
      </c>
      <c r="J387">
        <v>1378494000</v>
      </c>
      <c r="K387">
        <v>1375880598</v>
      </c>
      <c r="L387" t="b">
        <v>0</v>
      </c>
      <c r="M387">
        <v>269</v>
      </c>
      <c r="N387" t="b">
        <v>1</v>
      </c>
      <c r="O387" t="s">
        <v>8293</v>
      </c>
      <c r="P387" s="9">
        <f>(((K387/60)/60)/24)+DATE(1970,1,1)</f>
        <v>41493.543958333335</v>
      </c>
      <c r="Q387" s="14">
        <f>YEAR(P387)</f>
        <v>2013</v>
      </c>
      <c r="R387" s="10" t="s">
        <v>8333</v>
      </c>
      <c r="S387" t="s">
        <v>8363</v>
      </c>
      <c r="T387">
        <f>IFERROR(ROUND(E387/M387,2),0)</f>
        <v>40.76</v>
      </c>
    </row>
    <row r="388" spans="1:20" ht="49" x14ac:dyDescent="0.25">
      <c r="A388">
        <v>2735</v>
      </c>
      <c r="B388" s="3" t="s">
        <v>2735</v>
      </c>
      <c r="C388" s="3" t="s">
        <v>6845</v>
      </c>
      <c r="D388" s="6">
        <v>750</v>
      </c>
      <c r="E388" s="8">
        <v>7336.01</v>
      </c>
      <c r="F388" s="22">
        <f>ROUND(E388/D388*100,0)</f>
        <v>978</v>
      </c>
      <c r="G388" t="s">
        <v>8218</v>
      </c>
      <c r="H388" t="s">
        <v>8224</v>
      </c>
      <c r="I388" t="s">
        <v>8246</v>
      </c>
      <c r="J388">
        <v>1363204800</v>
      </c>
      <c r="K388">
        <v>1360551250</v>
      </c>
      <c r="L388" t="b">
        <v>0</v>
      </c>
      <c r="M388">
        <v>339</v>
      </c>
      <c r="N388" t="b">
        <v>1</v>
      </c>
      <c r="O388" t="s">
        <v>8293</v>
      </c>
      <c r="P388" s="9">
        <f>(((K388/60)/60)/24)+DATE(1970,1,1)</f>
        <v>41316.120949074073</v>
      </c>
      <c r="Q388" s="14">
        <f>YEAR(P388)</f>
        <v>2013</v>
      </c>
      <c r="R388" s="10" t="s">
        <v>8333</v>
      </c>
      <c r="S388" t="s">
        <v>8363</v>
      </c>
      <c r="T388">
        <f>IFERROR(ROUND(E388/M388,2),0)</f>
        <v>21.64</v>
      </c>
    </row>
    <row r="389" spans="1:20" ht="49" x14ac:dyDescent="0.25">
      <c r="A389">
        <v>2931</v>
      </c>
      <c r="B389" s="3" t="s">
        <v>2931</v>
      </c>
      <c r="C389" s="3" t="s">
        <v>7041</v>
      </c>
      <c r="D389" s="6">
        <v>750</v>
      </c>
      <c r="E389" s="8">
        <v>795</v>
      </c>
      <c r="F389" s="22">
        <f>ROUND(E389/D389*100,0)</f>
        <v>106</v>
      </c>
      <c r="G389" t="s">
        <v>8218</v>
      </c>
      <c r="H389" t="s">
        <v>8228</v>
      </c>
      <c r="I389" t="s">
        <v>8250</v>
      </c>
      <c r="J389">
        <v>1410761280</v>
      </c>
      <c r="K389">
        <v>1408604363</v>
      </c>
      <c r="L389" t="b">
        <v>0</v>
      </c>
      <c r="M389">
        <v>9</v>
      </c>
      <c r="N389" t="b">
        <v>1</v>
      </c>
      <c r="O389" t="s">
        <v>8303</v>
      </c>
      <c r="P389" s="9">
        <f>(((K389/60)/60)/24)+DATE(1970,1,1)</f>
        <v>41872.291238425925</v>
      </c>
      <c r="Q389" s="14">
        <f>YEAR(P389)</f>
        <v>2014</v>
      </c>
      <c r="R389" s="10" t="s">
        <v>8331</v>
      </c>
      <c r="S389" t="s">
        <v>8373</v>
      </c>
      <c r="T389">
        <f>IFERROR(ROUND(E389/M389,2),0)</f>
        <v>88.33</v>
      </c>
    </row>
    <row r="390" spans="1:20" ht="49" x14ac:dyDescent="0.25">
      <c r="A390">
        <v>2978</v>
      </c>
      <c r="B390" s="3" t="s">
        <v>2978</v>
      </c>
      <c r="C390" s="3" t="s">
        <v>7088</v>
      </c>
      <c r="D390" s="6">
        <v>750</v>
      </c>
      <c r="E390" s="8">
        <v>971</v>
      </c>
      <c r="F390" s="22">
        <f>ROUND(E390/D390*100,0)</f>
        <v>129</v>
      </c>
      <c r="G390" t="s">
        <v>8218</v>
      </c>
      <c r="H390" t="s">
        <v>8223</v>
      </c>
      <c r="I390" t="s">
        <v>8245</v>
      </c>
      <c r="J390">
        <v>1413784740</v>
      </c>
      <c r="K390">
        <v>1412954547</v>
      </c>
      <c r="L390" t="b">
        <v>0</v>
      </c>
      <c r="M390">
        <v>16</v>
      </c>
      <c r="N390" t="b">
        <v>1</v>
      </c>
      <c r="O390" t="s">
        <v>8269</v>
      </c>
      <c r="P390" s="9">
        <f>(((K390/60)/60)/24)+DATE(1970,1,1)</f>
        <v>41922.640590277777</v>
      </c>
      <c r="Q390" s="14">
        <f>YEAR(P390)</f>
        <v>2014</v>
      </c>
      <c r="R390" s="10" t="s">
        <v>8331</v>
      </c>
      <c r="S390" t="s">
        <v>8332</v>
      </c>
      <c r="T390">
        <f>IFERROR(ROUND(E390/M390,2),0)</f>
        <v>60.69</v>
      </c>
    </row>
    <row r="391" spans="1:20" ht="49" x14ac:dyDescent="0.25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s="22">
        <f>ROUND(E391/D391*100,0)</f>
        <v>163</v>
      </c>
      <c r="G391" t="s">
        <v>8218</v>
      </c>
      <c r="H391" t="s">
        <v>8223</v>
      </c>
      <c r="I391" t="s">
        <v>8245</v>
      </c>
      <c r="J391">
        <v>1304395140</v>
      </c>
      <c r="K391">
        <v>1302493760</v>
      </c>
      <c r="L391" t="b">
        <v>1</v>
      </c>
      <c r="M391">
        <v>21</v>
      </c>
      <c r="N391" t="b">
        <v>1</v>
      </c>
      <c r="O391" t="s">
        <v>8269</v>
      </c>
      <c r="P391" s="9">
        <f>(((K391/60)/60)/24)+DATE(1970,1,1)</f>
        <v>40644.159259259257</v>
      </c>
      <c r="Q391" s="14">
        <f>YEAR(P391)</f>
        <v>2011</v>
      </c>
      <c r="R391" s="10" t="s">
        <v>8331</v>
      </c>
      <c r="S391" t="s">
        <v>8332</v>
      </c>
      <c r="T391">
        <f>IFERROR(ROUND(E391/M391,2),0)</f>
        <v>58.1</v>
      </c>
    </row>
    <row r="392" spans="1:20" ht="49" x14ac:dyDescent="0.25">
      <c r="A392">
        <v>3367</v>
      </c>
      <c r="B392" s="3" t="s">
        <v>3366</v>
      </c>
      <c r="C392" s="3" t="s">
        <v>7477</v>
      </c>
      <c r="D392" s="6">
        <v>750</v>
      </c>
      <c r="E392" s="8">
        <v>890</v>
      </c>
      <c r="F392" s="22">
        <f>ROUND(E392/D392*100,0)</f>
        <v>119</v>
      </c>
      <c r="G392" t="s">
        <v>8218</v>
      </c>
      <c r="H392" t="s">
        <v>8224</v>
      </c>
      <c r="I392" t="s">
        <v>8246</v>
      </c>
      <c r="J392">
        <v>1438467894</v>
      </c>
      <c r="K392">
        <v>1436307894</v>
      </c>
      <c r="L392" t="b">
        <v>0</v>
      </c>
      <c r="M392">
        <v>30</v>
      </c>
      <c r="N392" t="b">
        <v>1</v>
      </c>
      <c r="O392" t="s">
        <v>8269</v>
      </c>
      <c r="P392" s="9">
        <f>(((K392/60)/60)/24)+DATE(1970,1,1)</f>
        <v>42192.933958333335</v>
      </c>
      <c r="Q392" s="14">
        <f>YEAR(P392)</f>
        <v>2015</v>
      </c>
      <c r="R392" s="10" t="s">
        <v>8331</v>
      </c>
      <c r="S392" t="s">
        <v>8332</v>
      </c>
      <c r="T392">
        <f>IFERROR(ROUND(E392/M392,2),0)</f>
        <v>29.67</v>
      </c>
    </row>
    <row r="393" spans="1:20" ht="49" x14ac:dyDescent="0.25">
      <c r="A393">
        <v>3649</v>
      </c>
      <c r="B393" s="3" t="s">
        <v>3647</v>
      </c>
      <c r="C393" s="3" t="s">
        <v>7759</v>
      </c>
      <c r="D393" s="6">
        <v>750</v>
      </c>
      <c r="E393" s="8">
        <v>780</v>
      </c>
      <c r="F393" s="22">
        <f>ROUND(E393/D393*100,0)</f>
        <v>104</v>
      </c>
      <c r="G393" t="s">
        <v>8218</v>
      </c>
      <c r="H393" t="s">
        <v>8228</v>
      </c>
      <c r="I393" t="s">
        <v>8250</v>
      </c>
      <c r="J393">
        <v>1402938394</v>
      </c>
      <c r="K393">
        <v>1400691994</v>
      </c>
      <c r="L393" t="b">
        <v>0</v>
      </c>
      <c r="M393">
        <v>8</v>
      </c>
      <c r="N393" t="b">
        <v>1</v>
      </c>
      <c r="O393" t="s">
        <v>8269</v>
      </c>
      <c r="P393" s="9">
        <f>(((K393/60)/60)/24)+DATE(1970,1,1)</f>
        <v>41780.712893518517</v>
      </c>
      <c r="Q393" s="14">
        <f>YEAR(P393)</f>
        <v>2014</v>
      </c>
      <c r="R393" s="10" t="s">
        <v>8331</v>
      </c>
      <c r="S393" t="s">
        <v>8332</v>
      </c>
      <c r="T393">
        <f>IFERROR(ROUND(E393/M393,2),0)</f>
        <v>97.5</v>
      </c>
    </row>
    <row r="394" spans="1:20" ht="49" x14ac:dyDescent="0.25">
      <c r="A394">
        <v>3684</v>
      </c>
      <c r="B394" s="3" t="s">
        <v>3681</v>
      </c>
      <c r="C394" s="3" t="s">
        <v>7794</v>
      </c>
      <c r="D394" s="6">
        <v>750</v>
      </c>
      <c r="E394" s="8">
        <v>1043</v>
      </c>
      <c r="F394" s="22">
        <f>ROUND(E394/D394*100,0)</f>
        <v>139</v>
      </c>
      <c r="G394" t="s">
        <v>8218</v>
      </c>
      <c r="H394" t="s">
        <v>8223</v>
      </c>
      <c r="I394" t="s">
        <v>8245</v>
      </c>
      <c r="J394">
        <v>1441167586</v>
      </c>
      <c r="K394">
        <v>1438575586</v>
      </c>
      <c r="L394" t="b">
        <v>0</v>
      </c>
      <c r="M394">
        <v>23</v>
      </c>
      <c r="N394" t="b">
        <v>1</v>
      </c>
      <c r="O394" t="s">
        <v>8269</v>
      </c>
      <c r="P394" s="9">
        <f>(((K394/60)/60)/24)+DATE(1970,1,1)</f>
        <v>42219.180393518516</v>
      </c>
      <c r="Q394" s="14">
        <f>YEAR(P394)</f>
        <v>2015</v>
      </c>
      <c r="R394" s="10" t="s">
        <v>8331</v>
      </c>
      <c r="S394" t="s">
        <v>8332</v>
      </c>
      <c r="T394">
        <f>IFERROR(ROUND(E394/M394,2),0)</f>
        <v>45.35</v>
      </c>
    </row>
    <row r="395" spans="1:20" ht="33" hidden="1" x14ac:dyDescent="0.25">
      <c r="A395">
        <v>452</v>
      </c>
      <c r="B395" s="3" t="s">
        <v>453</v>
      </c>
      <c r="C395" s="3" t="s">
        <v>4562</v>
      </c>
      <c r="D395" s="6">
        <v>750</v>
      </c>
      <c r="E395" s="8">
        <v>480</v>
      </c>
      <c r="F395" s="22">
        <f>ROUND(E395/D395*100,0)</f>
        <v>64</v>
      </c>
      <c r="G395" t="s">
        <v>8220</v>
      </c>
      <c r="H395" t="s">
        <v>8223</v>
      </c>
      <c r="I395" t="s">
        <v>8245</v>
      </c>
      <c r="J395">
        <v>1431536015</v>
      </c>
      <c r="K395">
        <v>1428944015</v>
      </c>
      <c r="L395" t="b">
        <v>0</v>
      </c>
      <c r="M395">
        <v>12</v>
      </c>
      <c r="N395" t="b">
        <v>0</v>
      </c>
      <c r="O395" t="s">
        <v>8268</v>
      </c>
      <c r="P395" s="9">
        <f>(((K395/60)/60)/24)+DATE(1970,1,1)</f>
        <v>42107.703877314809</v>
      </c>
      <c r="Q395" s="14">
        <f>YEAR(P395)</f>
        <v>2015</v>
      </c>
      <c r="R395" s="10" t="s">
        <v>8324</v>
      </c>
      <c r="S395" t="s">
        <v>8330</v>
      </c>
      <c r="T395">
        <f>IFERROR(ROUND(E395/M395,2),0)</f>
        <v>40</v>
      </c>
    </row>
    <row r="396" spans="1:20" ht="49" hidden="1" x14ac:dyDescent="0.25">
      <c r="A396">
        <v>558</v>
      </c>
      <c r="B396" s="3" t="s">
        <v>559</v>
      </c>
      <c r="C396" s="3" t="s">
        <v>4668</v>
      </c>
      <c r="D396" s="6">
        <v>750</v>
      </c>
      <c r="E396" s="8">
        <v>0</v>
      </c>
      <c r="F396" s="22">
        <f>ROUND(E396/D396*100,0)</f>
        <v>0</v>
      </c>
      <c r="G396" t="s">
        <v>8220</v>
      </c>
      <c r="H396" t="s">
        <v>8223</v>
      </c>
      <c r="I396" t="s">
        <v>8245</v>
      </c>
      <c r="J396">
        <v>1427227905</v>
      </c>
      <c r="K396">
        <v>1424639505</v>
      </c>
      <c r="L396" t="b">
        <v>0</v>
      </c>
      <c r="M396">
        <v>0</v>
      </c>
      <c r="N396" t="b">
        <v>0</v>
      </c>
      <c r="O396" t="s">
        <v>8270</v>
      </c>
      <c r="P396" s="9">
        <f>(((K396/60)/60)/24)+DATE(1970,1,1)</f>
        <v>42057.883159722223</v>
      </c>
      <c r="Q396" s="14">
        <f>YEAR(P396)</f>
        <v>2015</v>
      </c>
      <c r="R396" s="10" t="s">
        <v>8333</v>
      </c>
      <c r="S396" t="s">
        <v>8334</v>
      </c>
      <c r="T396">
        <f>IFERROR(ROUND(E396/M396,2),0)</f>
        <v>0</v>
      </c>
    </row>
    <row r="397" spans="1:20" ht="49" hidden="1" x14ac:dyDescent="0.25">
      <c r="A397">
        <v>899</v>
      </c>
      <c r="B397" s="3" t="s">
        <v>900</v>
      </c>
      <c r="C397" s="3" t="s">
        <v>5009</v>
      </c>
      <c r="D397" s="6">
        <v>750</v>
      </c>
      <c r="E397" s="8">
        <v>280</v>
      </c>
      <c r="F397" s="22">
        <f>ROUND(E397/D397*100,0)</f>
        <v>37</v>
      </c>
      <c r="G397" t="s">
        <v>8220</v>
      </c>
      <c r="H397" t="s">
        <v>8223</v>
      </c>
      <c r="I397" t="s">
        <v>8245</v>
      </c>
      <c r="J397">
        <v>1306549362</v>
      </c>
      <c r="K397">
        <v>1302661362</v>
      </c>
      <c r="L397" t="b">
        <v>0</v>
      </c>
      <c r="M397">
        <v>8</v>
      </c>
      <c r="N397" t="b">
        <v>0</v>
      </c>
      <c r="O397" t="s">
        <v>8277</v>
      </c>
      <c r="P397" s="9">
        <f>(((K397/60)/60)/24)+DATE(1970,1,1)</f>
        <v>40646.099097222221</v>
      </c>
      <c r="Q397" s="14">
        <f>YEAR(P397)</f>
        <v>2011</v>
      </c>
      <c r="R397" s="10" t="s">
        <v>8339</v>
      </c>
      <c r="S397" t="s">
        <v>8343</v>
      </c>
      <c r="T397">
        <f>IFERROR(ROUND(E397/M397,2),0)</f>
        <v>35</v>
      </c>
    </row>
    <row r="398" spans="1:20" ht="33" hidden="1" x14ac:dyDescent="0.25">
      <c r="A398">
        <v>1073</v>
      </c>
      <c r="B398" s="3" t="s">
        <v>1074</v>
      </c>
      <c r="C398" s="3" t="s">
        <v>5183</v>
      </c>
      <c r="D398" s="6">
        <v>750</v>
      </c>
      <c r="E398" s="8">
        <v>10</v>
      </c>
      <c r="F398" s="22">
        <f>ROUND(E398/D398*100,0)</f>
        <v>1</v>
      </c>
      <c r="G398" t="s">
        <v>8220</v>
      </c>
      <c r="H398" t="s">
        <v>8223</v>
      </c>
      <c r="I398" t="s">
        <v>8245</v>
      </c>
      <c r="J398">
        <v>1318806541</v>
      </c>
      <c r="K398">
        <v>1316214541</v>
      </c>
      <c r="L398" t="b">
        <v>0</v>
      </c>
      <c r="M398">
        <v>1</v>
      </c>
      <c r="N398" t="b">
        <v>0</v>
      </c>
      <c r="O398" t="s">
        <v>8280</v>
      </c>
      <c r="P398" s="9">
        <f>(((K398/60)/60)/24)+DATE(1970,1,1)</f>
        <v>40802.964594907404</v>
      </c>
      <c r="Q398" s="14">
        <f>YEAR(P398)</f>
        <v>2011</v>
      </c>
      <c r="R398" s="10" t="s">
        <v>8347</v>
      </c>
      <c r="S398" t="s">
        <v>8348</v>
      </c>
      <c r="T398">
        <f>IFERROR(ROUND(E398/M398,2),0)</f>
        <v>10</v>
      </c>
    </row>
    <row r="399" spans="1:20" ht="49" hidden="1" x14ac:dyDescent="0.25">
      <c r="A399">
        <v>1550</v>
      </c>
      <c r="B399" s="3" t="s">
        <v>1551</v>
      </c>
      <c r="C399" s="3" t="s">
        <v>5660</v>
      </c>
      <c r="D399" s="6">
        <v>750</v>
      </c>
      <c r="E399" s="8">
        <v>101</v>
      </c>
      <c r="F399" s="22">
        <f>ROUND(E399/D399*100,0)</f>
        <v>13</v>
      </c>
      <c r="G399" t="s">
        <v>8220</v>
      </c>
      <c r="H399" t="s">
        <v>8224</v>
      </c>
      <c r="I399" t="s">
        <v>8246</v>
      </c>
      <c r="J399">
        <v>1463050034</v>
      </c>
      <c r="K399">
        <v>1460458034</v>
      </c>
      <c r="L399" t="b">
        <v>0</v>
      </c>
      <c r="M399">
        <v>7</v>
      </c>
      <c r="N399" t="b">
        <v>0</v>
      </c>
      <c r="O399" t="s">
        <v>8287</v>
      </c>
      <c r="P399" s="9">
        <f>(((K399/60)/60)/24)+DATE(1970,1,1)</f>
        <v>42472.449467592596</v>
      </c>
      <c r="Q399" s="14">
        <f>YEAR(P399)</f>
        <v>2016</v>
      </c>
      <c r="R399" s="10" t="s">
        <v>8352</v>
      </c>
      <c r="S399" t="s">
        <v>8357</v>
      </c>
      <c r="T399">
        <f>IFERROR(ROUND(E399/M399,2),0)</f>
        <v>14.43</v>
      </c>
    </row>
    <row r="400" spans="1:20" ht="49" hidden="1" x14ac:dyDescent="0.25">
      <c r="A400">
        <v>1555</v>
      </c>
      <c r="B400" s="3" t="s">
        <v>1556</v>
      </c>
      <c r="C400" s="3" t="s">
        <v>5665</v>
      </c>
      <c r="D400" s="6">
        <v>750</v>
      </c>
      <c r="E400" s="8">
        <v>0</v>
      </c>
      <c r="F400" s="22">
        <f>ROUND(E400/D400*100,0)</f>
        <v>0</v>
      </c>
      <c r="G400" t="s">
        <v>8220</v>
      </c>
      <c r="H400" t="s">
        <v>8223</v>
      </c>
      <c r="I400" t="s">
        <v>8245</v>
      </c>
      <c r="J400">
        <v>1442509200</v>
      </c>
      <c r="K400">
        <v>1440513832</v>
      </c>
      <c r="L400" t="b">
        <v>0</v>
      </c>
      <c r="M400">
        <v>0</v>
      </c>
      <c r="N400" t="b">
        <v>0</v>
      </c>
      <c r="O400" t="s">
        <v>8287</v>
      </c>
      <c r="P400" s="9">
        <f>(((K400/60)/60)/24)+DATE(1970,1,1)</f>
        <v>42241.613796296297</v>
      </c>
      <c r="Q400" s="14">
        <f>YEAR(P400)</f>
        <v>2015</v>
      </c>
      <c r="R400" s="10" t="s">
        <v>8352</v>
      </c>
      <c r="S400" t="s">
        <v>8357</v>
      </c>
      <c r="T400">
        <f>IFERROR(ROUND(E400/M400,2),0)</f>
        <v>0</v>
      </c>
    </row>
    <row r="401" spans="1:20" ht="33" hidden="1" x14ac:dyDescent="0.25">
      <c r="A401">
        <v>1558</v>
      </c>
      <c r="B401" s="3" t="s">
        <v>1559</v>
      </c>
      <c r="C401" s="3" t="s">
        <v>5668</v>
      </c>
      <c r="D401" s="6">
        <v>750</v>
      </c>
      <c r="E401" s="8">
        <v>35</v>
      </c>
      <c r="F401" s="22">
        <f>ROUND(E401/D401*100,0)</f>
        <v>5</v>
      </c>
      <c r="G401" t="s">
        <v>8220</v>
      </c>
      <c r="H401" t="s">
        <v>8224</v>
      </c>
      <c r="I401" t="s">
        <v>8246</v>
      </c>
      <c r="J401">
        <v>1440763920</v>
      </c>
      <c r="K401">
        <v>1435656759</v>
      </c>
      <c r="L401" t="b">
        <v>0</v>
      </c>
      <c r="M401">
        <v>3</v>
      </c>
      <c r="N401" t="b">
        <v>0</v>
      </c>
      <c r="O401" t="s">
        <v>8287</v>
      </c>
      <c r="P401" s="9">
        <f>(((K401/60)/60)/24)+DATE(1970,1,1)</f>
        <v>42185.397673611107</v>
      </c>
      <c r="Q401" s="14">
        <f>YEAR(P401)</f>
        <v>2015</v>
      </c>
      <c r="R401" s="10" t="s">
        <v>8352</v>
      </c>
      <c r="S401" t="s">
        <v>8357</v>
      </c>
      <c r="T401">
        <f>IFERROR(ROUND(E401/M401,2),0)</f>
        <v>11.67</v>
      </c>
    </row>
    <row r="402" spans="1:20" ht="49" hidden="1" x14ac:dyDescent="0.25">
      <c r="A402">
        <v>2882</v>
      </c>
      <c r="B402" s="3" t="s">
        <v>2882</v>
      </c>
      <c r="C402" s="3" t="s">
        <v>6992</v>
      </c>
      <c r="D402" s="6">
        <v>750</v>
      </c>
      <c r="E402" s="8">
        <v>252</v>
      </c>
      <c r="F402" s="22">
        <f>ROUND(E402/D402*100,0)</f>
        <v>34</v>
      </c>
      <c r="G402" t="s">
        <v>8220</v>
      </c>
      <c r="H402" t="s">
        <v>8223</v>
      </c>
      <c r="I402" t="s">
        <v>8245</v>
      </c>
      <c r="J402">
        <v>1462112318</v>
      </c>
      <c r="K402">
        <v>1459520318</v>
      </c>
      <c r="L402" t="b">
        <v>0</v>
      </c>
      <c r="M402">
        <v>4</v>
      </c>
      <c r="N402" t="b">
        <v>0</v>
      </c>
      <c r="O402" t="s">
        <v>8269</v>
      </c>
      <c r="P402" s="9">
        <f>(((K402/60)/60)/24)+DATE(1970,1,1)</f>
        <v>42461.596273148149</v>
      </c>
      <c r="Q402" s="14">
        <f>YEAR(P402)</f>
        <v>2016</v>
      </c>
      <c r="R402" s="10" t="s">
        <v>8331</v>
      </c>
      <c r="S402" t="s">
        <v>8332</v>
      </c>
      <c r="T402">
        <f>IFERROR(ROUND(E402/M402,2),0)</f>
        <v>63</v>
      </c>
    </row>
    <row r="403" spans="1:20" ht="49" hidden="1" x14ac:dyDescent="0.25">
      <c r="A403">
        <v>2901</v>
      </c>
      <c r="B403" s="3" t="s">
        <v>2901</v>
      </c>
      <c r="C403" s="3" t="s">
        <v>7011</v>
      </c>
      <c r="D403" s="6">
        <v>750</v>
      </c>
      <c r="E403" s="8">
        <v>6</v>
      </c>
      <c r="F403" s="22">
        <f>ROUND(E403/D403*100,0)</f>
        <v>1</v>
      </c>
      <c r="G403" t="s">
        <v>8220</v>
      </c>
      <c r="H403" t="s">
        <v>8223</v>
      </c>
      <c r="I403" t="s">
        <v>8245</v>
      </c>
      <c r="J403">
        <v>1423345339</v>
      </c>
      <c r="K403">
        <v>1418161339</v>
      </c>
      <c r="L403" t="b">
        <v>0</v>
      </c>
      <c r="M403">
        <v>2</v>
      </c>
      <c r="N403" t="b">
        <v>0</v>
      </c>
      <c r="O403" t="s">
        <v>8269</v>
      </c>
      <c r="P403" s="9">
        <f>(((K403/60)/60)/24)+DATE(1970,1,1)</f>
        <v>41982.904386574075</v>
      </c>
      <c r="Q403" s="14">
        <f>YEAR(P403)</f>
        <v>2014</v>
      </c>
      <c r="R403" s="10" t="s">
        <v>8331</v>
      </c>
      <c r="S403" t="s">
        <v>8332</v>
      </c>
      <c r="T403">
        <f>IFERROR(ROUND(E403/M403,2),0)</f>
        <v>3</v>
      </c>
    </row>
    <row r="404" spans="1:20" ht="49" hidden="1" x14ac:dyDescent="0.25">
      <c r="A404">
        <v>3116</v>
      </c>
      <c r="B404" s="3" t="s">
        <v>3116</v>
      </c>
      <c r="C404" s="3" t="s">
        <v>7226</v>
      </c>
      <c r="D404" s="6">
        <v>750</v>
      </c>
      <c r="E404" s="8">
        <v>430</v>
      </c>
      <c r="F404" s="22">
        <f>ROUND(E404/D404*100,0)</f>
        <v>57</v>
      </c>
      <c r="G404" t="s">
        <v>8220</v>
      </c>
      <c r="H404" t="s">
        <v>8223</v>
      </c>
      <c r="I404" t="s">
        <v>8245</v>
      </c>
      <c r="J404">
        <v>1427890925</v>
      </c>
      <c r="K404">
        <v>1426681325</v>
      </c>
      <c r="L404" t="b">
        <v>0</v>
      </c>
      <c r="M404">
        <v>10</v>
      </c>
      <c r="N404" t="b">
        <v>0</v>
      </c>
      <c r="O404" t="s">
        <v>8301</v>
      </c>
      <c r="P404" s="9">
        <f>(((K404/60)/60)/24)+DATE(1970,1,1)</f>
        <v>42081.515335648146</v>
      </c>
      <c r="Q404" s="14">
        <f>YEAR(P404)</f>
        <v>2015</v>
      </c>
      <c r="R404" s="10" t="s">
        <v>8331</v>
      </c>
      <c r="S404" t="s">
        <v>8371</v>
      </c>
      <c r="T404">
        <f>IFERROR(ROUND(E404/M404,2),0)</f>
        <v>43</v>
      </c>
    </row>
    <row r="405" spans="1:20" ht="49" hidden="1" x14ac:dyDescent="0.25">
      <c r="A405">
        <v>3908</v>
      </c>
      <c r="B405" s="3" t="s">
        <v>3905</v>
      </c>
      <c r="C405" s="3" t="s">
        <v>8016</v>
      </c>
      <c r="D405" s="6">
        <v>750</v>
      </c>
      <c r="E405" s="8">
        <v>65</v>
      </c>
      <c r="F405" s="22">
        <f>ROUND(E405/D405*100,0)</f>
        <v>9</v>
      </c>
      <c r="G405" t="s">
        <v>8220</v>
      </c>
      <c r="H405" t="s">
        <v>8223</v>
      </c>
      <c r="I405" t="s">
        <v>8245</v>
      </c>
      <c r="J405">
        <v>1406603696</v>
      </c>
      <c r="K405">
        <v>1405307696</v>
      </c>
      <c r="L405" t="b">
        <v>0</v>
      </c>
      <c r="M405">
        <v>4</v>
      </c>
      <c r="N405" t="b">
        <v>0</v>
      </c>
      <c r="O405" t="s">
        <v>8269</v>
      </c>
      <c r="P405" s="9">
        <f>(((K405/60)/60)/24)+DATE(1970,1,1)</f>
        <v>41834.135370370372</v>
      </c>
      <c r="Q405" s="14">
        <f>YEAR(P405)</f>
        <v>2014</v>
      </c>
      <c r="R405" s="10" t="s">
        <v>8331</v>
      </c>
      <c r="S405" t="s">
        <v>8332</v>
      </c>
      <c r="T405">
        <f>IFERROR(ROUND(E405/M405,2),0)</f>
        <v>16.25</v>
      </c>
    </row>
    <row r="406" spans="1:20" ht="49" hidden="1" x14ac:dyDescent="0.25">
      <c r="A406">
        <v>3922</v>
      </c>
      <c r="B406" s="3" t="s">
        <v>3919</v>
      </c>
      <c r="C406" s="3" t="s">
        <v>8030</v>
      </c>
      <c r="D406" s="6">
        <v>750</v>
      </c>
      <c r="E406" s="8">
        <v>61</v>
      </c>
      <c r="F406" s="22">
        <f>ROUND(E406/D406*100,0)</f>
        <v>8</v>
      </c>
      <c r="G406" t="s">
        <v>8220</v>
      </c>
      <c r="H406" t="s">
        <v>8223</v>
      </c>
      <c r="I406" t="s">
        <v>8245</v>
      </c>
      <c r="J406">
        <v>1425337200</v>
      </c>
      <c r="K406">
        <v>1421432810</v>
      </c>
      <c r="L406" t="b">
        <v>0</v>
      </c>
      <c r="M406">
        <v>6</v>
      </c>
      <c r="N406" t="b">
        <v>0</v>
      </c>
      <c r="O406" t="s">
        <v>8269</v>
      </c>
      <c r="P406" s="9">
        <f>(((K406/60)/60)/24)+DATE(1970,1,1)</f>
        <v>42020.768634259264</v>
      </c>
      <c r="Q406" s="14">
        <f>YEAR(P406)</f>
        <v>2015</v>
      </c>
      <c r="R406" s="10" t="s">
        <v>8331</v>
      </c>
      <c r="S406" t="s">
        <v>8332</v>
      </c>
      <c r="T406">
        <f>IFERROR(ROUND(E406/M406,2),0)</f>
        <v>10.17</v>
      </c>
    </row>
    <row r="407" spans="1:20" ht="49" x14ac:dyDescent="0.25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s="22">
        <f>ROUND(E407/D407*100,0)</f>
        <v>100</v>
      </c>
      <c r="G407" t="s">
        <v>8218</v>
      </c>
      <c r="H407" t="s">
        <v>8224</v>
      </c>
      <c r="I407" t="s">
        <v>8246</v>
      </c>
      <c r="J407">
        <v>1403964324</v>
      </c>
      <c r="K407">
        <v>1401372324</v>
      </c>
      <c r="L407" t="b">
        <v>0</v>
      </c>
      <c r="M407">
        <v>20</v>
      </c>
      <c r="N407" t="b">
        <v>1</v>
      </c>
      <c r="O407" t="s">
        <v>8269</v>
      </c>
      <c r="P407" s="9">
        <f>(((K407/60)/60)/24)+DATE(1970,1,1)</f>
        <v>41788.587083333332</v>
      </c>
      <c r="Q407" s="14">
        <f>YEAR(P407)</f>
        <v>2014</v>
      </c>
      <c r="R407" s="10" t="s">
        <v>8331</v>
      </c>
      <c r="S407" t="s">
        <v>8332</v>
      </c>
      <c r="T407">
        <f>IFERROR(ROUND(E407/M407,2),0)</f>
        <v>38.65</v>
      </c>
    </row>
    <row r="408" spans="1:20" ht="49" hidden="1" x14ac:dyDescent="0.25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s="22">
        <f>ROUND(E408/D408*100,0)</f>
        <v>21</v>
      </c>
      <c r="G408" t="s">
        <v>8221</v>
      </c>
      <c r="H408" t="s">
        <v>8223</v>
      </c>
      <c r="I408" t="s">
        <v>8245</v>
      </c>
      <c r="J408">
        <v>1491277121</v>
      </c>
      <c r="K408">
        <v>1489376321</v>
      </c>
      <c r="L408" t="b">
        <v>0</v>
      </c>
      <c r="M408">
        <v>7</v>
      </c>
      <c r="N408" t="b">
        <v>0</v>
      </c>
      <c r="O408" t="s">
        <v>8269</v>
      </c>
      <c r="P408" s="9">
        <f>(((K408/60)/60)/24)+DATE(1970,1,1)</f>
        <v>42807.151863425926</v>
      </c>
      <c r="Q408" s="10">
        <f>YEAR(P408)</f>
        <v>2017</v>
      </c>
      <c r="R408" s="10" t="s">
        <v>8331</v>
      </c>
      <c r="S408" t="s">
        <v>8332</v>
      </c>
      <c r="T408">
        <f>IFERROR(ROUND(E408/M408,2),0)</f>
        <v>23.14</v>
      </c>
    </row>
    <row r="409" spans="1:20" ht="49" hidden="1" x14ac:dyDescent="0.25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s="22">
        <f>ROUND(E409/D409*100,0)</f>
        <v>1</v>
      </c>
      <c r="G409" t="s">
        <v>8219</v>
      </c>
      <c r="H409" t="s">
        <v>8224</v>
      </c>
      <c r="I409" t="s">
        <v>8246</v>
      </c>
      <c r="J409">
        <v>1448761744</v>
      </c>
      <c r="K409">
        <v>1446166144</v>
      </c>
      <c r="L409" t="b">
        <v>0</v>
      </c>
      <c r="M409">
        <v>1</v>
      </c>
      <c r="N409" t="b">
        <v>0</v>
      </c>
      <c r="O409" t="s">
        <v>8270</v>
      </c>
      <c r="P409" s="9">
        <f>(((K409/60)/60)/24)+DATE(1970,1,1)</f>
        <v>42307.034074074079</v>
      </c>
      <c r="Q409" s="14">
        <f>YEAR(P409)</f>
        <v>2015</v>
      </c>
      <c r="R409" s="10" t="s">
        <v>8333</v>
      </c>
      <c r="S409" t="s">
        <v>8334</v>
      </c>
      <c r="T409">
        <f>IFERROR(ROUND(E409/M409,2),0)</f>
        <v>5</v>
      </c>
    </row>
    <row r="410" spans="1:20" ht="49" x14ac:dyDescent="0.25">
      <c r="A410">
        <v>646</v>
      </c>
      <c r="B410" s="3" t="s">
        <v>647</v>
      </c>
      <c r="C410" s="3" t="s">
        <v>4756</v>
      </c>
      <c r="D410" s="6">
        <v>800</v>
      </c>
      <c r="E410" s="8">
        <v>1055.01</v>
      </c>
      <c r="F410" s="22">
        <f>ROUND(E410/D410*100,0)</f>
        <v>132</v>
      </c>
      <c r="G410" t="s">
        <v>8218</v>
      </c>
      <c r="H410" t="s">
        <v>8223</v>
      </c>
      <c r="I410" t="s">
        <v>8245</v>
      </c>
      <c r="J410">
        <v>1407788867</v>
      </c>
      <c r="K410">
        <v>1405196867</v>
      </c>
      <c r="L410" t="b">
        <v>0</v>
      </c>
      <c r="M410">
        <v>27</v>
      </c>
      <c r="N410" t="b">
        <v>1</v>
      </c>
      <c r="O410" t="s">
        <v>8271</v>
      </c>
      <c r="P410" s="9">
        <f>(((K410/60)/60)/24)+DATE(1970,1,1)</f>
        <v>41832.852627314816</v>
      </c>
      <c r="Q410" s="14">
        <f>YEAR(P410)</f>
        <v>2014</v>
      </c>
      <c r="R410" s="10" t="s">
        <v>8333</v>
      </c>
      <c r="S410" t="s">
        <v>8335</v>
      </c>
      <c r="T410">
        <f>IFERROR(ROUND(E410/M410,2),0)</f>
        <v>39.07</v>
      </c>
    </row>
    <row r="411" spans="1:20" ht="49" x14ac:dyDescent="0.25">
      <c r="A411">
        <v>781</v>
      </c>
      <c r="B411" s="3" t="s">
        <v>782</v>
      </c>
      <c r="C411" s="3" t="s">
        <v>4891</v>
      </c>
      <c r="D411" s="6">
        <v>800</v>
      </c>
      <c r="E411" s="8">
        <v>1065.23</v>
      </c>
      <c r="F411" s="22">
        <f>ROUND(E411/D411*100,0)</f>
        <v>133</v>
      </c>
      <c r="G411" t="s">
        <v>8218</v>
      </c>
      <c r="H411" t="s">
        <v>8223</v>
      </c>
      <c r="I411" t="s">
        <v>8245</v>
      </c>
      <c r="J411">
        <v>1370649674</v>
      </c>
      <c r="K411">
        <v>1368057674</v>
      </c>
      <c r="L411" t="b">
        <v>0</v>
      </c>
      <c r="M411">
        <v>25</v>
      </c>
      <c r="N411" t="b">
        <v>1</v>
      </c>
      <c r="O411" t="s">
        <v>8274</v>
      </c>
      <c r="P411" s="9">
        <f>(((K411/60)/60)/24)+DATE(1970,1,1)</f>
        <v>41403.000856481485</v>
      </c>
      <c r="Q411" s="14">
        <f>YEAR(P411)</f>
        <v>2013</v>
      </c>
      <c r="R411" s="10" t="s">
        <v>8339</v>
      </c>
      <c r="S411" t="s">
        <v>8340</v>
      </c>
      <c r="T411">
        <f>IFERROR(ROUND(E411/M411,2),0)</f>
        <v>42.61</v>
      </c>
    </row>
    <row r="412" spans="1:20" ht="49" x14ac:dyDescent="0.25">
      <c r="A412">
        <v>823</v>
      </c>
      <c r="B412" s="3" t="s">
        <v>824</v>
      </c>
      <c r="C412" s="3" t="s">
        <v>4933</v>
      </c>
      <c r="D412" s="6">
        <v>800</v>
      </c>
      <c r="E412" s="8">
        <v>1436</v>
      </c>
      <c r="F412" s="22">
        <f>ROUND(E412/D412*100,0)</f>
        <v>180</v>
      </c>
      <c r="G412" t="s">
        <v>8218</v>
      </c>
      <c r="H412" t="s">
        <v>8223</v>
      </c>
      <c r="I412" t="s">
        <v>8245</v>
      </c>
      <c r="J412">
        <v>1427062852</v>
      </c>
      <c r="K412">
        <v>1424474452</v>
      </c>
      <c r="L412" t="b">
        <v>0</v>
      </c>
      <c r="M412">
        <v>33</v>
      </c>
      <c r="N412" t="b">
        <v>1</v>
      </c>
      <c r="O412" t="s">
        <v>8274</v>
      </c>
      <c r="P412" s="9">
        <f>(((K412/60)/60)/24)+DATE(1970,1,1)</f>
        <v>42055.972824074073</v>
      </c>
      <c r="Q412" s="14">
        <f>YEAR(P412)</f>
        <v>2015</v>
      </c>
      <c r="R412" s="10" t="s">
        <v>8339</v>
      </c>
      <c r="S412" t="s">
        <v>8340</v>
      </c>
      <c r="T412">
        <f>IFERROR(ROUND(E412/M412,2),0)</f>
        <v>43.52</v>
      </c>
    </row>
    <row r="413" spans="1:20" ht="21" x14ac:dyDescent="0.25">
      <c r="A413">
        <v>1611</v>
      </c>
      <c r="B413" s="3" t="s">
        <v>1612</v>
      </c>
      <c r="C413" s="3" t="s">
        <v>5721</v>
      </c>
      <c r="D413" s="6">
        <v>800</v>
      </c>
      <c r="E413" s="8">
        <v>1001</v>
      </c>
      <c r="F413" s="22">
        <f>ROUND(E413/D413*100,0)</f>
        <v>125</v>
      </c>
      <c r="G413" t="s">
        <v>8218</v>
      </c>
      <c r="H413" t="s">
        <v>8223</v>
      </c>
      <c r="I413" t="s">
        <v>8245</v>
      </c>
      <c r="J413">
        <v>1370390432</v>
      </c>
      <c r="K413">
        <v>1368576032</v>
      </c>
      <c r="L413" t="b">
        <v>0</v>
      </c>
      <c r="M413">
        <v>27</v>
      </c>
      <c r="N413" t="b">
        <v>1</v>
      </c>
      <c r="O413" t="s">
        <v>8274</v>
      </c>
      <c r="P413" s="9">
        <f>(((K413/60)/60)/24)+DATE(1970,1,1)</f>
        <v>41409.00037037037</v>
      </c>
      <c r="Q413" s="14">
        <f>YEAR(P413)</f>
        <v>2013</v>
      </c>
      <c r="R413" s="10" t="s">
        <v>8339</v>
      </c>
      <c r="S413" t="s">
        <v>8340</v>
      </c>
      <c r="T413">
        <f>IFERROR(ROUND(E413/M413,2),0)</f>
        <v>37.07</v>
      </c>
    </row>
    <row r="414" spans="1:20" ht="49" x14ac:dyDescent="0.25">
      <c r="A414">
        <v>1853</v>
      </c>
      <c r="B414" s="3" t="s">
        <v>1854</v>
      </c>
      <c r="C414" s="3" t="s">
        <v>5963</v>
      </c>
      <c r="D414" s="6">
        <v>800</v>
      </c>
      <c r="E414" s="8">
        <v>815</v>
      </c>
      <c r="F414" s="22">
        <f>ROUND(E414/D414*100,0)</f>
        <v>102</v>
      </c>
      <c r="G414" t="s">
        <v>8218</v>
      </c>
      <c r="H414" t="s">
        <v>8223</v>
      </c>
      <c r="I414" t="s">
        <v>8245</v>
      </c>
      <c r="J414">
        <v>1352860017</v>
      </c>
      <c r="K414">
        <v>1348536417</v>
      </c>
      <c r="L414" t="b">
        <v>0</v>
      </c>
      <c r="M414">
        <v>14</v>
      </c>
      <c r="N414" t="b">
        <v>1</v>
      </c>
      <c r="O414" t="s">
        <v>8274</v>
      </c>
      <c r="P414" s="9">
        <f>(((K414/60)/60)/24)+DATE(1970,1,1)</f>
        <v>41177.060381944444</v>
      </c>
      <c r="Q414" s="14">
        <f>YEAR(P414)</f>
        <v>2012</v>
      </c>
      <c r="R414" s="10" t="s">
        <v>8339</v>
      </c>
      <c r="S414" t="s">
        <v>8340</v>
      </c>
      <c r="T414">
        <f>IFERROR(ROUND(E414/M414,2),0)</f>
        <v>58.21</v>
      </c>
    </row>
    <row r="415" spans="1:20" ht="49" x14ac:dyDescent="0.25">
      <c r="A415">
        <v>1947</v>
      </c>
      <c r="B415" s="3" t="s">
        <v>1948</v>
      </c>
      <c r="C415" s="3" t="s">
        <v>6057</v>
      </c>
      <c r="D415" s="6">
        <v>800</v>
      </c>
      <c r="E415" s="8">
        <v>805.07</v>
      </c>
      <c r="F415" s="22">
        <f>ROUND(E415/D415*100,0)</f>
        <v>101</v>
      </c>
      <c r="G415" t="s">
        <v>8218</v>
      </c>
      <c r="H415" t="s">
        <v>8223</v>
      </c>
      <c r="I415" t="s">
        <v>8245</v>
      </c>
      <c r="J415">
        <v>1258955940</v>
      </c>
      <c r="K415">
        <v>1255730520</v>
      </c>
      <c r="L415" t="b">
        <v>1</v>
      </c>
      <c r="M415">
        <v>23</v>
      </c>
      <c r="N415" t="b">
        <v>1</v>
      </c>
      <c r="O415" t="s">
        <v>8293</v>
      </c>
      <c r="P415" s="9">
        <f>(((K415/60)/60)/24)+DATE(1970,1,1)</f>
        <v>40102.918055555558</v>
      </c>
      <c r="Q415" s="14">
        <f>YEAR(P415)</f>
        <v>2009</v>
      </c>
      <c r="R415" s="10" t="s">
        <v>8333</v>
      </c>
      <c r="S415" t="s">
        <v>8363</v>
      </c>
      <c r="T415">
        <f>IFERROR(ROUND(E415/M415,2),0)</f>
        <v>35</v>
      </c>
    </row>
    <row r="416" spans="1:20" ht="49" x14ac:dyDescent="0.25">
      <c r="A416">
        <v>2104</v>
      </c>
      <c r="B416" s="3" t="s">
        <v>2105</v>
      </c>
      <c r="C416" s="3" t="s">
        <v>6214</v>
      </c>
      <c r="D416" s="6">
        <v>800</v>
      </c>
      <c r="E416" s="8">
        <v>1036</v>
      </c>
      <c r="F416" s="22">
        <f>ROUND(E416/D416*100,0)</f>
        <v>130</v>
      </c>
      <c r="G416" t="s">
        <v>8218</v>
      </c>
      <c r="H416" t="s">
        <v>8223</v>
      </c>
      <c r="I416" t="s">
        <v>8245</v>
      </c>
      <c r="J416">
        <v>1369958400</v>
      </c>
      <c r="K416">
        <v>1367286434</v>
      </c>
      <c r="L416" t="b">
        <v>0</v>
      </c>
      <c r="M416">
        <v>37</v>
      </c>
      <c r="N416" t="b">
        <v>1</v>
      </c>
      <c r="O416" t="s">
        <v>8277</v>
      </c>
      <c r="P416" s="9">
        <f>(((K416/60)/60)/24)+DATE(1970,1,1)</f>
        <v>41394.074467592596</v>
      </c>
      <c r="Q416" s="14">
        <f>YEAR(P416)</f>
        <v>2013</v>
      </c>
      <c r="R416" s="10" t="s">
        <v>8339</v>
      </c>
      <c r="S416" t="s">
        <v>8343</v>
      </c>
      <c r="T416">
        <f>IFERROR(ROUND(E416/M416,2),0)</f>
        <v>28</v>
      </c>
    </row>
    <row r="417" spans="1:20" ht="49" x14ac:dyDescent="0.25">
      <c r="A417">
        <v>2300</v>
      </c>
      <c r="B417" s="3" t="s">
        <v>2301</v>
      </c>
      <c r="C417" s="3" t="s">
        <v>6410</v>
      </c>
      <c r="D417" s="6">
        <v>800</v>
      </c>
      <c r="E417" s="8">
        <v>810</v>
      </c>
      <c r="F417" s="22">
        <f>ROUND(E417/D417*100,0)</f>
        <v>101</v>
      </c>
      <c r="G417" t="s">
        <v>8218</v>
      </c>
      <c r="H417" t="s">
        <v>8223</v>
      </c>
      <c r="I417" t="s">
        <v>8245</v>
      </c>
      <c r="J417">
        <v>1340904416</v>
      </c>
      <c r="K417">
        <v>1339694816</v>
      </c>
      <c r="L417" t="b">
        <v>0</v>
      </c>
      <c r="M417">
        <v>7</v>
      </c>
      <c r="N417" t="b">
        <v>1</v>
      </c>
      <c r="O417" t="s">
        <v>8274</v>
      </c>
      <c r="P417" s="9">
        <f>(((K417/60)/60)/24)+DATE(1970,1,1)</f>
        <v>41074.727037037039</v>
      </c>
      <c r="Q417" s="14">
        <f>YEAR(P417)</f>
        <v>2012</v>
      </c>
      <c r="R417" s="10" t="s">
        <v>8339</v>
      </c>
      <c r="S417" t="s">
        <v>8340</v>
      </c>
      <c r="T417">
        <f>IFERROR(ROUND(E417/M417,2),0)</f>
        <v>115.71</v>
      </c>
    </row>
    <row r="418" spans="1:20" ht="49" x14ac:dyDescent="0.25">
      <c r="A418">
        <v>2559</v>
      </c>
      <c r="B418" s="3" t="s">
        <v>2559</v>
      </c>
      <c r="C418" s="3" t="s">
        <v>6669</v>
      </c>
      <c r="D418" s="6">
        <v>800</v>
      </c>
      <c r="E418" s="8">
        <v>890</v>
      </c>
      <c r="F418" s="22">
        <f>ROUND(E418/D418*100,0)</f>
        <v>111</v>
      </c>
      <c r="G418" t="s">
        <v>8218</v>
      </c>
      <c r="H418" t="s">
        <v>8223</v>
      </c>
      <c r="I418" t="s">
        <v>8245</v>
      </c>
      <c r="J418">
        <v>1321385820</v>
      </c>
      <c r="K418">
        <v>1318539484</v>
      </c>
      <c r="L418" t="b">
        <v>0</v>
      </c>
      <c r="M418">
        <v>25</v>
      </c>
      <c r="N418" t="b">
        <v>1</v>
      </c>
      <c r="O418" t="s">
        <v>8298</v>
      </c>
      <c r="P418" s="9">
        <f>(((K418/60)/60)/24)+DATE(1970,1,1)</f>
        <v>40829.873657407406</v>
      </c>
      <c r="Q418" s="14">
        <f>YEAR(P418)</f>
        <v>2011</v>
      </c>
      <c r="R418" s="10" t="s">
        <v>8339</v>
      </c>
      <c r="S418" t="s">
        <v>8368</v>
      </c>
      <c r="T418">
        <f>IFERROR(ROUND(E418/M418,2),0)</f>
        <v>35.6</v>
      </c>
    </row>
    <row r="419" spans="1:20" ht="49" x14ac:dyDescent="0.25">
      <c r="A419">
        <v>2669</v>
      </c>
      <c r="B419" s="3" t="s">
        <v>2669</v>
      </c>
      <c r="C419" s="3" t="s">
        <v>6779</v>
      </c>
      <c r="D419" s="6">
        <v>800</v>
      </c>
      <c r="E419" s="8">
        <v>1001</v>
      </c>
      <c r="F419" s="22">
        <f>ROUND(E419/D419*100,0)</f>
        <v>125</v>
      </c>
      <c r="G419" t="s">
        <v>8218</v>
      </c>
      <c r="H419" t="s">
        <v>8223</v>
      </c>
      <c r="I419" t="s">
        <v>8245</v>
      </c>
      <c r="J419">
        <v>1452387096</v>
      </c>
      <c r="K419">
        <v>1447203096</v>
      </c>
      <c r="L419" t="b">
        <v>0</v>
      </c>
      <c r="M419">
        <v>11</v>
      </c>
      <c r="N419" t="b">
        <v>1</v>
      </c>
      <c r="O419" t="s">
        <v>8300</v>
      </c>
      <c r="P419" s="9">
        <f>(((K419/60)/60)/24)+DATE(1970,1,1)</f>
        <v>42319.035833333335</v>
      </c>
      <c r="Q419" s="14">
        <f>YEAR(P419)</f>
        <v>2015</v>
      </c>
      <c r="R419" s="10" t="s">
        <v>8333</v>
      </c>
      <c r="S419" t="s">
        <v>8370</v>
      </c>
      <c r="T419">
        <f>IFERROR(ROUND(E419/M419,2),0)</f>
        <v>91</v>
      </c>
    </row>
    <row r="420" spans="1:20" ht="49" x14ac:dyDescent="0.25">
      <c r="A420">
        <v>2796</v>
      </c>
      <c r="B420" s="3" t="s">
        <v>2796</v>
      </c>
      <c r="C420" s="3" t="s">
        <v>6906</v>
      </c>
      <c r="D420" s="6">
        <v>800</v>
      </c>
      <c r="E420" s="8">
        <v>924</v>
      </c>
      <c r="F420" s="22">
        <f>ROUND(E420/D420*100,0)</f>
        <v>116</v>
      </c>
      <c r="G420" t="s">
        <v>8218</v>
      </c>
      <c r="H420" t="s">
        <v>8224</v>
      </c>
      <c r="I420" t="s">
        <v>8246</v>
      </c>
      <c r="J420">
        <v>1404564028</v>
      </c>
      <c r="K420">
        <v>1401972028</v>
      </c>
      <c r="L420" t="b">
        <v>0</v>
      </c>
      <c r="M420">
        <v>21</v>
      </c>
      <c r="N420" t="b">
        <v>1</v>
      </c>
      <c r="O420" t="s">
        <v>8269</v>
      </c>
      <c r="P420" s="9">
        <f>(((K420/60)/60)/24)+DATE(1970,1,1)</f>
        <v>41795.528101851851</v>
      </c>
      <c r="Q420" s="14">
        <f>YEAR(P420)</f>
        <v>2014</v>
      </c>
      <c r="R420" s="10" t="s">
        <v>8331</v>
      </c>
      <c r="S420" t="s">
        <v>8332</v>
      </c>
      <c r="T420">
        <f>IFERROR(ROUND(E420/M420,2),0)</f>
        <v>44</v>
      </c>
    </row>
    <row r="421" spans="1:20" ht="49" x14ac:dyDescent="0.25">
      <c r="A421">
        <v>2834</v>
      </c>
      <c r="B421" s="3" t="s">
        <v>2834</v>
      </c>
      <c r="C421" s="3" t="s">
        <v>6944</v>
      </c>
      <c r="D421" s="6">
        <v>800</v>
      </c>
      <c r="E421" s="8">
        <v>1360</v>
      </c>
      <c r="F421" s="22">
        <f>ROUND(E421/D421*100,0)</f>
        <v>170</v>
      </c>
      <c r="G421" t="s">
        <v>8218</v>
      </c>
      <c r="H421" t="s">
        <v>8224</v>
      </c>
      <c r="I421" t="s">
        <v>8246</v>
      </c>
      <c r="J421">
        <v>1422658930</v>
      </c>
      <c r="K421">
        <v>1421362930</v>
      </c>
      <c r="L421" t="b">
        <v>0</v>
      </c>
      <c r="M421">
        <v>21</v>
      </c>
      <c r="N421" t="b">
        <v>1</v>
      </c>
      <c r="O421" t="s">
        <v>8269</v>
      </c>
      <c r="P421" s="9">
        <f>(((K421/60)/60)/24)+DATE(1970,1,1)</f>
        <v>42019.959837962961</v>
      </c>
      <c r="Q421" s="14">
        <f>YEAR(P421)</f>
        <v>2015</v>
      </c>
      <c r="R421" s="10" t="s">
        <v>8331</v>
      </c>
      <c r="S421" t="s">
        <v>8332</v>
      </c>
      <c r="T421">
        <f>IFERROR(ROUND(E421/M421,2),0)</f>
        <v>64.760000000000005</v>
      </c>
    </row>
    <row r="422" spans="1:20" ht="49" x14ac:dyDescent="0.25">
      <c r="A422">
        <v>3283</v>
      </c>
      <c r="B422" s="3" t="s">
        <v>3283</v>
      </c>
      <c r="C422" s="3" t="s">
        <v>7393</v>
      </c>
      <c r="D422" s="6">
        <v>800</v>
      </c>
      <c r="E422" s="8">
        <v>838</v>
      </c>
      <c r="F422" s="22">
        <f>ROUND(E422/D422*100,0)</f>
        <v>105</v>
      </c>
      <c r="G422" t="s">
        <v>8218</v>
      </c>
      <c r="H422" t="s">
        <v>8224</v>
      </c>
      <c r="I422" t="s">
        <v>8246</v>
      </c>
      <c r="J422">
        <v>1455138000</v>
      </c>
      <c r="K422">
        <v>1452448298</v>
      </c>
      <c r="L422" t="b">
        <v>0</v>
      </c>
      <c r="M422">
        <v>47</v>
      </c>
      <c r="N422" t="b">
        <v>1</v>
      </c>
      <c r="O422" t="s">
        <v>8269</v>
      </c>
      <c r="P422" s="9">
        <f>(((K422/60)/60)/24)+DATE(1970,1,1)</f>
        <v>42379.74418981481</v>
      </c>
      <c r="Q422" s="14">
        <f>YEAR(P422)</f>
        <v>2016</v>
      </c>
      <c r="R422" s="10" t="s">
        <v>8331</v>
      </c>
      <c r="S422" t="s">
        <v>8332</v>
      </c>
      <c r="T422">
        <f>IFERROR(ROUND(E422/M422,2),0)</f>
        <v>17.829999999999998</v>
      </c>
    </row>
    <row r="423" spans="1:20" ht="49" x14ac:dyDescent="0.25">
      <c r="A423">
        <v>3314</v>
      </c>
      <c r="B423" s="3" t="s">
        <v>3314</v>
      </c>
      <c r="C423" s="3" t="s">
        <v>7424</v>
      </c>
      <c r="D423" s="6">
        <v>800</v>
      </c>
      <c r="E423" s="8">
        <v>1686</v>
      </c>
      <c r="F423" s="22">
        <f>ROUND(E423/D423*100,0)</f>
        <v>211</v>
      </c>
      <c r="G423" t="s">
        <v>8218</v>
      </c>
      <c r="H423" t="s">
        <v>8224</v>
      </c>
      <c r="I423" t="s">
        <v>8246</v>
      </c>
      <c r="J423">
        <v>1431115500</v>
      </c>
      <c r="K423">
        <v>1428733511</v>
      </c>
      <c r="L423" t="b">
        <v>0</v>
      </c>
      <c r="M423">
        <v>58</v>
      </c>
      <c r="N423" t="b">
        <v>1</v>
      </c>
      <c r="O423" t="s">
        <v>8269</v>
      </c>
      <c r="P423" s="9">
        <f>(((K423/60)/60)/24)+DATE(1970,1,1)</f>
        <v>42105.267488425925</v>
      </c>
      <c r="Q423" s="14">
        <f>YEAR(P423)</f>
        <v>2015</v>
      </c>
      <c r="R423" s="10" t="s">
        <v>8331</v>
      </c>
      <c r="S423" t="s">
        <v>8332</v>
      </c>
      <c r="T423">
        <f>IFERROR(ROUND(E423/M423,2),0)</f>
        <v>29.07</v>
      </c>
    </row>
    <row r="424" spans="1:20" ht="49" x14ac:dyDescent="0.25">
      <c r="A424">
        <v>3327</v>
      </c>
      <c r="B424" s="3" t="s">
        <v>3327</v>
      </c>
      <c r="C424" s="3" t="s">
        <v>7437</v>
      </c>
      <c r="D424" s="6">
        <v>800</v>
      </c>
      <c r="E424" s="8">
        <v>810</v>
      </c>
      <c r="F424" s="22">
        <f>ROUND(E424/D424*100,0)</f>
        <v>101</v>
      </c>
      <c r="G424" t="s">
        <v>8218</v>
      </c>
      <c r="H424" t="s">
        <v>8224</v>
      </c>
      <c r="I424" t="s">
        <v>8246</v>
      </c>
      <c r="J424">
        <v>1462697966</v>
      </c>
      <c r="K424">
        <v>1460105966</v>
      </c>
      <c r="L424" t="b">
        <v>0</v>
      </c>
      <c r="M424">
        <v>33</v>
      </c>
      <c r="N424" t="b">
        <v>1</v>
      </c>
      <c r="O424" t="s">
        <v>8269</v>
      </c>
      <c r="P424" s="9">
        <f>(((K424/60)/60)/24)+DATE(1970,1,1)</f>
        <v>42468.374606481477</v>
      </c>
      <c r="Q424" s="14">
        <f>YEAR(P424)</f>
        <v>2016</v>
      </c>
      <c r="R424" s="10" t="s">
        <v>8331</v>
      </c>
      <c r="S424" t="s">
        <v>8332</v>
      </c>
      <c r="T424">
        <f>IFERROR(ROUND(E424/M424,2),0)</f>
        <v>24.55</v>
      </c>
    </row>
    <row r="425" spans="1:20" ht="49" x14ac:dyDescent="0.25">
      <c r="A425">
        <v>3449</v>
      </c>
      <c r="B425" s="3" t="s">
        <v>3448</v>
      </c>
      <c r="C425" s="3" t="s">
        <v>7559</v>
      </c>
      <c r="D425" s="6">
        <v>800</v>
      </c>
      <c r="E425" s="8">
        <v>1365</v>
      </c>
      <c r="F425" s="22">
        <f>ROUND(E425/D425*100,0)</f>
        <v>171</v>
      </c>
      <c r="G425" t="s">
        <v>8218</v>
      </c>
      <c r="H425" t="s">
        <v>8223</v>
      </c>
      <c r="I425" t="s">
        <v>8245</v>
      </c>
      <c r="J425">
        <v>1468036800</v>
      </c>
      <c r="K425">
        <v>1465607738</v>
      </c>
      <c r="L425" t="b">
        <v>0</v>
      </c>
      <c r="M425">
        <v>20</v>
      </c>
      <c r="N425" t="b">
        <v>1</v>
      </c>
      <c r="O425" t="s">
        <v>8269</v>
      </c>
      <c r="P425" s="9">
        <f>(((K425/60)/60)/24)+DATE(1970,1,1)</f>
        <v>42532.052523148144</v>
      </c>
      <c r="Q425" s="14">
        <f>YEAR(P425)</f>
        <v>2016</v>
      </c>
      <c r="R425" s="10" t="s">
        <v>8331</v>
      </c>
      <c r="S425" t="s">
        <v>8332</v>
      </c>
      <c r="T425">
        <f>IFERROR(ROUND(E425/M425,2),0)</f>
        <v>68.25</v>
      </c>
    </row>
    <row r="426" spans="1:20" ht="49" x14ac:dyDescent="0.25">
      <c r="A426">
        <v>3608</v>
      </c>
      <c r="B426" s="3" t="s">
        <v>3607</v>
      </c>
      <c r="C426" s="3" t="s">
        <v>7718</v>
      </c>
      <c r="D426" s="6">
        <v>800</v>
      </c>
      <c r="E426" s="8">
        <v>800</v>
      </c>
      <c r="F426" s="22">
        <f>ROUND(E426/D426*100,0)</f>
        <v>100</v>
      </c>
      <c r="G426" t="s">
        <v>8218</v>
      </c>
      <c r="H426" t="s">
        <v>8224</v>
      </c>
      <c r="I426" t="s">
        <v>8246</v>
      </c>
      <c r="J426">
        <v>1466172000</v>
      </c>
      <c r="K426">
        <v>1463418090</v>
      </c>
      <c r="L426" t="b">
        <v>0</v>
      </c>
      <c r="M426">
        <v>27</v>
      </c>
      <c r="N426" t="b">
        <v>1</v>
      </c>
      <c r="O426" t="s">
        <v>8269</v>
      </c>
      <c r="P426" s="9">
        <f>(((K426/60)/60)/24)+DATE(1970,1,1)</f>
        <v>42506.709375000006</v>
      </c>
      <c r="Q426" s="14">
        <f>YEAR(P426)</f>
        <v>2016</v>
      </c>
      <c r="R426" s="10" t="s">
        <v>8331</v>
      </c>
      <c r="S426" t="s">
        <v>8332</v>
      </c>
      <c r="T426">
        <f>IFERROR(ROUND(E426/M426,2),0)</f>
        <v>29.63</v>
      </c>
    </row>
    <row r="427" spans="1:20" ht="49" x14ac:dyDescent="0.25">
      <c r="A427">
        <v>3664</v>
      </c>
      <c r="B427" s="3" t="s">
        <v>3661</v>
      </c>
      <c r="C427" s="3" t="s">
        <v>7774</v>
      </c>
      <c r="D427" s="6">
        <v>800</v>
      </c>
      <c r="E427" s="8">
        <v>875</v>
      </c>
      <c r="F427" s="22">
        <f>ROUND(E427/D427*100,0)</f>
        <v>109</v>
      </c>
      <c r="G427" t="s">
        <v>8218</v>
      </c>
      <c r="H427" t="s">
        <v>8223</v>
      </c>
      <c r="I427" t="s">
        <v>8245</v>
      </c>
      <c r="J427">
        <v>1466056689</v>
      </c>
      <c r="K427">
        <v>1464847089</v>
      </c>
      <c r="L427" t="b">
        <v>0</v>
      </c>
      <c r="M427">
        <v>19</v>
      </c>
      <c r="N427" t="b">
        <v>1</v>
      </c>
      <c r="O427" t="s">
        <v>8269</v>
      </c>
      <c r="P427" s="9">
        <f>(((K427/60)/60)/24)+DATE(1970,1,1)</f>
        <v>42523.248715277776</v>
      </c>
      <c r="Q427" s="14">
        <f>YEAR(P427)</f>
        <v>2016</v>
      </c>
      <c r="R427" s="10" t="s">
        <v>8331</v>
      </c>
      <c r="S427" t="s">
        <v>8332</v>
      </c>
      <c r="T427">
        <f>IFERROR(ROUND(E427/M427,2),0)</f>
        <v>46.05</v>
      </c>
    </row>
    <row r="428" spans="1:20" ht="49" x14ac:dyDescent="0.25">
      <c r="A428">
        <v>3676</v>
      </c>
      <c r="B428" s="3" t="s">
        <v>3673</v>
      </c>
      <c r="C428" s="3" t="s">
        <v>7786</v>
      </c>
      <c r="D428" s="6">
        <v>800</v>
      </c>
      <c r="E428" s="8">
        <v>1030</v>
      </c>
      <c r="F428" s="22">
        <f>ROUND(E428/D428*100,0)</f>
        <v>129</v>
      </c>
      <c r="G428" t="s">
        <v>8218</v>
      </c>
      <c r="H428" t="s">
        <v>8223</v>
      </c>
      <c r="I428" t="s">
        <v>8245</v>
      </c>
      <c r="J428">
        <v>1410550484</v>
      </c>
      <c r="K428">
        <v>1408995284</v>
      </c>
      <c r="L428" t="b">
        <v>0</v>
      </c>
      <c r="M428">
        <v>16</v>
      </c>
      <c r="N428" t="b">
        <v>1</v>
      </c>
      <c r="O428" t="s">
        <v>8269</v>
      </c>
      <c r="P428" s="9">
        <f>(((K428/60)/60)/24)+DATE(1970,1,1)</f>
        <v>41876.815787037034</v>
      </c>
      <c r="Q428" s="14">
        <f>YEAR(P428)</f>
        <v>2014</v>
      </c>
      <c r="R428" s="10" t="s">
        <v>8331</v>
      </c>
      <c r="S428" t="s">
        <v>8332</v>
      </c>
      <c r="T428">
        <f>IFERROR(ROUND(E428/M428,2),0)</f>
        <v>64.38</v>
      </c>
    </row>
    <row r="429" spans="1:20" ht="49" x14ac:dyDescent="0.25">
      <c r="A429">
        <v>3716</v>
      </c>
      <c r="B429" s="3" t="s">
        <v>3713</v>
      </c>
      <c r="C429" s="3" t="s">
        <v>7826</v>
      </c>
      <c r="D429" s="6">
        <v>800</v>
      </c>
      <c r="E429" s="8">
        <v>1246</v>
      </c>
      <c r="F429" s="22">
        <f>ROUND(E429/D429*100,0)</f>
        <v>156</v>
      </c>
      <c r="G429" t="s">
        <v>8218</v>
      </c>
      <c r="H429" t="s">
        <v>8223</v>
      </c>
      <c r="I429" t="s">
        <v>8245</v>
      </c>
      <c r="J429">
        <v>1453411109</v>
      </c>
      <c r="K429">
        <v>1450819109</v>
      </c>
      <c r="L429" t="b">
        <v>0</v>
      </c>
      <c r="M429">
        <v>24</v>
      </c>
      <c r="N429" t="b">
        <v>1</v>
      </c>
      <c r="O429" t="s">
        <v>8269</v>
      </c>
      <c r="P429" s="9">
        <f>(((K429/60)/60)/24)+DATE(1970,1,1)</f>
        <v>42360.887835648144</v>
      </c>
      <c r="Q429" s="14">
        <f>YEAR(P429)</f>
        <v>2015</v>
      </c>
      <c r="R429" s="10" t="s">
        <v>8331</v>
      </c>
      <c r="S429" t="s">
        <v>8332</v>
      </c>
      <c r="T429">
        <f>IFERROR(ROUND(E429/M429,2),0)</f>
        <v>51.92</v>
      </c>
    </row>
    <row r="430" spans="1:20" ht="49" x14ac:dyDescent="0.25">
      <c r="A430">
        <v>3836</v>
      </c>
      <c r="B430" s="3" t="s">
        <v>3833</v>
      </c>
      <c r="C430" s="3" t="s">
        <v>7945</v>
      </c>
      <c r="D430" s="6">
        <v>800</v>
      </c>
      <c r="E430" s="8">
        <v>900</v>
      </c>
      <c r="F430" s="22">
        <f>ROUND(E430/D430*100,0)</f>
        <v>113</v>
      </c>
      <c r="G430" t="s">
        <v>8218</v>
      </c>
      <c r="H430" t="s">
        <v>8223</v>
      </c>
      <c r="I430" t="s">
        <v>8245</v>
      </c>
      <c r="J430">
        <v>1470197340</v>
      </c>
      <c r="K430">
        <v>1467497652</v>
      </c>
      <c r="L430" t="b">
        <v>0</v>
      </c>
      <c r="M430">
        <v>14</v>
      </c>
      <c r="N430" t="b">
        <v>1</v>
      </c>
      <c r="O430" t="s">
        <v>8269</v>
      </c>
      <c r="P430" s="9">
        <f>(((K430/60)/60)/24)+DATE(1970,1,1)</f>
        <v>42553.926527777774</v>
      </c>
      <c r="Q430" s="14">
        <f>YEAR(P430)</f>
        <v>2016</v>
      </c>
      <c r="R430" s="10" t="s">
        <v>8331</v>
      </c>
      <c r="S430" t="s">
        <v>8332</v>
      </c>
      <c r="T430">
        <f>IFERROR(ROUND(E430/M430,2),0)</f>
        <v>64.290000000000006</v>
      </c>
    </row>
    <row r="431" spans="1:20" ht="49" hidden="1" x14ac:dyDescent="0.25">
      <c r="A431">
        <v>472</v>
      </c>
      <c r="B431" s="3" t="s">
        <v>473</v>
      </c>
      <c r="C431" s="3" t="s">
        <v>4582</v>
      </c>
      <c r="D431" s="6">
        <v>800</v>
      </c>
      <c r="E431" s="8">
        <v>141</v>
      </c>
      <c r="F431" s="22">
        <f>ROUND(E431/D431*100,0)</f>
        <v>18</v>
      </c>
      <c r="G431" t="s">
        <v>8220</v>
      </c>
      <c r="H431" t="s">
        <v>8223</v>
      </c>
      <c r="I431" t="s">
        <v>8245</v>
      </c>
      <c r="J431">
        <v>1408831718</v>
      </c>
      <c r="K431">
        <v>1406239718</v>
      </c>
      <c r="L431" t="b">
        <v>0</v>
      </c>
      <c r="M431">
        <v>5</v>
      </c>
      <c r="N431" t="b">
        <v>0</v>
      </c>
      <c r="O431" t="s">
        <v>8268</v>
      </c>
      <c r="P431" s="9">
        <f>(((K431/60)/60)/24)+DATE(1970,1,1)</f>
        <v>41844.922662037039</v>
      </c>
      <c r="Q431" s="14">
        <f>YEAR(P431)</f>
        <v>2014</v>
      </c>
      <c r="R431" s="10" t="s">
        <v>8324</v>
      </c>
      <c r="S431" t="s">
        <v>8330</v>
      </c>
      <c r="T431">
        <f>IFERROR(ROUND(E431/M431,2),0)</f>
        <v>28.2</v>
      </c>
    </row>
    <row r="432" spans="1:20" ht="49" hidden="1" x14ac:dyDescent="0.25">
      <c r="A432">
        <v>1598</v>
      </c>
      <c r="B432" s="3" t="s">
        <v>1599</v>
      </c>
      <c r="C432" s="3" t="s">
        <v>5708</v>
      </c>
      <c r="D432" s="6">
        <v>800</v>
      </c>
      <c r="E432" s="8">
        <v>1</v>
      </c>
      <c r="F432" s="22">
        <f>ROUND(E432/D432*100,0)</f>
        <v>0</v>
      </c>
      <c r="G432" t="s">
        <v>8220</v>
      </c>
      <c r="H432" t="s">
        <v>8223</v>
      </c>
      <c r="I432" t="s">
        <v>8245</v>
      </c>
      <c r="J432">
        <v>1437926458</v>
      </c>
      <c r="K432">
        <v>1432742458</v>
      </c>
      <c r="L432" t="b">
        <v>0</v>
      </c>
      <c r="M432">
        <v>1</v>
      </c>
      <c r="N432" t="b">
        <v>0</v>
      </c>
      <c r="O432" t="s">
        <v>8289</v>
      </c>
      <c r="P432" s="9">
        <f>(((K432/60)/60)/24)+DATE(1970,1,1)</f>
        <v>42151.667337962965</v>
      </c>
      <c r="Q432" s="14">
        <f>YEAR(P432)</f>
        <v>2015</v>
      </c>
      <c r="R432" s="10" t="s">
        <v>8352</v>
      </c>
      <c r="S432" t="s">
        <v>8359</v>
      </c>
      <c r="T432">
        <f>IFERROR(ROUND(E432/M432,2),0)</f>
        <v>1</v>
      </c>
    </row>
    <row r="433" spans="1:20" ht="49" hidden="1" x14ac:dyDescent="0.25">
      <c r="A433">
        <v>2769</v>
      </c>
      <c r="B433" s="3" t="s">
        <v>2769</v>
      </c>
      <c r="C433" s="3" t="s">
        <v>6879</v>
      </c>
      <c r="D433" s="6">
        <v>800</v>
      </c>
      <c r="E433" s="8">
        <v>2</v>
      </c>
      <c r="F433" s="22">
        <f>ROUND(E433/D433*100,0)</f>
        <v>0</v>
      </c>
      <c r="G433" t="s">
        <v>8220</v>
      </c>
      <c r="H433" t="s">
        <v>8224</v>
      </c>
      <c r="I433" t="s">
        <v>8246</v>
      </c>
      <c r="J433">
        <v>1401997790</v>
      </c>
      <c r="K433">
        <v>1397677790</v>
      </c>
      <c r="L433" t="b">
        <v>0</v>
      </c>
      <c r="M433">
        <v>2</v>
      </c>
      <c r="N433" t="b">
        <v>0</v>
      </c>
      <c r="O433" t="s">
        <v>8302</v>
      </c>
      <c r="P433" s="9">
        <f>(((K433/60)/60)/24)+DATE(1970,1,1)</f>
        <v>41745.826273148145</v>
      </c>
      <c r="Q433" s="14">
        <f>YEAR(P433)</f>
        <v>2014</v>
      </c>
      <c r="R433" s="10" t="s">
        <v>8336</v>
      </c>
      <c r="S433" t="s">
        <v>8372</v>
      </c>
      <c r="T433">
        <f>IFERROR(ROUND(E433/M433,2),0)</f>
        <v>1</v>
      </c>
    </row>
    <row r="434" spans="1:20" ht="33" hidden="1" x14ac:dyDescent="0.25">
      <c r="A434">
        <v>3891</v>
      </c>
      <c r="B434" s="3" t="s">
        <v>3888</v>
      </c>
      <c r="C434" s="3" t="s">
        <v>7999</v>
      </c>
      <c r="D434" s="6">
        <v>800</v>
      </c>
      <c r="E434" s="8">
        <v>260</v>
      </c>
      <c r="F434" s="22">
        <f>ROUND(E434/D434*100,0)</f>
        <v>33</v>
      </c>
      <c r="G434" t="s">
        <v>8220</v>
      </c>
      <c r="H434" t="s">
        <v>8223</v>
      </c>
      <c r="I434" t="s">
        <v>8245</v>
      </c>
      <c r="J434">
        <v>1427086740</v>
      </c>
      <c r="K434">
        <v>1424488244</v>
      </c>
      <c r="L434" t="b">
        <v>0</v>
      </c>
      <c r="M434">
        <v>7</v>
      </c>
      <c r="N434" t="b">
        <v>0</v>
      </c>
      <c r="O434" t="s">
        <v>8269</v>
      </c>
      <c r="P434" s="9">
        <f>(((K434/60)/60)/24)+DATE(1970,1,1)</f>
        <v>42056.1324537037</v>
      </c>
      <c r="Q434" s="14">
        <f>YEAR(P434)</f>
        <v>2015</v>
      </c>
      <c r="R434" s="10" t="s">
        <v>8331</v>
      </c>
      <c r="S434" t="s">
        <v>8332</v>
      </c>
      <c r="T434">
        <f>IFERROR(ROUND(E434/M434,2),0)</f>
        <v>37.14</v>
      </c>
    </row>
    <row r="435" spans="1:20" ht="49" hidden="1" x14ac:dyDescent="0.25">
      <c r="A435">
        <v>4024</v>
      </c>
      <c r="B435" s="3" t="s">
        <v>4020</v>
      </c>
      <c r="C435" s="3" t="s">
        <v>8129</v>
      </c>
      <c r="D435" s="6">
        <v>800</v>
      </c>
      <c r="E435" s="8">
        <v>10</v>
      </c>
      <c r="F435" s="22">
        <f>ROUND(E435/D435*100,0)</f>
        <v>1</v>
      </c>
      <c r="G435" t="s">
        <v>8220</v>
      </c>
      <c r="H435" t="s">
        <v>8223</v>
      </c>
      <c r="I435" t="s">
        <v>8245</v>
      </c>
      <c r="J435">
        <v>1441037097</v>
      </c>
      <c r="K435">
        <v>1438445097</v>
      </c>
      <c r="L435" t="b">
        <v>0</v>
      </c>
      <c r="M435">
        <v>1</v>
      </c>
      <c r="N435" t="b">
        <v>0</v>
      </c>
      <c r="O435" t="s">
        <v>8269</v>
      </c>
      <c r="P435" s="9">
        <f>(((K435/60)/60)/24)+DATE(1970,1,1)</f>
        <v>42217.670104166667</v>
      </c>
      <c r="Q435" s="14">
        <f>YEAR(P435)</f>
        <v>2015</v>
      </c>
      <c r="R435" s="10" t="s">
        <v>8331</v>
      </c>
      <c r="S435" t="s">
        <v>8332</v>
      </c>
      <c r="T435">
        <f>IFERROR(ROUND(E435/M435,2),0)</f>
        <v>10</v>
      </c>
    </row>
    <row r="436" spans="1:20" ht="33" x14ac:dyDescent="0.25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s="22">
        <f>ROUND(E436/D436*100,0)</f>
        <v>110</v>
      </c>
      <c r="G436" t="s">
        <v>8218</v>
      </c>
      <c r="H436" t="s">
        <v>8223</v>
      </c>
      <c r="I436" t="s">
        <v>8245</v>
      </c>
      <c r="J436">
        <v>1417389067</v>
      </c>
      <c r="K436">
        <v>1415661067</v>
      </c>
      <c r="L436" t="b">
        <v>0</v>
      </c>
      <c r="M436">
        <v>21</v>
      </c>
      <c r="N436" t="b">
        <v>1</v>
      </c>
      <c r="O436" t="s">
        <v>8299</v>
      </c>
      <c r="P436" s="9">
        <f>(((K436/60)/60)/24)+DATE(1970,1,1)</f>
        <v>41953.966053240743</v>
      </c>
      <c r="Q436" s="14">
        <f>YEAR(P436)</f>
        <v>2014</v>
      </c>
      <c r="R436" s="10" t="s">
        <v>8333</v>
      </c>
      <c r="S436" t="s">
        <v>8369</v>
      </c>
      <c r="T436">
        <f>IFERROR(ROUND(E436/M436,2),0)</f>
        <v>44.1</v>
      </c>
    </row>
    <row r="437" spans="1:20" ht="49" x14ac:dyDescent="0.25">
      <c r="A437">
        <v>19</v>
      </c>
      <c r="B437" s="3" t="s">
        <v>21</v>
      </c>
      <c r="C437" s="3" t="s">
        <v>4130</v>
      </c>
      <c r="D437" s="6">
        <v>850</v>
      </c>
      <c r="E437" s="8">
        <v>1235</v>
      </c>
      <c r="F437" s="22">
        <f>ROUND(E437/D437*100,0)</f>
        <v>145</v>
      </c>
      <c r="G437" t="s">
        <v>8218</v>
      </c>
      <c r="H437" t="s">
        <v>8223</v>
      </c>
      <c r="I437" t="s">
        <v>8245</v>
      </c>
      <c r="J437">
        <v>1437420934</v>
      </c>
      <c r="K437">
        <v>1434828934</v>
      </c>
      <c r="L437" t="b">
        <v>0</v>
      </c>
      <c r="M437">
        <v>22</v>
      </c>
      <c r="N437" t="b">
        <v>1</v>
      </c>
      <c r="O437" t="s">
        <v>8263</v>
      </c>
      <c r="P437" s="9">
        <f>(((K437/60)/60)/24)+DATE(1970,1,1)</f>
        <v>42175.816365740742</v>
      </c>
      <c r="Q437" s="14">
        <f>YEAR(P437)</f>
        <v>2015</v>
      </c>
      <c r="R437" s="10" t="s">
        <v>8324</v>
      </c>
      <c r="S437" t="s">
        <v>8325</v>
      </c>
      <c r="T437">
        <f>IFERROR(ROUND(E437/M437,2),0)</f>
        <v>56.14</v>
      </c>
    </row>
    <row r="438" spans="1:20" ht="49" x14ac:dyDescent="0.25">
      <c r="A438">
        <v>1296</v>
      </c>
      <c r="B438" s="3" t="s">
        <v>1297</v>
      </c>
      <c r="C438" s="3" t="s">
        <v>5406</v>
      </c>
      <c r="D438" s="6">
        <v>850</v>
      </c>
      <c r="E438" s="8">
        <v>1200</v>
      </c>
      <c r="F438" s="22">
        <f>ROUND(E438/D438*100,0)</f>
        <v>141</v>
      </c>
      <c r="G438" t="s">
        <v>8218</v>
      </c>
      <c r="H438" t="s">
        <v>8224</v>
      </c>
      <c r="I438" t="s">
        <v>8246</v>
      </c>
      <c r="J438">
        <v>1457914373</v>
      </c>
      <c r="K438">
        <v>1456189973</v>
      </c>
      <c r="L438" t="b">
        <v>0</v>
      </c>
      <c r="M438">
        <v>23</v>
      </c>
      <c r="N438" t="b">
        <v>1</v>
      </c>
      <c r="O438" t="s">
        <v>8269</v>
      </c>
      <c r="P438" s="9">
        <f>(((K438/60)/60)/24)+DATE(1970,1,1)</f>
        <v>42423.050613425927</v>
      </c>
      <c r="Q438" s="14">
        <f>YEAR(P438)</f>
        <v>2016</v>
      </c>
      <c r="R438" s="10" t="s">
        <v>8331</v>
      </c>
      <c r="S438" t="s">
        <v>8332</v>
      </c>
      <c r="T438">
        <f>IFERROR(ROUND(E438/M438,2),0)</f>
        <v>52.17</v>
      </c>
    </row>
    <row r="439" spans="1:20" ht="33" x14ac:dyDescent="0.25">
      <c r="A439">
        <v>2293</v>
      </c>
      <c r="B439" s="3" t="s">
        <v>2294</v>
      </c>
      <c r="C439" s="3" t="s">
        <v>6403</v>
      </c>
      <c r="D439" s="6">
        <v>850</v>
      </c>
      <c r="E439" s="8">
        <v>920</v>
      </c>
      <c r="F439" s="22">
        <f>ROUND(E439/D439*100,0)</f>
        <v>108</v>
      </c>
      <c r="G439" t="s">
        <v>8218</v>
      </c>
      <c r="H439" t="s">
        <v>8223</v>
      </c>
      <c r="I439" t="s">
        <v>8245</v>
      </c>
      <c r="J439">
        <v>1348545540</v>
      </c>
      <c r="K439">
        <v>1346345999</v>
      </c>
      <c r="L439" t="b">
        <v>0</v>
      </c>
      <c r="M439">
        <v>27</v>
      </c>
      <c r="N439" t="b">
        <v>1</v>
      </c>
      <c r="O439" t="s">
        <v>8274</v>
      </c>
      <c r="P439" s="9">
        <f>(((K439/60)/60)/24)+DATE(1970,1,1)</f>
        <v>41151.708321759259</v>
      </c>
      <c r="Q439" s="14">
        <f>YEAR(P439)</f>
        <v>2012</v>
      </c>
      <c r="R439" s="10" t="s">
        <v>8339</v>
      </c>
      <c r="S439" t="s">
        <v>8340</v>
      </c>
      <c r="T439">
        <f>IFERROR(ROUND(E439/M439,2),0)</f>
        <v>34.07</v>
      </c>
    </row>
    <row r="440" spans="1:20" ht="65" x14ac:dyDescent="0.25">
      <c r="A440">
        <v>2837</v>
      </c>
      <c r="B440" s="3" t="s">
        <v>2837</v>
      </c>
      <c r="C440" s="3" t="s">
        <v>6947</v>
      </c>
      <c r="D440" s="6">
        <v>850</v>
      </c>
      <c r="E440" s="8">
        <v>850</v>
      </c>
      <c r="F440" s="22">
        <f>ROUND(E440/D440*100,0)</f>
        <v>100</v>
      </c>
      <c r="G440" t="s">
        <v>8218</v>
      </c>
      <c r="H440" t="s">
        <v>8228</v>
      </c>
      <c r="I440" t="s">
        <v>8250</v>
      </c>
      <c r="J440">
        <v>1449701284</v>
      </c>
      <c r="K440">
        <v>1446241684</v>
      </c>
      <c r="L440" t="b">
        <v>0</v>
      </c>
      <c r="M440">
        <v>21</v>
      </c>
      <c r="N440" t="b">
        <v>1</v>
      </c>
      <c r="O440" t="s">
        <v>8269</v>
      </c>
      <c r="P440" s="9">
        <f>(((K440/60)/60)/24)+DATE(1970,1,1)</f>
        <v>42307.908379629633</v>
      </c>
      <c r="Q440" s="14">
        <f>YEAR(P440)</f>
        <v>2015</v>
      </c>
      <c r="R440" s="10" t="s">
        <v>8331</v>
      </c>
      <c r="S440" t="s">
        <v>8332</v>
      </c>
      <c r="T440">
        <f>IFERROR(ROUND(E440/M440,2),0)</f>
        <v>40.479999999999997</v>
      </c>
    </row>
    <row r="441" spans="1:20" ht="49" x14ac:dyDescent="0.25">
      <c r="A441">
        <v>3726</v>
      </c>
      <c r="B441" s="3" t="s">
        <v>3723</v>
      </c>
      <c r="C441" s="3" t="s">
        <v>7836</v>
      </c>
      <c r="D441" s="6">
        <v>850</v>
      </c>
      <c r="E441" s="8">
        <v>2879</v>
      </c>
      <c r="F441" s="22">
        <f>ROUND(E441/D441*100,0)</f>
        <v>339</v>
      </c>
      <c r="G441" t="s">
        <v>8218</v>
      </c>
      <c r="H441" t="s">
        <v>8223</v>
      </c>
      <c r="I441" t="s">
        <v>8245</v>
      </c>
      <c r="J441">
        <v>1461963600</v>
      </c>
      <c r="K441">
        <v>1459567371</v>
      </c>
      <c r="L441" t="b">
        <v>0</v>
      </c>
      <c r="M441">
        <v>46</v>
      </c>
      <c r="N441" t="b">
        <v>1</v>
      </c>
      <c r="O441" t="s">
        <v>8269</v>
      </c>
      <c r="P441" s="9">
        <f>(((K441/60)/60)/24)+DATE(1970,1,1)</f>
        <v>42462.140868055561</v>
      </c>
      <c r="Q441" s="14">
        <f>YEAR(P441)</f>
        <v>2016</v>
      </c>
      <c r="R441" s="10" t="s">
        <v>8331</v>
      </c>
      <c r="S441" t="s">
        <v>8332</v>
      </c>
      <c r="T441">
        <f>IFERROR(ROUND(E441/M441,2),0)</f>
        <v>62.59</v>
      </c>
    </row>
    <row r="442" spans="1:20" ht="49" hidden="1" x14ac:dyDescent="0.25">
      <c r="A442">
        <v>947</v>
      </c>
      <c r="B442" s="3" t="s">
        <v>948</v>
      </c>
      <c r="C442" s="3" t="s">
        <v>5057</v>
      </c>
      <c r="D442" s="6">
        <v>850</v>
      </c>
      <c r="E442" s="8">
        <v>0</v>
      </c>
      <c r="F442" s="22">
        <f>ROUND(E442/D442*100,0)</f>
        <v>0</v>
      </c>
      <c r="G442" t="s">
        <v>8220</v>
      </c>
      <c r="H442" t="s">
        <v>8223</v>
      </c>
      <c r="I442" t="s">
        <v>8245</v>
      </c>
      <c r="J442">
        <v>1467312306</v>
      </c>
      <c r="K442">
        <v>1462128306</v>
      </c>
      <c r="L442" t="b">
        <v>0</v>
      </c>
      <c r="M442">
        <v>0</v>
      </c>
      <c r="N442" t="b">
        <v>0</v>
      </c>
      <c r="O442" t="s">
        <v>8271</v>
      </c>
      <c r="P442" s="9">
        <f>(((K442/60)/60)/24)+DATE(1970,1,1)</f>
        <v>42491.781319444446</v>
      </c>
      <c r="Q442" s="14">
        <f>YEAR(P442)</f>
        <v>2016</v>
      </c>
      <c r="R442" s="10" t="s">
        <v>8333</v>
      </c>
      <c r="S442" t="s">
        <v>8335</v>
      </c>
      <c r="T442">
        <f>IFERROR(ROUND(E442/M442,2),0)</f>
        <v>0</v>
      </c>
    </row>
    <row r="443" spans="1:20" ht="33" hidden="1" x14ac:dyDescent="0.25">
      <c r="A443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s="22">
        <f>ROUND(E443/D443*100,0)</f>
        <v>15</v>
      </c>
      <c r="G443" t="s">
        <v>8220</v>
      </c>
      <c r="H443" t="s">
        <v>8232</v>
      </c>
      <c r="I443" t="s">
        <v>8248</v>
      </c>
      <c r="J443">
        <v>1422100800</v>
      </c>
      <c r="K443">
        <v>1416932133</v>
      </c>
      <c r="L443" t="b">
        <v>0</v>
      </c>
      <c r="M443">
        <v>4</v>
      </c>
      <c r="N443" t="b">
        <v>0</v>
      </c>
      <c r="O443" t="s">
        <v>8269</v>
      </c>
      <c r="P443" s="9">
        <f>(((K443/60)/60)/24)+DATE(1970,1,1)</f>
        <v>41968.677465277782</v>
      </c>
      <c r="Q443" s="14">
        <f>YEAR(P443)</f>
        <v>2014</v>
      </c>
      <c r="R443" s="10" t="s">
        <v>8331</v>
      </c>
      <c r="S443" t="s">
        <v>8332</v>
      </c>
      <c r="T443">
        <f>IFERROR(ROUND(E443/M443,2),0)</f>
        <v>32.75</v>
      </c>
    </row>
    <row r="444" spans="1:20" ht="65" hidden="1" x14ac:dyDescent="0.25">
      <c r="A444">
        <v>3982</v>
      </c>
      <c r="B444" s="3" t="s">
        <v>3978</v>
      </c>
      <c r="C444" s="3" t="s">
        <v>8088</v>
      </c>
      <c r="D444" s="6">
        <v>850</v>
      </c>
      <c r="E444" s="8">
        <v>170</v>
      </c>
      <c r="F444" s="22">
        <f>ROUND(E444/D444*100,0)</f>
        <v>20</v>
      </c>
      <c r="G444" t="s">
        <v>8220</v>
      </c>
      <c r="H444" t="s">
        <v>8224</v>
      </c>
      <c r="I444" t="s">
        <v>8246</v>
      </c>
      <c r="J444">
        <v>1436297180</v>
      </c>
      <c r="K444">
        <v>1431113180</v>
      </c>
      <c r="L444" t="b">
        <v>0</v>
      </c>
      <c r="M444">
        <v>5</v>
      </c>
      <c r="N444" t="b">
        <v>0</v>
      </c>
      <c r="O444" t="s">
        <v>8269</v>
      </c>
      <c r="P444" s="9">
        <f>(((K444/60)/60)/24)+DATE(1970,1,1)</f>
        <v>42132.809953703705</v>
      </c>
      <c r="Q444" s="14">
        <f>YEAR(P444)</f>
        <v>2015</v>
      </c>
      <c r="R444" s="10" t="s">
        <v>8331</v>
      </c>
      <c r="S444" t="s">
        <v>8332</v>
      </c>
      <c r="T444">
        <f>IFERROR(ROUND(E444/M444,2),0)</f>
        <v>34</v>
      </c>
    </row>
    <row r="445" spans="1:20" ht="49" x14ac:dyDescent="0.25">
      <c r="A445">
        <v>73</v>
      </c>
      <c r="B445" s="3" t="s">
        <v>75</v>
      </c>
      <c r="C445" s="3" t="s">
        <v>4184</v>
      </c>
      <c r="D445" s="6">
        <v>900</v>
      </c>
      <c r="E445" s="8">
        <v>900</v>
      </c>
      <c r="F445" s="22">
        <f>ROUND(E445/D445*100,0)</f>
        <v>100</v>
      </c>
      <c r="G445" t="s">
        <v>8218</v>
      </c>
      <c r="H445" t="s">
        <v>8223</v>
      </c>
      <c r="I445" t="s">
        <v>8245</v>
      </c>
      <c r="J445">
        <v>1304395140</v>
      </c>
      <c r="K445">
        <v>1297620584</v>
      </c>
      <c r="L445" t="b">
        <v>0</v>
      </c>
      <c r="M445">
        <v>18</v>
      </c>
      <c r="N445" t="b">
        <v>1</v>
      </c>
      <c r="O445" t="s">
        <v>8264</v>
      </c>
      <c r="P445" s="9">
        <f>(((K445/60)/60)/24)+DATE(1970,1,1)</f>
        <v>40587.75675925926</v>
      </c>
      <c r="Q445" s="14">
        <f>YEAR(P445)</f>
        <v>2011</v>
      </c>
      <c r="R445" s="10" t="s">
        <v>8324</v>
      </c>
      <c r="S445" t="s">
        <v>8326</v>
      </c>
      <c r="T445">
        <f>IFERROR(ROUND(E445/M445,2),0)</f>
        <v>50</v>
      </c>
    </row>
    <row r="446" spans="1:20" ht="49" x14ac:dyDescent="0.25">
      <c r="A446">
        <v>1206</v>
      </c>
      <c r="B446" s="3" t="s">
        <v>1207</v>
      </c>
      <c r="C446" s="3" t="s">
        <v>5316</v>
      </c>
      <c r="D446" s="6">
        <v>900</v>
      </c>
      <c r="E446" s="8">
        <v>1035</v>
      </c>
      <c r="F446" s="22">
        <f>ROUND(E446/D446*100,0)</f>
        <v>115</v>
      </c>
      <c r="G446" t="s">
        <v>8218</v>
      </c>
      <c r="H446" t="s">
        <v>8238</v>
      </c>
      <c r="I446" t="s">
        <v>8248</v>
      </c>
      <c r="J446">
        <v>1489238940</v>
      </c>
      <c r="K446">
        <v>1486406253</v>
      </c>
      <c r="L446" t="b">
        <v>0</v>
      </c>
      <c r="M446">
        <v>32</v>
      </c>
      <c r="N446" t="b">
        <v>1</v>
      </c>
      <c r="O446" t="s">
        <v>8283</v>
      </c>
      <c r="P446" s="9">
        <f>(((K446/60)/60)/24)+DATE(1970,1,1)</f>
        <v>42772.776076388895</v>
      </c>
      <c r="Q446" s="14">
        <f>YEAR(P446)</f>
        <v>2017</v>
      </c>
      <c r="R446" s="10" t="s">
        <v>8352</v>
      </c>
      <c r="S446" t="s">
        <v>8353</v>
      </c>
      <c r="T446">
        <f>IFERROR(ROUND(E446/M446,2),0)</f>
        <v>32.340000000000003</v>
      </c>
    </row>
    <row r="447" spans="1:20" ht="49" x14ac:dyDescent="0.25">
      <c r="A447">
        <v>1840</v>
      </c>
      <c r="B447" s="3" t="s">
        <v>1841</v>
      </c>
      <c r="C447" s="3" t="s">
        <v>5950</v>
      </c>
      <c r="D447" s="6">
        <v>900</v>
      </c>
      <c r="E447" s="8">
        <v>980</v>
      </c>
      <c r="F447" s="22">
        <f>ROUND(E447/D447*100,0)</f>
        <v>109</v>
      </c>
      <c r="G447" t="s">
        <v>8218</v>
      </c>
      <c r="H447" t="s">
        <v>8223</v>
      </c>
      <c r="I447" t="s">
        <v>8245</v>
      </c>
      <c r="J447">
        <v>1367902740</v>
      </c>
      <c r="K447">
        <v>1366251510</v>
      </c>
      <c r="L447" t="b">
        <v>0</v>
      </c>
      <c r="M447">
        <v>13</v>
      </c>
      <c r="N447" t="b">
        <v>1</v>
      </c>
      <c r="O447" t="s">
        <v>8274</v>
      </c>
      <c r="P447" s="9">
        <f>(((K447/60)/60)/24)+DATE(1970,1,1)</f>
        <v>41382.096180555556</v>
      </c>
      <c r="Q447" s="14">
        <f>YEAR(P447)</f>
        <v>2013</v>
      </c>
      <c r="R447" s="10" t="s">
        <v>8339</v>
      </c>
      <c r="S447" t="s">
        <v>8340</v>
      </c>
      <c r="T447">
        <f>IFERROR(ROUND(E447/M447,2),0)</f>
        <v>75.38</v>
      </c>
    </row>
    <row r="448" spans="1:20" ht="49" x14ac:dyDescent="0.25">
      <c r="A448">
        <v>1899</v>
      </c>
      <c r="B448" s="3" t="s">
        <v>1900</v>
      </c>
      <c r="C448" s="3" t="s">
        <v>6009</v>
      </c>
      <c r="D448" s="6">
        <v>900</v>
      </c>
      <c r="E448" s="8">
        <v>1200</v>
      </c>
      <c r="F448" s="22">
        <f>ROUND(E448/D448*100,0)</f>
        <v>133</v>
      </c>
      <c r="G448" t="s">
        <v>8218</v>
      </c>
      <c r="H448" t="s">
        <v>8223</v>
      </c>
      <c r="I448" t="s">
        <v>8245</v>
      </c>
      <c r="J448">
        <v>1427319366</v>
      </c>
      <c r="K448">
        <v>1424730966</v>
      </c>
      <c r="L448" t="b">
        <v>0</v>
      </c>
      <c r="M448">
        <v>42</v>
      </c>
      <c r="N448" t="b">
        <v>1</v>
      </c>
      <c r="O448" t="s">
        <v>8277</v>
      </c>
      <c r="P448" s="9">
        <f>(((K448/60)/60)/24)+DATE(1970,1,1)</f>
        <v>42058.941736111112</v>
      </c>
      <c r="Q448" s="14">
        <f>YEAR(P448)</f>
        <v>2015</v>
      </c>
      <c r="R448" s="10" t="s">
        <v>8339</v>
      </c>
      <c r="S448" t="s">
        <v>8343</v>
      </c>
      <c r="T448">
        <f>IFERROR(ROUND(E448/M448,2),0)</f>
        <v>28.57</v>
      </c>
    </row>
    <row r="449" spans="1:20" ht="49" x14ac:dyDescent="0.25">
      <c r="A449">
        <v>2523</v>
      </c>
      <c r="B449" s="3" t="s">
        <v>2523</v>
      </c>
      <c r="C449" s="3" t="s">
        <v>6633</v>
      </c>
      <c r="D449" s="6">
        <v>900</v>
      </c>
      <c r="E449" s="8">
        <v>1408</v>
      </c>
      <c r="F449" s="22">
        <f>ROUND(E449/D449*100,0)</f>
        <v>156</v>
      </c>
      <c r="G449" t="s">
        <v>8218</v>
      </c>
      <c r="H449" t="s">
        <v>8223</v>
      </c>
      <c r="I449" t="s">
        <v>8245</v>
      </c>
      <c r="J449">
        <v>1416270292</v>
      </c>
      <c r="K449">
        <v>1413674692</v>
      </c>
      <c r="L449" t="b">
        <v>0</v>
      </c>
      <c r="M449">
        <v>26</v>
      </c>
      <c r="N449" t="b">
        <v>1</v>
      </c>
      <c r="O449" t="s">
        <v>8298</v>
      </c>
      <c r="P449" s="9">
        <f>(((K449/60)/60)/24)+DATE(1970,1,1)</f>
        <v>41930.975601851853</v>
      </c>
      <c r="Q449" s="14">
        <f>YEAR(P449)</f>
        <v>2014</v>
      </c>
      <c r="R449" s="10" t="s">
        <v>8339</v>
      </c>
      <c r="S449" t="s">
        <v>8368</v>
      </c>
      <c r="T449">
        <f>IFERROR(ROUND(E449/M449,2),0)</f>
        <v>54.15</v>
      </c>
    </row>
    <row r="450" spans="1:20" ht="33" x14ac:dyDescent="0.25">
      <c r="A450">
        <v>2557</v>
      </c>
      <c r="B450" s="3" t="s">
        <v>2557</v>
      </c>
      <c r="C450" s="3" t="s">
        <v>6667</v>
      </c>
      <c r="D450" s="6">
        <v>900</v>
      </c>
      <c r="E450" s="8">
        <v>1066</v>
      </c>
      <c r="F450" s="22">
        <f>ROUND(E450/D450*100,0)</f>
        <v>118</v>
      </c>
      <c r="G450" t="s">
        <v>8218</v>
      </c>
      <c r="H450" t="s">
        <v>8224</v>
      </c>
      <c r="I450" t="s">
        <v>8246</v>
      </c>
      <c r="J450">
        <v>1400176386</v>
      </c>
      <c r="K450">
        <v>1397584386</v>
      </c>
      <c r="L450" t="b">
        <v>0</v>
      </c>
      <c r="M450">
        <v>36</v>
      </c>
      <c r="N450" t="b">
        <v>1</v>
      </c>
      <c r="O450" t="s">
        <v>8298</v>
      </c>
      <c r="P450" s="9">
        <f>(((K450/60)/60)/24)+DATE(1970,1,1)</f>
        <v>41744.745208333334</v>
      </c>
      <c r="Q450" s="14">
        <f>YEAR(P450)</f>
        <v>2014</v>
      </c>
      <c r="R450" s="10" t="s">
        <v>8339</v>
      </c>
      <c r="S450" t="s">
        <v>8368</v>
      </c>
      <c r="T450">
        <f>IFERROR(ROUND(E450/M450,2),0)</f>
        <v>29.61</v>
      </c>
    </row>
    <row r="451" spans="1:20" ht="49" x14ac:dyDescent="0.25">
      <c r="A451">
        <v>3026</v>
      </c>
      <c r="B451" s="3" t="s">
        <v>3026</v>
      </c>
      <c r="C451" s="3" t="s">
        <v>7136</v>
      </c>
      <c r="D451" s="6">
        <v>900</v>
      </c>
      <c r="E451" s="8">
        <v>1290</v>
      </c>
      <c r="F451" s="22">
        <f>ROUND(E451/D451*100,0)</f>
        <v>143</v>
      </c>
      <c r="G451" t="s">
        <v>8218</v>
      </c>
      <c r="H451" t="s">
        <v>8224</v>
      </c>
      <c r="I451" t="s">
        <v>8246</v>
      </c>
      <c r="J451">
        <v>1488538892</v>
      </c>
      <c r="K451">
        <v>1487329292</v>
      </c>
      <c r="L451" t="b">
        <v>0</v>
      </c>
      <c r="M451">
        <v>25</v>
      </c>
      <c r="N451" t="b">
        <v>1</v>
      </c>
      <c r="O451" t="s">
        <v>8301</v>
      </c>
      <c r="P451" s="9">
        <f>(((K451/60)/60)/24)+DATE(1970,1,1)</f>
        <v>42783.459398148145</v>
      </c>
      <c r="Q451" s="14">
        <f>YEAR(P451)</f>
        <v>2017</v>
      </c>
      <c r="R451" s="10" t="s">
        <v>8331</v>
      </c>
      <c r="S451" t="s">
        <v>8371</v>
      </c>
      <c r="T451">
        <f>IFERROR(ROUND(E451/M451,2),0)</f>
        <v>51.6</v>
      </c>
    </row>
    <row r="452" spans="1:20" ht="49" x14ac:dyDescent="0.25">
      <c r="A452">
        <v>3510</v>
      </c>
      <c r="B452" s="3" t="s">
        <v>3509</v>
      </c>
      <c r="C452" s="3" t="s">
        <v>7620</v>
      </c>
      <c r="D452" s="6">
        <v>900</v>
      </c>
      <c r="E452" s="8">
        <v>905</v>
      </c>
      <c r="F452" s="22">
        <f>ROUND(E452/D452*100,0)</f>
        <v>101</v>
      </c>
      <c r="G452" t="s">
        <v>8218</v>
      </c>
      <c r="H452" t="s">
        <v>8223</v>
      </c>
      <c r="I452" t="s">
        <v>8245</v>
      </c>
      <c r="J452">
        <v>1404312846</v>
      </c>
      <c r="K452">
        <v>1402584846</v>
      </c>
      <c r="L452" t="b">
        <v>0</v>
      </c>
      <c r="M452">
        <v>15</v>
      </c>
      <c r="N452" t="b">
        <v>1</v>
      </c>
      <c r="O452" t="s">
        <v>8269</v>
      </c>
      <c r="P452" s="9">
        <f>(((K452/60)/60)/24)+DATE(1970,1,1)</f>
        <v>41802.62090277778</v>
      </c>
      <c r="Q452" s="14">
        <f>YEAR(P452)</f>
        <v>2014</v>
      </c>
      <c r="R452" s="10" t="s">
        <v>8331</v>
      </c>
      <c r="S452" t="s">
        <v>8332</v>
      </c>
      <c r="T452">
        <f>IFERROR(ROUND(E452/M452,2),0)</f>
        <v>60.33</v>
      </c>
    </row>
    <row r="453" spans="1:20" ht="49" x14ac:dyDescent="0.25">
      <c r="A453">
        <v>3565</v>
      </c>
      <c r="B453" s="3" t="s">
        <v>3564</v>
      </c>
      <c r="C453" s="3" t="s">
        <v>7675</v>
      </c>
      <c r="D453" s="6">
        <v>900</v>
      </c>
      <c r="E453" s="8">
        <v>1175</v>
      </c>
      <c r="F453" s="22">
        <f>ROUND(E453/D453*100,0)</f>
        <v>131</v>
      </c>
      <c r="G453" t="s">
        <v>8218</v>
      </c>
      <c r="H453" t="s">
        <v>8223</v>
      </c>
      <c r="I453" t="s">
        <v>8245</v>
      </c>
      <c r="J453">
        <v>1420048208</v>
      </c>
      <c r="K453">
        <v>1417456208</v>
      </c>
      <c r="L453" t="b">
        <v>0</v>
      </c>
      <c r="M453">
        <v>12</v>
      </c>
      <c r="N453" t="b">
        <v>1</v>
      </c>
      <c r="O453" t="s">
        <v>8269</v>
      </c>
      <c r="P453" s="9">
        <f>(((K453/60)/60)/24)+DATE(1970,1,1)</f>
        <v>41974.743148148147</v>
      </c>
      <c r="Q453" s="14">
        <f>YEAR(P453)</f>
        <v>2014</v>
      </c>
      <c r="R453" s="10" t="s">
        <v>8331</v>
      </c>
      <c r="S453" t="s">
        <v>8332</v>
      </c>
      <c r="T453">
        <f>IFERROR(ROUND(E453/M453,2),0)</f>
        <v>97.92</v>
      </c>
    </row>
    <row r="454" spans="1:20" ht="49" x14ac:dyDescent="0.25">
      <c r="A454">
        <v>3580</v>
      </c>
      <c r="B454" s="3" t="s">
        <v>3579</v>
      </c>
      <c r="C454" s="3" t="s">
        <v>7690</v>
      </c>
      <c r="D454" s="6">
        <v>900</v>
      </c>
      <c r="E454" s="8">
        <v>1025</v>
      </c>
      <c r="F454" s="22">
        <f>ROUND(E454/D454*100,0)</f>
        <v>114</v>
      </c>
      <c r="G454" t="s">
        <v>8218</v>
      </c>
      <c r="H454" t="s">
        <v>8223</v>
      </c>
      <c r="I454" t="s">
        <v>8245</v>
      </c>
      <c r="J454">
        <v>1425185940</v>
      </c>
      <c r="K454">
        <v>1421900022</v>
      </c>
      <c r="L454" t="b">
        <v>0</v>
      </c>
      <c r="M454">
        <v>27</v>
      </c>
      <c r="N454" t="b">
        <v>1</v>
      </c>
      <c r="O454" t="s">
        <v>8269</v>
      </c>
      <c r="P454" s="9">
        <f>(((K454/60)/60)/24)+DATE(1970,1,1)</f>
        <v>42026.176180555558</v>
      </c>
      <c r="Q454" s="14">
        <f>YEAR(P454)</f>
        <v>2015</v>
      </c>
      <c r="R454" s="10" t="s">
        <v>8331</v>
      </c>
      <c r="S454" t="s">
        <v>8332</v>
      </c>
      <c r="T454">
        <f>IFERROR(ROUND(E454/M454,2),0)</f>
        <v>37.96</v>
      </c>
    </row>
    <row r="455" spans="1:20" ht="49" hidden="1" x14ac:dyDescent="0.25">
      <c r="A455">
        <v>930</v>
      </c>
      <c r="B455" s="3" t="s">
        <v>931</v>
      </c>
      <c r="C455" s="3" t="s">
        <v>5040</v>
      </c>
      <c r="D455" s="6">
        <v>900</v>
      </c>
      <c r="E455" s="8">
        <v>345</v>
      </c>
      <c r="F455" s="22">
        <f>ROUND(E455/D455*100,0)</f>
        <v>38</v>
      </c>
      <c r="G455" t="s">
        <v>8220</v>
      </c>
      <c r="H455" t="s">
        <v>8223</v>
      </c>
      <c r="I455" t="s">
        <v>8245</v>
      </c>
      <c r="J455">
        <v>1277501520</v>
      </c>
      <c r="K455">
        <v>1273874306</v>
      </c>
      <c r="L455" t="b">
        <v>0</v>
      </c>
      <c r="M455">
        <v>5</v>
      </c>
      <c r="N455" t="b">
        <v>0</v>
      </c>
      <c r="O455" t="s">
        <v>8276</v>
      </c>
      <c r="P455" s="9">
        <f>(((K455/60)/60)/24)+DATE(1970,1,1)</f>
        <v>40312.915578703702</v>
      </c>
      <c r="Q455" s="14">
        <f>YEAR(P455)</f>
        <v>2010</v>
      </c>
      <c r="R455" s="10" t="s">
        <v>8339</v>
      </c>
      <c r="S455" t="s">
        <v>8342</v>
      </c>
      <c r="T455">
        <f>IFERROR(ROUND(E455/M455,2),0)</f>
        <v>69</v>
      </c>
    </row>
    <row r="456" spans="1:20" ht="49" hidden="1" x14ac:dyDescent="0.25">
      <c r="A456">
        <v>1446</v>
      </c>
      <c r="B456" s="3" t="s">
        <v>1447</v>
      </c>
      <c r="C456" s="3" t="s">
        <v>5556</v>
      </c>
      <c r="D456" s="6">
        <v>900</v>
      </c>
      <c r="E456" s="8">
        <v>0</v>
      </c>
      <c r="F456" s="22">
        <f>ROUND(E456/D456*100,0)</f>
        <v>0</v>
      </c>
      <c r="G456" t="s">
        <v>8220</v>
      </c>
      <c r="H456" t="s">
        <v>8236</v>
      </c>
      <c r="I456" t="s">
        <v>8248</v>
      </c>
      <c r="J456">
        <v>1461235478</v>
      </c>
      <c r="K456">
        <v>1459507478</v>
      </c>
      <c r="L456" t="b">
        <v>0</v>
      </c>
      <c r="M456">
        <v>0</v>
      </c>
      <c r="N456" t="b">
        <v>0</v>
      </c>
      <c r="O456" t="s">
        <v>8285</v>
      </c>
      <c r="P456" s="9">
        <f>(((K456/60)/60)/24)+DATE(1970,1,1)</f>
        <v>42461.447662037041</v>
      </c>
      <c r="Q456" s="14">
        <f>YEAR(P456)</f>
        <v>2016</v>
      </c>
      <c r="R456" s="10" t="s">
        <v>8336</v>
      </c>
      <c r="S456" t="s">
        <v>8355</v>
      </c>
      <c r="T456">
        <f>IFERROR(ROUND(E456/M456,2),0)</f>
        <v>0</v>
      </c>
    </row>
    <row r="457" spans="1:20" ht="49" hidden="1" x14ac:dyDescent="0.25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s="22">
        <f>ROUND(E457/D457*100,0)</f>
        <v>1</v>
      </c>
      <c r="G457" t="s">
        <v>8219</v>
      </c>
      <c r="H457" t="s">
        <v>8223</v>
      </c>
      <c r="I457" t="s">
        <v>8245</v>
      </c>
      <c r="J457">
        <v>1315747080</v>
      </c>
      <c r="K457">
        <v>1314417502</v>
      </c>
      <c r="L457" t="b">
        <v>0</v>
      </c>
      <c r="M457">
        <v>1</v>
      </c>
      <c r="N457" t="b">
        <v>0</v>
      </c>
      <c r="O457" t="s">
        <v>8284</v>
      </c>
      <c r="P457" s="9">
        <f>(((K457/60)/60)/24)+DATE(1970,1,1)</f>
        <v>40782.165532407409</v>
      </c>
      <c r="Q457" s="14">
        <f>YEAR(P457)</f>
        <v>2011</v>
      </c>
      <c r="R457" s="10" t="s">
        <v>8339</v>
      </c>
      <c r="S457" t="s">
        <v>8354</v>
      </c>
      <c r="T457">
        <f>IFERROR(ROUND(E457/M457,2),0)</f>
        <v>5</v>
      </c>
    </row>
    <row r="458" spans="1:20" ht="49" x14ac:dyDescent="0.25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s="22">
        <f>ROUND(E458/D458*100,0)</f>
        <v>106</v>
      </c>
      <c r="G458" t="s">
        <v>8218</v>
      </c>
      <c r="H458" t="s">
        <v>8223</v>
      </c>
      <c r="I458" t="s">
        <v>8245</v>
      </c>
      <c r="J458">
        <v>1475163921</v>
      </c>
      <c r="K458">
        <v>1472571921</v>
      </c>
      <c r="L458" t="b">
        <v>0</v>
      </c>
      <c r="M458">
        <v>25</v>
      </c>
      <c r="N458" t="b">
        <v>1</v>
      </c>
      <c r="O458" t="s">
        <v>8299</v>
      </c>
      <c r="P458" s="9">
        <f>(((K458/60)/60)/24)+DATE(1970,1,1)</f>
        <v>42612.656493055561</v>
      </c>
      <c r="Q458" s="14">
        <f>YEAR(P458)</f>
        <v>2016</v>
      </c>
      <c r="R458" s="10" t="s">
        <v>8333</v>
      </c>
      <c r="S458" t="s">
        <v>8369</v>
      </c>
      <c r="T458">
        <f>IFERROR(ROUND(E458/M458,2),0)</f>
        <v>39.44</v>
      </c>
    </row>
    <row r="459" spans="1:20" ht="49" x14ac:dyDescent="0.25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s="22">
        <f>ROUND(E459/D459*100,0)</f>
        <v>119</v>
      </c>
      <c r="G459" t="s">
        <v>8218</v>
      </c>
      <c r="H459" t="s">
        <v>8223</v>
      </c>
      <c r="I459" t="s">
        <v>8245</v>
      </c>
      <c r="J459">
        <v>1411012740</v>
      </c>
      <c r="K459">
        <v>1409667827</v>
      </c>
      <c r="L459" t="b">
        <v>0</v>
      </c>
      <c r="M459">
        <v>27</v>
      </c>
      <c r="N459" t="b">
        <v>1</v>
      </c>
      <c r="O459" t="s">
        <v>8269</v>
      </c>
      <c r="P459" s="9">
        <f>(((K459/60)/60)/24)+DATE(1970,1,1)</f>
        <v>41884.599849537037</v>
      </c>
      <c r="Q459" s="14">
        <f>YEAR(P459)</f>
        <v>2014</v>
      </c>
      <c r="R459" s="10" t="s">
        <v>8331</v>
      </c>
      <c r="S459" t="s">
        <v>8332</v>
      </c>
      <c r="T459">
        <f>IFERROR(ROUND(E459/M459,2),0)</f>
        <v>42.3</v>
      </c>
    </row>
    <row r="460" spans="1:20" ht="49" x14ac:dyDescent="0.25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s="22">
        <f>ROUND(E460/D460*100,0)</f>
        <v>124</v>
      </c>
      <c r="G460" t="s">
        <v>8218</v>
      </c>
      <c r="H460" t="s">
        <v>8223</v>
      </c>
      <c r="I460" t="s">
        <v>8245</v>
      </c>
      <c r="J460">
        <v>1422937620</v>
      </c>
      <c r="K460">
        <v>1420606303</v>
      </c>
      <c r="L460" t="b">
        <v>0</v>
      </c>
      <c r="M460">
        <v>27</v>
      </c>
      <c r="N460" t="b">
        <v>1</v>
      </c>
      <c r="O460" t="s">
        <v>8269</v>
      </c>
      <c r="P460" s="9">
        <f>(((K460/60)/60)/24)+DATE(1970,1,1)</f>
        <v>42011.202581018515</v>
      </c>
      <c r="Q460" s="14">
        <f>YEAR(P460)</f>
        <v>2015</v>
      </c>
      <c r="R460" s="10" t="s">
        <v>8331</v>
      </c>
      <c r="S460" t="s">
        <v>8332</v>
      </c>
      <c r="T460">
        <f>IFERROR(ROUND(E460/M460,2),0)</f>
        <v>45.04</v>
      </c>
    </row>
    <row r="461" spans="1:20" ht="49" x14ac:dyDescent="0.25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s="22">
        <f>ROUND(E461/D461*100,0)</f>
        <v>207</v>
      </c>
      <c r="G461" t="s">
        <v>8218</v>
      </c>
      <c r="H461" t="s">
        <v>8223</v>
      </c>
      <c r="I461" t="s">
        <v>8245</v>
      </c>
      <c r="J461">
        <v>1400467759</v>
      </c>
      <c r="K461">
        <v>1398480559</v>
      </c>
      <c r="L461" t="b">
        <v>0</v>
      </c>
      <c r="M461">
        <v>48</v>
      </c>
      <c r="N461" t="b">
        <v>1</v>
      </c>
      <c r="O461" t="s">
        <v>8267</v>
      </c>
      <c r="P461" s="9">
        <f>(((K461/60)/60)/24)+DATE(1970,1,1)</f>
        <v>41755.117581018516</v>
      </c>
      <c r="Q461" s="14">
        <f>YEAR(P461)</f>
        <v>2014</v>
      </c>
      <c r="R461" s="10" t="s">
        <v>8324</v>
      </c>
      <c r="S461" t="s">
        <v>8329</v>
      </c>
      <c r="T461">
        <f>IFERROR(ROUND(E461/M461,2),0)</f>
        <v>43.02</v>
      </c>
    </row>
    <row r="462" spans="1:20" ht="49" x14ac:dyDescent="0.25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s="22">
        <f>ROUND(E462/D462*100,0)</f>
        <v>105</v>
      </c>
      <c r="G462" t="s">
        <v>8218</v>
      </c>
      <c r="H462" t="s">
        <v>8223</v>
      </c>
      <c r="I462" t="s">
        <v>8245</v>
      </c>
      <c r="J462">
        <v>1333921508</v>
      </c>
      <c r="K462">
        <v>1331333108</v>
      </c>
      <c r="L462" t="b">
        <v>0</v>
      </c>
      <c r="M462">
        <v>32</v>
      </c>
      <c r="N462" t="b">
        <v>1</v>
      </c>
      <c r="O462" t="s">
        <v>8277</v>
      </c>
      <c r="P462" s="9">
        <f>(((K462/60)/60)/24)+DATE(1970,1,1)</f>
        <v>40977.948009259257</v>
      </c>
      <c r="Q462" s="14">
        <f>YEAR(P462)</f>
        <v>2012</v>
      </c>
      <c r="R462" s="10" t="s">
        <v>8339</v>
      </c>
      <c r="S462" t="s">
        <v>8343</v>
      </c>
      <c r="T462">
        <f>IFERROR(ROUND(E462/M462,2),0)</f>
        <v>32.72</v>
      </c>
    </row>
    <row r="463" spans="1:20" ht="21" hidden="1" x14ac:dyDescent="0.25">
      <c r="F463" s="22"/>
    </row>
    <row r="464" spans="1:20" ht="21" hidden="1" x14ac:dyDescent="0.25">
      <c r="F464" s="22"/>
    </row>
    <row r="465" spans="6:6" ht="21" hidden="1" x14ac:dyDescent="0.25">
      <c r="F465" s="22"/>
    </row>
    <row r="466" spans="6:6" ht="21" hidden="1" x14ac:dyDescent="0.25">
      <c r="F466" s="22"/>
    </row>
    <row r="467" spans="6:6" ht="21" hidden="1" x14ac:dyDescent="0.25">
      <c r="F467" s="22"/>
    </row>
    <row r="468" spans="6:6" ht="21" hidden="1" x14ac:dyDescent="0.25">
      <c r="F468" s="22"/>
    </row>
    <row r="469" spans="6:6" ht="21" hidden="1" x14ac:dyDescent="0.25">
      <c r="F469" s="22"/>
    </row>
    <row r="470" spans="6:6" ht="21" hidden="1" x14ac:dyDescent="0.25">
      <c r="F470" s="22"/>
    </row>
    <row r="471" spans="6:6" ht="21" hidden="1" x14ac:dyDescent="0.25">
      <c r="F471" s="22"/>
    </row>
    <row r="472" spans="6:6" ht="21" hidden="1" x14ac:dyDescent="0.25">
      <c r="F472" s="22"/>
    </row>
    <row r="473" spans="6:6" ht="21" hidden="1" x14ac:dyDescent="0.25">
      <c r="F473" s="22"/>
    </row>
    <row r="474" spans="6:6" ht="21" hidden="1" x14ac:dyDescent="0.25">
      <c r="F474" s="22"/>
    </row>
    <row r="475" spans="6:6" ht="21" hidden="1" x14ac:dyDescent="0.25">
      <c r="F475" s="22"/>
    </row>
    <row r="476" spans="6:6" ht="21" hidden="1" x14ac:dyDescent="0.25">
      <c r="F476" s="22"/>
    </row>
    <row r="477" spans="6:6" ht="21" hidden="1" x14ac:dyDescent="0.25">
      <c r="F477" s="22"/>
    </row>
    <row r="478" spans="6:6" ht="21" hidden="1" x14ac:dyDescent="0.25">
      <c r="F478" s="22"/>
    </row>
    <row r="479" spans="6:6" ht="21" hidden="1" x14ac:dyDescent="0.25">
      <c r="F479" s="22"/>
    </row>
    <row r="480" spans="6:6" ht="21" hidden="1" x14ac:dyDescent="0.25">
      <c r="F480" s="22"/>
    </row>
    <row r="481" spans="1:20" ht="21" hidden="1" x14ac:dyDescent="0.25">
      <c r="F481" s="22"/>
    </row>
    <row r="482" spans="1:20" ht="21" hidden="1" x14ac:dyDescent="0.25">
      <c r="F482" s="22"/>
    </row>
    <row r="483" spans="1:20" ht="21" hidden="1" x14ac:dyDescent="0.25">
      <c r="F483" s="22"/>
    </row>
    <row r="484" spans="1:20" ht="21" hidden="1" x14ac:dyDescent="0.25">
      <c r="F484" s="22"/>
    </row>
    <row r="485" spans="1:20" ht="21" hidden="1" x14ac:dyDescent="0.25">
      <c r="F485" s="22"/>
    </row>
    <row r="486" spans="1:20" ht="21" hidden="1" x14ac:dyDescent="0.25">
      <c r="F486" s="22"/>
    </row>
    <row r="487" spans="1:20" ht="21" hidden="1" x14ac:dyDescent="0.25">
      <c r="F487" s="22"/>
    </row>
    <row r="488" spans="1:20" ht="21" hidden="1" x14ac:dyDescent="0.25">
      <c r="F488" s="22"/>
    </row>
    <row r="489" spans="1:20" ht="21" hidden="1" x14ac:dyDescent="0.25">
      <c r="F489" s="22"/>
    </row>
    <row r="490" spans="1:20" ht="21" hidden="1" x14ac:dyDescent="0.25">
      <c r="F490" s="22"/>
    </row>
    <row r="491" spans="1:20" ht="21" hidden="1" x14ac:dyDescent="0.25">
      <c r="F491" s="22"/>
    </row>
    <row r="492" spans="1:20" ht="21" hidden="1" x14ac:dyDescent="0.25">
      <c r="F492" s="22"/>
    </row>
    <row r="493" spans="1:20" ht="21" hidden="1" x14ac:dyDescent="0.25">
      <c r="F493" s="22"/>
    </row>
    <row r="494" spans="1:20" ht="21" hidden="1" x14ac:dyDescent="0.25">
      <c r="F494" s="22"/>
    </row>
    <row r="495" spans="1:20" ht="33" x14ac:dyDescent="0.25">
      <c r="A495">
        <v>35</v>
      </c>
      <c r="B495" s="3" t="s">
        <v>37</v>
      </c>
      <c r="C495" s="3" t="s">
        <v>4146</v>
      </c>
      <c r="D495" s="6">
        <v>1000</v>
      </c>
      <c r="E495" s="8">
        <v>1665</v>
      </c>
      <c r="F495" s="22">
        <f>ROUND(E495/D495*100,0)</f>
        <v>167</v>
      </c>
      <c r="G495" t="s">
        <v>8218</v>
      </c>
      <c r="H495" t="s">
        <v>8223</v>
      </c>
      <c r="I495" t="s">
        <v>8245</v>
      </c>
      <c r="J495">
        <v>1430179200</v>
      </c>
      <c r="K495">
        <v>1428130814</v>
      </c>
      <c r="L495" t="b">
        <v>0</v>
      </c>
      <c r="M495">
        <v>28</v>
      </c>
      <c r="N495" t="b">
        <v>1</v>
      </c>
      <c r="O495" t="s">
        <v>8263</v>
      </c>
      <c r="P495" s="9">
        <f>(((K495/60)/60)/24)+DATE(1970,1,1)</f>
        <v>42098.291828703703</v>
      </c>
      <c r="Q495" s="14">
        <f>YEAR(P495)</f>
        <v>2015</v>
      </c>
      <c r="R495" s="10" t="s">
        <v>8324</v>
      </c>
      <c r="S495" t="s">
        <v>8325</v>
      </c>
      <c r="T495">
        <f>IFERROR(ROUND(E495/M495,2),0)</f>
        <v>59.46</v>
      </c>
    </row>
    <row r="496" spans="1:20" ht="49" x14ac:dyDescent="0.25">
      <c r="A496">
        <v>93</v>
      </c>
      <c r="B496" s="3" t="s">
        <v>95</v>
      </c>
      <c r="C496" s="3" t="s">
        <v>4204</v>
      </c>
      <c r="D496" s="6">
        <v>1000</v>
      </c>
      <c r="E496" s="8">
        <v>1106</v>
      </c>
      <c r="F496" s="22">
        <f>ROUND(E496/D496*100,0)</f>
        <v>111</v>
      </c>
      <c r="G496" t="s">
        <v>8218</v>
      </c>
      <c r="H496" t="s">
        <v>8223</v>
      </c>
      <c r="I496" t="s">
        <v>8245</v>
      </c>
      <c r="J496">
        <v>1341349200</v>
      </c>
      <c r="K496">
        <v>1338928537</v>
      </c>
      <c r="L496" t="b">
        <v>0</v>
      </c>
      <c r="M496">
        <v>15</v>
      </c>
      <c r="N496" t="b">
        <v>1</v>
      </c>
      <c r="O496" t="s">
        <v>8264</v>
      </c>
      <c r="P496" s="9">
        <f>(((K496/60)/60)/24)+DATE(1970,1,1)</f>
        <v>41065.858067129629</v>
      </c>
      <c r="Q496" s="14">
        <f>YEAR(P496)</f>
        <v>2012</v>
      </c>
      <c r="R496" s="10" t="s">
        <v>8324</v>
      </c>
      <c r="S496" t="s">
        <v>8326</v>
      </c>
      <c r="T496">
        <f>IFERROR(ROUND(E496/M496,2),0)</f>
        <v>73.73</v>
      </c>
    </row>
    <row r="497" spans="1:20" ht="49" x14ac:dyDescent="0.25">
      <c r="A497">
        <v>109</v>
      </c>
      <c r="B497" s="3" t="s">
        <v>111</v>
      </c>
      <c r="C497" s="3" t="s">
        <v>4220</v>
      </c>
      <c r="D497" s="6">
        <v>1000</v>
      </c>
      <c r="E497" s="8">
        <v>2195</v>
      </c>
      <c r="F497" s="22">
        <f>ROUND(E497/D497*100,0)</f>
        <v>220</v>
      </c>
      <c r="G497" t="s">
        <v>8218</v>
      </c>
      <c r="H497" t="s">
        <v>8223</v>
      </c>
      <c r="I497" t="s">
        <v>8245</v>
      </c>
      <c r="J497">
        <v>1298680630</v>
      </c>
      <c r="K497">
        <v>1296088630</v>
      </c>
      <c r="L497" t="b">
        <v>0</v>
      </c>
      <c r="M497">
        <v>47</v>
      </c>
      <c r="N497" t="b">
        <v>1</v>
      </c>
      <c r="O497" t="s">
        <v>8264</v>
      </c>
      <c r="P497" s="9">
        <f>(((K497/60)/60)/24)+DATE(1970,1,1)</f>
        <v>40570.025810185187</v>
      </c>
      <c r="Q497" s="14">
        <f>YEAR(P497)</f>
        <v>2011</v>
      </c>
      <c r="R497" s="10" t="s">
        <v>8324</v>
      </c>
      <c r="S497" t="s">
        <v>8326</v>
      </c>
      <c r="T497">
        <f>IFERROR(ROUND(E497/M497,2),0)</f>
        <v>46.7</v>
      </c>
    </row>
    <row r="498" spans="1:20" ht="49" x14ac:dyDescent="0.25">
      <c r="A498">
        <v>266</v>
      </c>
      <c r="B498" s="3" t="s">
        <v>267</v>
      </c>
      <c r="C498" s="3" t="s">
        <v>4376</v>
      </c>
      <c r="D498" s="6">
        <v>1000</v>
      </c>
      <c r="E498" s="8">
        <v>1455</v>
      </c>
      <c r="F498" s="22">
        <f>ROUND(E498/D498*100,0)</f>
        <v>146</v>
      </c>
      <c r="G498" t="s">
        <v>8218</v>
      </c>
      <c r="H498" t="s">
        <v>8223</v>
      </c>
      <c r="I498" t="s">
        <v>8245</v>
      </c>
      <c r="J498">
        <v>1271994660</v>
      </c>
      <c r="K498">
        <v>1264565507</v>
      </c>
      <c r="L498" t="b">
        <v>1</v>
      </c>
      <c r="M498">
        <v>36</v>
      </c>
      <c r="N498" t="b">
        <v>1</v>
      </c>
      <c r="O498" t="s">
        <v>8267</v>
      </c>
      <c r="P498" s="9">
        <f>(((K498/60)/60)/24)+DATE(1970,1,1)</f>
        <v>40205.174849537041</v>
      </c>
      <c r="Q498" s="14">
        <f>YEAR(P498)</f>
        <v>2010</v>
      </c>
      <c r="R498" s="10" t="s">
        <v>8324</v>
      </c>
      <c r="S498" t="s">
        <v>8329</v>
      </c>
      <c r="T498">
        <f>IFERROR(ROUND(E498/M498,2),0)</f>
        <v>40.42</v>
      </c>
    </row>
    <row r="499" spans="1:20" ht="33" x14ac:dyDescent="0.25">
      <c r="A499">
        <v>306</v>
      </c>
      <c r="B499" s="3" t="s">
        <v>307</v>
      </c>
      <c r="C499" s="3" t="s">
        <v>4416</v>
      </c>
      <c r="D499" s="6">
        <v>1000</v>
      </c>
      <c r="E499" s="8">
        <v>2929</v>
      </c>
      <c r="F499" s="22">
        <f>ROUND(E499/D499*100,0)</f>
        <v>293</v>
      </c>
      <c r="G499" t="s">
        <v>8218</v>
      </c>
      <c r="H499" t="s">
        <v>8223</v>
      </c>
      <c r="I499" t="s">
        <v>8245</v>
      </c>
      <c r="J499">
        <v>1363806333</v>
      </c>
      <c r="K499">
        <v>1362081933</v>
      </c>
      <c r="L499" t="b">
        <v>1</v>
      </c>
      <c r="M499">
        <v>80</v>
      </c>
      <c r="N499" t="b">
        <v>1</v>
      </c>
      <c r="O499" t="s">
        <v>8267</v>
      </c>
      <c r="P499" s="9">
        <f>(((K499/60)/60)/24)+DATE(1970,1,1)</f>
        <v>41333.837187500001</v>
      </c>
      <c r="Q499" s="14">
        <f>YEAR(P499)</f>
        <v>2013</v>
      </c>
      <c r="R499" s="10" t="s">
        <v>8324</v>
      </c>
      <c r="S499" t="s">
        <v>8329</v>
      </c>
      <c r="T499">
        <f>IFERROR(ROUND(E499/M499,2),0)</f>
        <v>36.61</v>
      </c>
    </row>
    <row r="500" spans="1:20" ht="49" x14ac:dyDescent="0.25">
      <c r="A500">
        <v>310</v>
      </c>
      <c r="B500" s="3" t="s">
        <v>311</v>
      </c>
      <c r="C500" s="3" t="s">
        <v>4420</v>
      </c>
      <c r="D500" s="6">
        <v>1000</v>
      </c>
      <c r="E500" s="8">
        <v>1041.29</v>
      </c>
      <c r="F500" s="22">
        <f>ROUND(E500/D500*100,0)</f>
        <v>104</v>
      </c>
      <c r="G500" t="s">
        <v>8218</v>
      </c>
      <c r="H500" t="s">
        <v>8223</v>
      </c>
      <c r="I500" t="s">
        <v>8245</v>
      </c>
      <c r="J500">
        <v>1319076000</v>
      </c>
      <c r="K500">
        <v>1317788623</v>
      </c>
      <c r="L500" t="b">
        <v>1</v>
      </c>
      <c r="M500">
        <v>36</v>
      </c>
      <c r="N500" t="b">
        <v>1</v>
      </c>
      <c r="O500" t="s">
        <v>8267</v>
      </c>
      <c r="P500" s="9">
        <f>(((K500/60)/60)/24)+DATE(1970,1,1)</f>
        <v>40821.183136574073</v>
      </c>
      <c r="Q500" s="14">
        <f>YEAR(P500)</f>
        <v>2011</v>
      </c>
      <c r="R500" s="10" t="s">
        <v>8324</v>
      </c>
      <c r="S500" t="s">
        <v>8329</v>
      </c>
      <c r="T500">
        <f>IFERROR(ROUND(E500/M500,2),0)</f>
        <v>28.92</v>
      </c>
    </row>
    <row r="501" spans="1:20" ht="49" x14ac:dyDescent="0.25">
      <c r="A501">
        <v>314</v>
      </c>
      <c r="B501" s="3" t="s">
        <v>315</v>
      </c>
      <c r="C501" s="3" t="s">
        <v>4424</v>
      </c>
      <c r="D501" s="6">
        <v>1000</v>
      </c>
      <c r="E501" s="8">
        <v>3851.5</v>
      </c>
      <c r="F501" s="22">
        <f>ROUND(E501/D501*100,0)</f>
        <v>385</v>
      </c>
      <c r="G501" t="s">
        <v>8218</v>
      </c>
      <c r="H501" t="s">
        <v>8223</v>
      </c>
      <c r="I501" t="s">
        <v>8245</v>
      </c>
      <c r="J501">
        <v>1362167988</v>
      </c>
      <c r="K501">
        <v>1359575988</v>
      </c>
      <c r="L501" t="b">
        <v>1</v>
      </c>
      <c r="M501">
        <v>120</v>
      </c>
      <c r="N501" t="b">
        <v>1</v>
      </c>
      <c r="O501" t="s">
        <v>8267</v>
      </c>
      <c r="P501" s="9">
        <f>(((K501/60)/60)/24)+DATE(1970,1,1)</f>
        <v>41304.833194444444</v>
      </c>
      <c r="Q501" s="14">
        <f>YEAR(P501)</f>
        <v>2013</v>
      </c>
      <c r="R501" s="10" t="s">
        <v>8324</v>
      </c>
      <c r="S501" t="s">
        <v>8329</v>
      </c>
      <c r="T501">
        <f>IFERROR(ROUND(E501/M501,2),0)</f>
        <v>32.1</v>
      </c>
    </row>
    <row r="502" spans="1:20" ht="49" x14ac:dyDescent="0.25">
      <c r="A502">
        <v>390</v>
      </c>
      <c r="B502" s="3" t="s">
        <v>391</v>
      </c>
      <c r="C502" s="3" t="s">
        <v>4500</v>
      </c>
      <c r="D502" s="6">
        <v>1000</v>
      </c>
      <c r="E502" s="8">
        <v>1000</v>
      </c>
      <c r="F502" s="22">
        <f>ROUND(E502/D502*100,0)</f>
        <v>100</v>
      </c>
      <c r="G502" t="s">
        <v>8218</v>
      </c>
      <c r="H502" t="s">
        <v>8223</v>
      </c>
      <c r="I502" t="s">
        <v>8245</v>
      </c>
      <c r="J502">
        <v>1431046372</v>
      </c>
      <c r="K502">
        <v>1429318372</v>
      </c>
      <c r="L502" t="b">
        <v>0</v>
      </c>
      <c r="M502">
        <v>14</v>
      </c>
      <c r="N502" t="b">
        <v>1</v>
      </c>
      <c r="O502" t="s">
        <v>8267</v>
      </c>
      <c r="P502" s="9">
        <f>(((K502/60)/60)/24)+DATE(1970,1,1)</f>
        <v>42112.036712962959</v>
      </c>
      <c r="Q502" s="14">
        <f>YEAR(P502)</f>
        <v>2015</v>
      </c>
      <c r="R502" s="10" t="s">
        <v>8324</v>
      </c>
      <c r="S502" t="s">
        <v>8329</v>
      </c>
      <c r="T502">
        <f>IFERROR(ROUND(E502/M502,2),0)</f>
        <v>71.430000000000007</v>
      </c>
    </row>
    <row r="503" spans="1:20" ht="49" x14ac:dyDescent="0.25">
      <c r="A503">
        <v>410</v>
      </c>
      <c r="B503" s="3" t="s">
        <v>411</v>
      </c>
      <c r="C503" s="3" t="s">
        <v>4520</v>
      </c>
      <c r="D503" s="6">
        <v>1000</v>
      </c>
      <c r="E503" s="8">
        <v>1283</v>
      </c>
      <c r="F503" s="22">
        <f>ROUND(E503/D503*100,0)</f>
        <v>128</v>
      </c>
      <c r="G503" t="s">
        <v>8218</v>
      </c>
      <c r="H503" t="s">
        <v>8228</v>
      </c>
      <c r="I503" t="s">
        <v>8250</v>
      </c>
      <c r="J503">
        <v>1434670397</v>
      </c>
      <c r="K503">
        <v>1429486397</v>
      </c>
      <c r="L503" t="b">
        <v>0</v>
      </c>
      <c r="M503">
        <v>7</v>
      </c>
      <c r="N503" t="b">
        <v>1</v>
      </c>
      <c r="O503" t="s">
        <v>8267</v>
      </c>
      <c r="P503" s="9">
        <f>(((K503/60)/60)/24)+DATE(1970,1,1)</f>
        <v>42113.981446759266</v>
      </c>
      <c r="Q503" s="14">
        <f>YEAR(P503)</f>
        <v>2015</v>
      </c>
      <c r="R503" s="10" t="s">
        <v>8324</v>
      </c>
      <c r="S503" t="s">
        <v>8329</v>
      </c>
      <c r="T503">
        <f>IFERROR(ROUND(E503/M503,2),0)</f>
        <v>183.29</v>
      </c>
    </row>
    <row r="504" spans="1:20" ht="33" x14ac:dyDescent="0.25">
      <c r="A504">
        <v>416</v>
      </c>
      <c r="B504" s="3" t="s">
        <v>417</v>
      </c>
      <c r="C504" s="3" t="s">
        <v>4526</v>
      </c>
      <c r="D504" s="6">
        <v>1000</v>
      </c>
      <c r="E504" s="8">
        <v>1202.17</v>
      </c>
      <c r="F504" s="22">
        <f>ROUND(E504/D504*100,0)</f>
        <v>120</v>
      </c>
      <c r="G504" t="s">
        <v>8218</v>
      </c>
      <c r="H504" t="s">
        <v>8223</v>
      </c>
      <c r="I504" t="s">
        <v>8245</v>
      </c>
      <c r="J504">
        <v>1391851831</v>
      </c>
      <c r="K504">
        <v>1389259831</v>
      </c>
      <c r="L504" t="b">
        <v>0</v>
      </c>
      <c r="M504">
        <v>25</v>
      </c>
      <c r="N504" t="b">
        <v>1</v>
      </c>
      <c r="O504" t="s">
        <v>8267</v>
      </c>
      <c r="P504" s="9">
        <f>(((K504/60)/60)/24)+DATE(1970,1,1)</f>
        <v>41648.396192129629</v>
      </c>
      <c r="Q504" s="14">
        <f>YEAR(P504)</f>
        <v>2014</v>
      </c>
      <c r="R504" s="10" t="s">
        <v>8324</v>
      </c>
      <c r="S504" t="s">
        <v>8329</v>
      </c>
      <c r="T504">
        <f>IFERROR(ROUND(E504/M504,2),0)</f>
        <v>48.09</v>
      </c>
    </row>
    <row r="505" spans="1:20" ht="33" x14ac:dyDescent="0.25">
      <c r="A505">
        <v>780</v>
      </c>
      <c r="B505" s="3" t="s">
        <v>781</v>
      </c>
      <c r="C505" s="3" t="s">
        <v>4890</v>
      </c>
      <c r="D505" s="6">
        <v>1000</v>
      </c>
      <c r="E505" s="8">
        <v>1040</v>
      </c>
      <c r="F505" s="22">
        <f>ROUND(E505/D505*100,0)</f>
        <v>104</v>
      </c>
      <c r="G505" t="s">
        <v>8218</v>
      </c>
      <c r="H505" t="s">
        <v>8223</v>
      </c>
      <c r="I505" t="s">
        <v>8245</v>
      </c>
      <c r="J505">
        <v>1304439025</v>
      </c>
      <c r="K505">
        <v>1301847025</v>
      </c>
      <c r="L505" t="b">
        <v>0</v>
      </c>
      <c r="M505">
        <v>27</v>
      </c>
      <c r="N505" t="b">
        <v>1</v>
      </c>
      <c r="O505" t="s">
        <v>8274</v>
      </c>
      <c r="P505" s="9">
        <f>(((K505/60)/60)/24)+DATE(1970,1,1)</f>
        <v>40636.673900462964</v>
      </c>
      <c r="Q505" s="14">
        <f>YEAR(P505)</f>
        <v>2011</v>
      </c>
      <c r="R505" s="10" t="s">
        <v>8339</v>
      </c>
      <c r="S505" t="s">
        <v>8340</v>
      </c>
      <c r="T505">
        <f>IFERROR(ROUND(E505/M505,2),0)</f>
        <v>38.520000000000003</v>
      </c>
    </row>
    <row r="506" spans="1:20" ht="49" x14ac:dyDescent="0.25">
      <c r="A506">
        <v>784</v>
      </c>
      <c r="B506" s="3" t="s">
        <v>785</v>
      </c>
      <c r="C506" s="3" t="s">
        <v>4894</v>
      </c>
      <c r="D506" s="6">
        <v>1000</v>
      </c>
      <c r="E506" s="8">
        <v>1025</v>
      </c>
      <c r="F506" s="22">
        <f>ROUND(E506/D506*100,0)</f>
        <v>103</v>
      </c>
      <c r="G506" t="s">
        <v>8218</v>
      </c>
      <c r="H506" t="s">
        <v>8223</v>
      </c>
      <c r="I506" t="s">
        <v>8245</v>
      </c>
      <c r="J506">
        <v>1395023719</v>
      </c>
      <c r="K506">
        <v>1391571319</v>
      </c>
      <c r="L506" t="b">
        <v>0</v>
      </c>
      <c r="M506">
        <v>10</v>
      </c>
      <c r="N506" t="b">
        <v>1</v>
      </c>
      <c r="O506" t="s">
        <v>8274</v>
      </c>
      <c r="P506" s="9">
        <f>(((K506/60)/60)/24)+DATE(1970,1,1)</f>
        <v>41675.149525462963</v>
      </c>
      <c r="Q506" s="14">
        <f>YEAR(P506)</f>
        <v>2014</v>
      </c>
      <c r="R506" s="10" t="s">
        <v>8339</v>
      </c>
      <c r="S506" t="s">
        <v>8340</v>
      </c>
      <c r="T506">
        <f>IFERROR(ROUND(E506/M506,2),0)</f>
        <v>102.5</v>
      </c>
    </row>
    <row r="507" spans="1:20" ht="49" x14ac:dyDescent="0.25">
      <c r="A507">
        <v>788</v>
      </c>
      <c r="B507" s="3" t="s">
        <v>789</v>
      </c>
      <c r="C507" s="3" t="s">
        <v>4898</v>
      </c>
      <c r="D507" s="6">
        <v>1000</v>
      </c>
      <c r="E507" s="8">
        <v>2035.05</v>
      </c>
      <c r="F507" s="22">
        <f>ROUND(E507/D507*100,0)</f>
        <v>204</v>
      </c>
      <c r="G507" t="s">
        <v>8218</v>
      </c>
      <c r="H507" t="s">
        <v>8223</v>
      </c>
      <c r="I507" t="s">
        <v>8245</v>
      </c>
      <c r="J507">
        <v>1341633540</v>
      </c>
      <c r="K507">
        <v>1338336588</v>
      </c>
      <c r="L507" t="b">
        <v>0</v>
      </c>
      <c r="M507">
        <v>34</v>
      </c>
      <c r="N507" t="b">
        <v>1</v>
      </c>
      <c r="O507" t="s">
        <v>8274</v>
      </c>
      <c r="P507" s="9">
        <f>(((K507/60)/60)/24)+DATE(1970,1,1)</f>
        <v>41059.006805555553</v>
      </c>
      <c r="Q507" s="14">
        <f>YEAR(P507)</f>
        <v>2012</v>
      </c>
      <c r="R507" s="10" t="s">
        <v>8339</v>
      </c>
      <c r="S507" t="s">
        <v>8340</v>
      </c>
      <c r="T507">
        <f>IFERROR(ROUND(E507/M507,2),0)</f>
        <v>59.85</v>
      </c>
    </row>
    <row r="508" spans="1:20" ht="33" x14ac:dyDescent="0.25">
      <c r="A508">
        <v>811</v>
      </c>
      <c r="B508" s="3" t="s">
        <v>812</v>
      </c>
      <c r="C508" s="3" t="s">
        <v>4921</v>
      </c>
      <c r="D508" s="6">
        <v>1000</v>
      </c>
      <c r="E508" s="8">
        <v>1040</v>
      </c>
      <c r="F508" s="22">
        <f>ROUND(E508/D508*100,0)</f>
        <v>104</v>
      </c>
      <c r="G508" t="s">
        <v>8218</v>
      </c>
      <c r="H508" t="s">
        <v>8223</v>
      </c>
      <c r="I508" t="s">
        <v>8245</v>
      </c>
      <c r="J508">
        <v>1373475120</v>
      </c>
      <c r="K508">
        <v>1371569202</v>
      </c>
      <c r="L508" t="b">
        <v>0</v>
      </c>
      <c r="M508">
        <v>12</v>
      </c>
      <c r="N508" t="b">
        <v>1</v>
      </c>
      <c r="O508" t="s">
        <v>8274</v>
      </c>
      <c r="P508" s="9">
        <f>(((K508/60)/60)/24)+DATE(1970,1,1)</f>
        <v>41443.643541666665</v>
      </c>
      <c r="Q508" s="14">
        <f>YEAR(P508)</f>
        <v>2013</v>
      </c>
      <c r="R508" s="10" t="s">
        <v>8339</v>
      </c>
      <c r="S508" t="s">
        <v>8340</v>
      </c>
      <c r="T508">
        <f>IFERROR(ROUND(E508/M508,2),0)</f>
        <v>86.67</v>
      </c>
    </row>
    <row r="509" spans="1:20" ht="49" x14ac:dyDescent="0.25">
      <c r="A509">
        <v>814</v>
      </c>
      <c r="B509" s="3" t="s">
        <v>815</v>
      </c>
      <c r="C509" s="3" t="s">
        <v>4924</v>
      </c>
      <c r="D509" s="6">
        <v>1000</v>
      </c>
      <c r="E509" s="8">
        <v>1273</v>
      </c>
      <c r="F509" s="22">
        <f>ROUND(E509/D509*100,0)</f>
        <v>127</v>
      </c>
      <c r="G509" t="s">
        <v>8218</v>
      </c>
      <c r="H509" t="s">
        <v>8223</v>
      </c>
      <c r="I509" t="s">
        <v>8245</v>
      </c>
      <c r="J509">
        <v>1306865040</v>
      </c>
      <c r="K509">
        <v>1305568201</v>
      </c>
      <c r="L509" t="b">
        <v>0</v>
      </c>
      <c r="M509">
        <v>28</v>
      </c>
      <c r="N509" t="b">
        <v>1</v>
      </c>
      <c r="O509" t="s">
        <v>8274</v>
      </c>
      <c r="P509" s="9">
        <f>(((K509/60)/60)/24)+DATE(1970,1,1)</f>
        <v>40679.743067129632</v>
      </c>
      <c r="Q509" s="14">
        <f>YEAR(P509)</f>
        <v>2011</v>
      </c>
      <c r="R509" s="10" t="s">
        <v>8339</v>
      </c>
      <c r="S509" t="s">
        <v>8340</v>
      </c>
      <c r="T509">
        <f>IFERROR(ROUND(E509/M509,2),0)</f>
        <v>45.46</v>
      </c>
    </row>
    <row r="510" spans="1:20" ht="49" x14ac:dyDescent="0.25">
      <c r="A510">
        <v>1037</v>
      </c>
      <c r="B510" s="3" t="s">
        <v>1038</v>
      </c>
      <c r="C510" s="3" t="s">
        <v>5147</v>
      </c>
      <c r="D510" s="6">
        <v>1000</v>
      </c>
      <c r="E510" s="8">
        <v>1021</v>
      </c>
      <c r="F510" s="22">
        <f>ROUND(E510/D510*100,0)</f>
        <v>102</v>
      </c>
      <c r="G510" t="s">
        <v>8218</v>
      </c>
      <c r="H510" t="s">
        <v>8223</v>
      </c>
      <c r="I510" t="s">
        <v>8245</v>
      </c>
      <c r="J510">
        <v>1431925200</v>
      </c>
      <c r="K510">
        <v>1429991062</v>
      </c>
      <c r="L510" t="b">
        <v>0</v>
      </c>
      <c r="M510">
        <v>21</v>
      </c>
      <c r="N510" t="b">
        <v>1</v>
      </c>
      <c r="O510" t="s">
        <v>8278</v>
      </c>
      <c r="P510" s="9">
        <f>(((K510/60)/60)/24)+DATE(1970,1,1)</f>
        <v>42119.822476851856</v>
      </c>
      <c r="Q510" s="14">
        <f>YEAR(P510)</f>
        <v>2015</v>
      </c>
      <c r="R510" s="10" t="s">
        <v>8339</v>
      </c>
      <c r="S510" t="s">
        <v>8344</v>
      </c>
      <c r="T510">
        <f>IFERROR(ROUND(E510/M510,2),0)</f>
        <v>48.62</v>
      </c>
    </row>
    <row r="511" spans="1:20" ht="49" x14ac:dyDescent="0.25">
      <c r="A511">
        <v>1211</v>
      </c>
      <c r="B511" s="3" t="s">
        <v>1212</v>
      </c>
      <c r="C511" s="3" t="s">
        <v>5321</v>
      </c>
      <c r="D511" s="6">
        <v>1000</v>
      </c>
      <c r="E511" s="8">
        <v>1011</v>
      </c>
      <c r="F511" s="22">
        <f>ROUND(E511/D511*100,0)</f>
        <v>101</v>
      </c>
      <c r="G511" t="s">
        <v>8218</v>
      </c>
      <c r="H511" t="s">
        <v>8228</v>
      </c>
      <c r="I511" t="s">
        <v>8250</v>
      </c>
      <c r="J511">
        <v>1465505261</v>
      </c>
      <c r="K511">
        <v>1464209261</v>
      </c>
      <c r="L511" t="b">
        <v>0</v>
      </c>
      <c r="M511">
        <v>6</v>
      </c>
      <c r="N511" t="b">
        <v>1</v>
      </c>
      <c r="O511" t="s">
        <v>8283</v>
      </c>
      <c r="P511" s="9">
        <f>(((K511/60)/60)/24)+DATE(1970,1,1)</f>
        <v>42515.866446759261</v>
      </c>
      <c r="Q511" s="14">
        <f>YEAR(P511)</f>
        <v>2016</v>
      </c>
      <c r="R511" s="10" t="s">
        <v>8352</v>
      </c>
      <c r="S511" t="s">
        <v>8353</v>
      </c>
      <c r="T511">
        <f>IFERROR(ROUND(E511/M511,2),0)</f>
        <v>168.5</v>
      </c>
    </row>
    <row r="512" spans="1:20" ht="49" x14ac:dyDescent="0.25">
      <c r="A512">
        <v>1283</v>
      </c>
      <c r="B512" s="3" t="s">
        <v>1284</v>
      </c>
      <c r="C512" s="3" t="s">
        <v>5393</v>
      </c>
      <c r="D512" s="6">
        <v>1000</v>
      </c>
      <c r="E512" s="8">
        <v>2110.5</v>
      </c>
      <c r="F512" s="22">
        <f>ROUND(E512/D512*100,0)</f>
        <v>211</v>
      </c>
      <c r="G512" t="s">
        <v>8218</v>
      </c>
      <c r="H512" t="s">
        <v>8223</v>
      </c>
      <c r="I512" t="s">
        <v>8245</v>
      </c>
      <c r="J512">
        <v>1362974400</v>
      </c>
      <c r="K512">
        <v>1360948389</v>
      </c>
      <c r="L512" t="b">
        <v>1</v>
      </c>
      <c r="M512">
        <v>22</v>
      </c>
      <c r="N512" t="b">
        <v>1</v>
      </c>
      <c r="O512" t="s">
        <v>8274</v>
      </c>
      <c r="P512" s="9">
        <f>(((K512/60)/60)/24)+DATE(1970,1,1)</f>
        <v>41320.717465277776</v>
      </c>
      <c r="Q512" s="14">
        <f>YEAR(P512)</f>
        <v>2013</v>
      </c>
      <c r="R512" s="10" t="s">
        <v>8339</v>
      </c>
      <c r="S512" t="s">
        <v>8340</v>
      </c>
      <c r="T512">
        <f>IFERROR(ROUND(E512/M512,2),0)</f>
        <v>95.93</v>
      </c>
    </row>
    <row r="513" spans="1:20" ht="33" x14ac:dyDescent="0.25">
      <c r="A513">
        <v>1353</v>
      </c>
      <c r="B513" s="3" t="s">
        <v>1354</v>
      </c>
      <c r="C513" s="3" t="s">
        <v>5463</v>
      </c>
      <c r="D513" s="6">
        <v>1000</v>
      </c>
      <c r="E513" s="8">
        <v>1336</v>
      </c>
      <c r="F513" s="22">
        <f>ROUND(E513/D513*100,0)</f>
        <v>134</v>
      </c>
      <c r="G513" t="s">
        <v>8218</v>
      </c>
      <c r="H513" t="s">
        <v>8223</v>
      </c>
      <c r="I513" t="s">
        <v>8245</v>
      </c>
      <c r="J513">
        <v>1362960000</v>
      </c>
      <c r="K513">
        <v>1359946188</v>
      </c>
      <c r="L513" t="b">
        <v>0</v>
      </c>
      <c r="M513">
        <v>42</v>
      </c>
      <c r="N513" t="b">
        <v>1</v>
      </c>
      <c r="O513" t="s">
        <v>8272</v>
      </c>
      <c r="P513" s="9">
        <f>(((K513/60)/60)/24)+DATE(1970,1,1)</f>
        <v>41309.11791666667</v>
      </c>
      <c r="Q513" s="14">
        <f>YEAR(P513)</f>
        <v>2013</v>
      </c>
      <c r="R513" s="10" t="s">
        <v>8336</v>
      </c>
      <c r="S513" t="s">
        <v>8337</v>
      </c>
      <c r="T513">
        <f>IFERROR(ROUND(E513/M513,2),0)</f>
        <v>31.81</v>
      </c>
    </row>
    <row r="514" spans="1:20" ht="33" x14ac:dyDescent="0.25">
      <c r="A514">
        <v>1362</v>
      </c>
      <c r="B514" s="3" t="s">
        <v>1363</v>
      </c>
      <c r="C514" s="3" t="s">
        <v>5472</v>
      </c>
      <c r="D514" s="6">
        <v>1000</v>
      </c>
      <c r="E514" s="8">
        <v>1091</v>
      </c>
      <c r="F514" s="22">
        <f>ROUND(E514/D514*100,0)</f>
        <v>109</v>
      </c>
      <c r="G514" t="s">
        <v>8218</v>
      </c>
      <c r="H514" t="s">
        <v>8223</v>
      </c>
      <c r="I514" t="s">
        <v>8245</v>
      </c>
      <c r="J514">
        <v>1378592731</v>
      </c>
      <c r="K514">
        <v>1373408731</v>
      </c>
      <c r="L514" t="b">
        <v>0</v>
      </c>
      <c r="M514">
        <v>25</v>
      </c>
      <c r="N514" t="b">
        <v>1</v>
      </c>
      <c r="O514" t="s">
        <v>8272</v>
      </c>
      <c r="P514" s="9">
        <f>(((K514/60)/60)/24)+DATE(1970,1,1)</f>
        <v>41464.934386574074</v>
      </c>
      <c r="Q514" s="14">
        <f>YEAR(P514)</f>
        <v>2013</v>
      </c>
      <c r="R514" s="10" t="s">
        <v>8336</v>
      </c>
      <c r="S514" t="s">
        <v>8337</v>
      </c>
      <c r="T514">
        <f>IFERROR(ROUND(E514/M514,2),0)</f>
        <v>43.64</v>
      </c>
    </row>
    <row r="515" spans="1:20" ht="49" x14ac:dyDescent="0.25">
      <c r="A515">
        <v>1613</v>
      </c>
      <c r="B515" s="3" t="s">
        <v>1614</v>
      </c>
      <c r="C515" s="3" t="s">
        <v>5723</v>
      </c>
      <c r="D515" s="6">
        <v>1000</v>
      </c>
      <c r="E515" s="8">
        <v>1015</v>
      </c>
      <c r="F515" s="22">
        <f>ROUND(E515/D515*100,0)</f>
        <v>102</v>
      </c>
      <c r="G515" t="s">
        <v>8218</v>
      </c>
      <c r="H515" t="s">
        <v>8223</v>
      </c>
      <c r="I515" t="s">
        <v>8245</v>
      </c>
      <c r="J515">
        <v>1342921202</v>
      </c>
      <c r="K515">
        <v>1340329202</v>
      </c>
      <c r="L515" t="b">
        <v>0</v>
      </c>
      <c r="M515">
        <v>26</v>
      </c>
      <c r="N515" t="b">
        <v>1</v>
      </c>
      <c r="O515" t="s">
        <v>8274</v>
      </c>
      <c r="P515" s="9">
        <f>(((K515/60)/60)/24)+DATE(1970,1,1)</f>
        <v>41082.069467592592</v>
      </c>
      <c r="Q515" s="14">
        <f>YEAR(P515)</f>
        <v>2012</v>
      </c>
      <c r="R515" s="10" t="s">
        <v>8339</v>
      </c>
      <c r="S515" t="s">
        <v>8340</v>
      </c>
      <c r="T515">
        <f>IFERROR(ROUND(E515/M515,2),0)</f>
        <v>39.04</v>
      </c>
    </row>
    <row r="516" spans="1:20" ht="33" x14ac:dyDescent="0.25">
      <c r="A516">
        <v>1620</v>
      </c>
      <c r="B516" s="3" t="s">
        <v>1621</v>
      </c>
      <c r="C516" s="3" t="s">
        <v>5730</v>
      </c>
      <c r="D516" s="6">
        <v>1000</v>
      </c>
      <c r="E516" s="8">
        <v>1130</v>
      </c>
      <c r="F516" s="22">
        <f>ROUND(E516/D516*100,0)</f>
        <v>113</v>
      </c>
      <c r="G516" t="s">
        <v>8218</v>
      </c>
      <c r="H516" t="s">
        <v>8223</v>
      </c>
      <c r="I516" t="s">
        <v>8245</v>
      </c>
      <c r="J516">
        <v>1361606940</v>
      </c>
      <c r="K516">
        <v>1361002140</v>
      </c>
      <c r="L516" t="b">
        <v>0</v>
      </c>
      <c r="M516">
        <v>17</v>
      </c>
      <c r="N516" t="b">
        <v>1</v>
      </c>
      <c r="O516" t="s">
        <v>8274</v>
      </c>
      <c r="P516" s="9">
        <f>(((K516/60)/60)/24)+DATE(1970,1,1)</f>
        <v>41321.339583333334</v>
      </c>
      <c r="Q516" s="14">
        <f>YEAR(P516)</f>
        <v>2013</v>
      </c>
      <c r="R516" s="10" t="s">
        <v>8339</v>
      </c>
      <c r="S516" t="s">
        <v>8340</v>
      </c>
      <c r="T516">
        <f>IFERROR(ROUND(E516/M516,2),0)</f>
        <v>66.47</v>
      </c>
    </row>
    <row r="517" spans="1:20" ht="33" x14ac:dyDescent="0.25">
      <c r="A517">
        <v>1624</v>
      </c>
      <c r="B517" s="3" t="s">
        <v>1625</v>
      </c>
      <c r="C517" s="3" t="s">
        <v>5734</v>
      </c>
      <c r="D517" s="6">
        <v>1000</v>
      </c>
      <c r="E517" s="8">
        <v>1180</v>
      </c>
      <c r="F517" s="22">
        <f>ROUND(E517/D517*100,0)</f>
        <v>118</v>
      </c>
      <c r="G517" t="s">
        <v>8218</v>
      </c>
      <c r="H517" t="s">
        <v>8223</v>
      </c>
      <c r="I517" t="s">
        <v>8245</v>
      </c>
      <c r="J517">
        <v>1357721335</v>
      </c>
      <c r="K517">
        <v>1354265335</v>
      </c>
      <c r="L517" t="b">
        <v>0</v>
      </c>
      <c r="M517">
        <v>25</v>
      </c>
      <c r="N517" t="b">
        <v>1</v>
      </c>
      <c r="O517" t="s">
        <v>8274</v>
      </c>
      <c r="P517" s="9">
        <f>(((K517/60)/60)/24)+DATE(1970,1,1)</f>
        <v>41243.367303240739</v>
      </c>
      <c r="Q517" s="14">
        <f>YEAR(P517)</f>
        <v>2012</v>
      </c>
      <c r="R517" s="10" t="s">
        <v>8339</v>
      </c>
      <c r="S517" t="s">
        <v>8340</v>
      </c>
      <c r="T517">
        <f>IFERROR(ROUND(E517/M517,2),0)</f>
        <v>47.2</v>
      </c>
    </row>
    <row r="518" spans="1:20" ht="33" x14ac:dyDescent="0.25">
      <c r="A518">
        <v>1638</v>
      </c>
      <c r="B518" s="3" t="s">
        <v>1639</v>
      </c>
      <c r="C518" s="3" t="s">
        <v>5748</v>
      </c>
      <c r="D518" s="6">
        <v>1000</v>
      </c>
      <c r="E518" s="8">
        <v>1050</v>
      </c>
      <c r="F518" s="22">
        <f>ROUND(E518/D518*100,0)</f>
        <v>105</v>
      </c>
      <c r="G518" t="s">
        <v>8218</v>
      </c>
      <c r="H518" t="s">
        <v>8223</v>
      </c>
      <c r="I518" t="s">
        <v>8245</v>
      </c>
      <c r="J518">
        <v>1362086700</v>
      </c>
      <c r="K518">
        <v>1358180968</v>
      </c>
      <c r="L518" t="b">
        <v>0</v>
      </c>
      <c r="M518">
        <v>27</v>
      </c>
      <c r="N518" t="b">
        <v>1</v>
      </c>
      <c r="O518" t="s">
        <v>8274</v>
      </c>
      <c r="P518" s="9">
        <f>(((K518/60)/60)/24)+DATE(1970,1,1)</f>
        <v>41288.68712962963</v>
      </c>
      <c r="Q518" s="14">
        <f>YEAR(P518)</f>
        <v>2013</v>
      </c>
      <c r="R518" s="10" t="s">
        <v>8339</v>
      </c>
      <c r="S518" t="s">
        <v>8340</v>
      </c>
      <c r="T518">
        <f>IFERROR(ROUND(E518/M518,2),0)</f>
        <v>38.89</v>
      </c>
    </row>
    <row r="519" spans="1:20" ht="33" x14ac:dyDescent="0.25">
      <c r="A519">
        <v>1663</v>
      </c>
      <c r="B519" s="3" t="s">
        <v>1664</v>
      </c>
      <c r="C519" s="3" t="s">
        <v>5773</v>
      </c>
      <c r="D519" s="6">
        <v>1000</v>
      </c>
      <c r="E519" s="8">
        <v>1080</v>
      </c>
      <c r="F519" s="22">
        <f>ROUND(E519/D519*100,0)</f>
        <v>108</v>
      </c>
      <c r="G519" t="s">
        <v>8218</v>
      </c>
      <c r="H519" t="s">
        <v>8223</v>
      </c>
      <c r="I519" t="s">
        <v>8245</v>
      </c>
      <c r="J519">
        <v>1422750707</v>
      </c>
      <c r="K519">
        <v>1420158707</v>
      </c>
      <c r="L519" t="b">
        <v>0</v>
      </c>
      <c r="M519">
        <v>32</v>
      </c>
      <c r="N519" t="b">
        <v>1</v>
      </c>
      <c r="O519" t="s">
        <v>8290</v>
      </c>
      <c r="P519" s="9">
        <f>(((K519/60)/60)/24)+DATE(1970,1,1)</f>
        <v>42006.02207175926</v>
      </c>
      <c r="Q519" s="14">
        <f>YEAR(P519)</f>
        <v>2015</v>
      </c>
      <c r="R519" s="10" t="s">
        <v>8339</v>
      </c>
      <c r="S519" t="s">
        <v>8360</v>
      </c>
      <c r="T519">
        <f>IFERROR(ROUND(E519/M519,2),0)</f>
        <v>33.75</v>
      </c>
    </row>
    <row r="520" spans="1:20" ht="65" x14ac:dyDescent="0.25">
      <c r="A520">
        <v>1670</v>
      </c>
      <c r="B520" s="3" t="s">
        <v>1671</v>
      </c>
      <c r="C520" s="3" t="s">
        <v>5780</v>
      </c>
      <c r="D520" s="6">
        <v>1000</v>
      </c>
      <c r="E520" s="8">
        <v>1026</v>
      </c>
      <c r="F520" s="22">
        <f>ROUND(E520/D520*100,0)</f>
        <v>103</v>
      </c>
      <c r="G520" t="s">
        <v>8218</v>
      </c>
      <c r="H520" t="s">
        <v>8223</v>
      </c>
      <c r="I520" t="s">
        <v>8245</v>
      </c>
      <c r="J520">
        <v>1278302400</v>
      </c>
      <c r="K520">
        <v>1273961999</v>
      </c>
      <c r="L520" t="b">
        <v>0</v>
      </c>
      <c r="M520">
        <v>23</v>
      </c>
      <c r="N520" t="b">
        <v>1</v>
      </c>
      <c r="O520" t="s">
        <v>8290</v>
      </c>
      <c r="P520" s="9">
        <f>(((K520/60)/60)/24)+DATE(1970,1,1)</f>
        <v>40313.930543981485</v>
      </c>
      <c r="Q520" s="14">
        <f>YEAR(P520)</f>
        <v>2010</v>
      </c>
      <c r="R520" s="10" t="s">
        <v>8339</v>
      </c>
      <c r="S520" t="s">
        <v>8360</v>
      </c>
      <c r="T520">
        <f>IFERROR(ROUND(E520/M520,2),0)</f>
        <v>44.61</v>
      </c>
    </row>
    <row r="521" spans="1:20" ht="33" x14ac:dyDescent="0.25">
      <c r="A521">
        <v>1675</v>
      </c>
      <c r="B521" s="3" t="s">
        <v>1676</v>
      </c>
      <c r="C521" s="3" t="s">
        <v>5785</v>
      </c>
      <c r="D521" s="6">
        <v>1000</v>
      </c>
      <c r="E521" s="8">
        <v>1374.16</v>
      </c>
      <c r="F521" s="22">
        <f>ROUND(E521/D521*100,0)</f>
        <v>137</v>
      </c>
      <c r="G521" t="s">
        <v>8218</v>
      </c>
      <c r="H521" t="s">
        <v>8223</v>
      </c>
      <c r="I521" t="s">
        <v>8245</v>
      </c>
      <c r="J521">
        <v>1318802580</v>
      </c>
      <c r="K521">
        <v>1316194540</v>
      </c>
      <c r="L521" t="b">
        <v>0</v>
      </c>
      <c r="M521">
        <v>34</v>
      </c>
      <c r="N521" t="b">
        <v>1</v>
      </c>
      <c r="O521" t="s">
        <v>8290</v>
      </c>
      <c r="P521" s="9">
        <f>(((K521/60)/60)/24)+DATE(1970,1,1)</f>
        <v>40802.733101851853</v>
      </c>
      <c r="Q521" s="14">
        <f>YEAR(P521)</f>
        <v>2011</v>
      </c>
      <c r="R521" s="10" t="s">
        <v>8339</v>
      </c>
      <c r="S521" t="s">
        <v>8360</v>
      </c>
      <c r="T521">
        <f>IFERROR(ROUND(E521/M521,2),0)</f>
        <v>40.42</v>
      </c>
    </row>
    <row r="522" spans="1:20" ht="33" x14ac:dyDescent="0.25">
      <c r="A522">
        <v>1680</v>
      </c>
      <c r="B522" s="3" t="s">
        <v>1681</v>
      </c>
      <c r="C522" s="3" t="s">
        <v>5790</v>
      </c>
      <c r="D522" s="6">
        <v>1000</v>
      </c>
      <c r="E522" s="8">
        <v>1175</v>
      </c>
      <c r="F522" s="22">
        <f>ROUND(E522/D522*100,0)</f>
        <v>118</v>
      </c>
      <c r="G522" t="s">
        <v>8218</v>
      </c>
      <c r="H522" t="s">
        <v>8223</v>
      </c>
      <c r="I522" t="s">
        <v>8245</v>
      </c>
      <c r="J522">
        <v>1405188667</v>
      </c>
      <c r="K522">
        <v>1402596667</v>
      </c>
      <c r="L522" t="b">
        <v>0</v>
      </c>
      <c r="M522">
        <v>25</v>
      </c>
      <c r="N522" t="b">
        <v>1</v>
      </c>
      <c r="O522" t="s">
        <v>8290</v>
      </c>
      <c r="P522" s="9">
        <f>(((K522/60)/60)/24)+DATE(1970,1,1)</f>
        <v>41802.757719907408</v>
      </c>
      <c r="Q522" s="14">
        <f>YEAR(P522)</f>
        <v>2014</v>
      </c>
      <c r="R522" s="10" t="s">
        <v>8339</v>
      </c>
      <c r="S522" t="s">
        <v>8360</v>
      </c>
      <c r="T522">
        <f>IFERROR(ROUND(E522/M522,2),0)</f>
        <v>47</v>
      </c>
    </row>
    <row r="523" spans="1:20" ht="49" x14ac:dyDescent="0.25">
      <c r="A523">
        <v>1758</v>
      </c>
      <c r="B523" s="3" t="s">
        <v>1759</v>
      </c>
      <c r="C523" s="3" t="s">
        <v>5868</v>
      </c>
      <c r="D523" s="6">
        <v>1000</v>
      </c>
      <c r="E523" s="8">
        <v>1147</v>
      </c>
      <c r="F523" s="22">
        <f>ROUND(E523/D523*100,0)</f>
        <v>115</v>
      </c>
      <c r="G523" t="s">
        <v>8218</v>
      </c>
      <c r="H523" t="s">
        <v>8223</v>
      </c>
      <c r="I523" t="s">
        <v>8245</v>
      </c>
      <c r="J523">
        <v>1468536992</v>
      </c>
      <c r="K523">
        <v>1463352992</v>
      </c>
      <c r="L523" t="b">
        <v>0</v>
      </c>
      <c r="M523">
        <v>27</v>
      </c>
      <c r="N523" t="b">
        <v>1</v>
      </c>
      <c r="O523" t="s">
        <v>8283</v>
      </c>
      <c r="P523" s="9">
        <f>(((K523/60)/60)/24)+DATE(1970,1,1)</f>
        <v>42505.955925925926</v>
      </c>
      <c r="Q523" s="14">
        <f>YEAR(P523)</f>
        <v>2016</v>
      </c>
      <c r="R523" s="10" t="s">
        <v>8352</v>
      </c>
      <c r="S523" t="s">
        <v>8353</v>
      </c>
      <c r="T523">
        <f>IFERROR(ROUND(E523/M523,2),0)</f>
        <v>42.48</v>
      </c>
    </row>
    <row r="524" spans="1:20" ht="49" x14ac:dyDescent="0.25">
      <c r="A524">
        <v>1831</v>
      </c>
      <c r="B524" s="3" t="s">
        <v>1832</v>
      </c>
      <c r="C524" s="3" t="s">
        <v>5941</v>
      </c>
      <c r="D524" s="6">
        <v>1000</v>
      </c>
      <c r="E524" s="8">
        <v>1030</v>
      </c>
      <c r="F524" s="22">
        <f>ROUND(E524/D524*100,0)</f>
        <v>103</v>
      </c>
      <c r="G524" t="s">
        <v>8218</v>
      </c>
      <c r="H524" t="s">
        <v>8223</v>
      </c>
      <c r="I524" t="s">
        <v>8245</v>
      </c>
      <c r="J524">
        <v>1336866863</v>
      </c>
      <c r="K524">
        <v>1335570863</v>
      </c>
      <c r="L524" t="b">
        <v>0</v>
      </c>
      <c r="M524">
        <v>14</v>
      </c>
      <c r="N524" t="b">
        <v>1</v>
      </c>
      <c r="O524" t="s">
        <v>8274</v>
      </c>
      <c r="P524" s="9">
        <f>(((K524/60)/60)/24)+DATE(1970,1,1)</f>
        <v>41026.996099537035</v>
      </c>
      <c r="Q524" s="14">
        <f>YEAR(P524)</f>
        <v>2012</v>
      </c>
      <c r="R524" s="10" t="s">
        <v>8339</v>
      </c>
      <c r="S524" t="s">
        <v>8340</v>
      </c>
      <c r="T524">
        <f>IFERROR(ROUND(E524/M524,2),0)</f>
        <v>73.569999999999993</v>
      </c>
    </row>
    <row r="525" spans="1:20" ht="49" x14ac:dyDescent="0.25">
      <c r="A525">
        <v>1838</v>
      </c>
      <c r="B525" s="3" t="s">
        <v>1839</v>
      </c>
      <c r="C525" s="3" t="s">
        <v>5948</v>
      </c>
      <c r="D525" s="6">
        <v>1000</v>
      </c>
      <c r="E525" s="8">
        <v>1001.49</v>
      </c>
      <c r="F525" s="22">
        <f>ROUND(E525/D525*100,0)</f>
        <v>100</v>
      </c>
      <c r="G525" t="s">
        <v>8218</v>
      </c>
      <c r="H525" t="s">
        <v>8223</v>
      </c>
      <c r="I525" t="s">
        <v>8245</v>
      </c>
      <c r="J525">
        <v>1317438000</v>
      </c>
      <c r="K525">
        <v>1314989557</v>
      </c>
      <c r="L525" t="b">
        <v>0</v>
      </c>
      <c r="M525">
        <v>28</v>
      </c>
      <c r="N525" t="b">
        <v>1</v>
      </c>
      <c r="O525" t="s">
        <v>8274</v>
      </c>
      <c r="P525" s="9">
        <f>(((K525/60)/60)/24)+DATE(1970,1,1)</f>
        <v>40788.786539351851</v>
      </c>
      <c r="Q525" s="14">
        <f>YEAR(P525)</f>
        <v>2011</v>
      </c>
      <c r="R525" s="10" t="s">
        <v>8339</v>
      </c>
      <c r="S525" t="s">
        <v>8340</v>
      </c>
      <c r="T525">
        <f>IFERROR(ROUND(E525/M525,2),0)</f>
        <v>35.770000000000003</v>
      </c>
    </row>
    <row r="526" spans="1:20" ht="49" x14ac:dyDescent="0.25">
      <c r="A526">
        <v>1839</v>
      </c>
      <c r="B526" s="3" t="s">
        <v>1840</v>
      </c>
      <c r="C526" s="3" t="s">
        <v>5949</v>
      </c>
      <c r="D526" s="6">
        <v>1000</v>
      </c>
      <c r="E526" s="8">
        <v>2053</v>
      </c>
      <c r="F526" s="22">
        <f>ROUND(E526/D526*100,0)</f>
        <v>205</v>
      </c>
      <c r="G526" t="s">
        <v>8218</v>
      </c>
      <c r="H526" t="s">
        <v>8223</v>
      </c>
      <c r="I526" t="s">
        <v>8245</v>
      </c>
      <c r="J526">
        <v>1475342382</v>
      </c>
      <c r="K526">
        <v>1472750382</v>
      </c>
      <c r="L526" t="b">
        <v>0</v>
      </c>
      <c r="M526">
        <v>45</v>
      </c>
      <c r="N526" t="b">
        <v>1</v>
      </c>
      <c r="O526" t="s">
        <v>8274</v>
      </c>
      <c r="P526" s="9">
        <f>(((K526/60)/60)/24)+DATE(1970,1,1)</f>
        <v>42614.722013888888</v>
      </c>
      <c r="Q526" s="14">
        <f>YEAR(P526)</f>
        <v>2016</v>
      </c>
      <c r="R526" s="10" t="s">
        <v>8339</v>
      </c>
      <c r="S526" t="s">
        <v>8340</v>
      </c>
      <c r="T526">
        <f>IFERROR(ROUND(E526/M526,2),0)</f>
        <v>45.62</v>
      </c>
    </row>
    <row r="527" spans="1:20" ht="97" x14ac:dyDescent="0.25">
      <c r="A527">
        <v>1845</v>
      </c>
      <c r="B527" s="3" t="s">
        <v>1846</v>
      </c>
      <c r="C527" s="3" t="s">
        <v>5955</v>
      </c>
      <c r="D527" s="6">
        <v>1000</v>
      </c>
      <c r="E527" s="8">
        <v>1000</v>
      </c>
      <c r="F527" s="22">
        <f>ROUND(E527/D527*100,0)</f>
        <v>100</v>
      </c>
      <c r="G527" t="s">
        <v>8218</v>
      </c>
      <c r="H527" t="s">
        <v>8223</v>
      </c>
      <c r="I527" t="s">
        <v>8245</v>
      </c>
      <c r="J527">
        <v>1466139300</v>
      </c>
      <c r="K527">
        <v>1464854398</v>
      </c>
      <c r="L527" t="b">
        <v>0</v>
      </c>
      <c r="M527">
        <v>19</v>
      </c>
      <c r="N527" t="b">
        <v>1</v>
      </c>
      <c r="O527" t="s">
        <v>8274</v>
      </c>
      <c r="P527" s="9">
        <f>(((K527/60)/60)/24)+DATE(1970,1,1)</f>
        <v>42523.333310185189</v>
      </c>
      <c r="Q527" s="14">
        <f>YEAR(P527)</f>
        <v>2016</v>
      </c>
      <c r="R527" s="10" t="s">
        <v>8339</v>
      </c>
      <c r="S527" t="s">
        <v>8340</v>
      </c>
      <c r="T527">
        <f>IFERROR(ROUND(E527/M527,2),0)</f>
        <v>52.63</v>
      </c>
    </row>
    <row r="528" spans="1:20" ht="49" x14ac:dyDescent="0.25">
      <c r="A528">
        <v>1884</v>
      </c>
      <c r="B528" s="3" t="s">
        <v>1885</v>
      </c>
      <c r="C528" s="3" t="s">
        <v>5994</v>
      </c>
      <c r="D528" s="6">
        <v>1000</v>
      </c>
      <c r="E528" s="8">
        <v>1351</v>
      </c>
      <c r="F528" s="22">
        <f>ROUND(E528/D528*100,0)</f>
        <v>135</v>
      </c>
      <c r="G528" t="s">
        <v>8218</v>
      </c>
      <c r="H528" t="s">
        <v>8223</v>
      </c>
      <c r="I528" t="s">
        <v>8245</v>
      </c>
      <c r="J528">
        <v>1354017600</v>
      </c>
      <c r="K528">
        <v>1350967535</v>
      </c>
      <c r="L528" t="b">
        <v>0</v>
      </c>
      <c r="M528">
        <v>26</v>
      </c>
      <c r="N528" t="b">
        <v>1</v>
      </c>
      <c r="O528" t="s">
        <v>8277</v>
      </c>
      <c r="P528" s="9">
        <f>(((K528/60)/60)/24)+DATE(1970,1,1)</f>
        <v>41205.198321759257</v>
      </c>
      <c r="Q528" s="14">
        <f>YEAR(P528)</f>
        <v>2012</v>
      </c>
      <c r="R528" s="10" t="s">
        <v>8339</v>
      </c>
      <c r="S528" t="s">
        <v>8343</v>
      </c>
      <c r="T528">
        <f>IFERROR(ROUND(E528/M528,2),0)</f>
        <v>51.96</v>
      </c>
    </row>
    <row r="529" spans="1:20" ht="21" x14ac:dyDescent="0.25">
      <c r="A529">
        <v>1894</v>
      </c>
      <c r="B529" s="3" t="s">
        <v>1895</v>
      </c>
      <c r="C529" s="3" t="s">
        <v>6004</v>
      </c>
      <c r="D529" s="6">
        <v>1000</v>
      </c>
      <c r="E529" s="8">
        <v>1145</v>
      </c>
      <c r="F529" s="22">
        <f>ROUND(E529/D529*100,0)</f>
        <v>115</v>
      </c>
      <c r="G529" t="s">
        <v>8218</v>
      </c>
      <c r="H529" t="s">
        <v>8223</v>
      </c>
      <c r="I529" t="s">
        <v>8245</v>
      </c>
      <c r="J529">
        <v>1329082983</v>
      </c>
      <c r="K529">
        <v>1326404583</v>
      </c>
      <c r="L529" t="b">
        <v>0</v>
      </c>
      <c r="M529">
        <v>20</v>
      </c>
      <c r="N529" t="b">
        <v>1</v>
      </c>
      <c r="O529" t="s">
        <v>8277</v>
      </c>
      <c r="P529" s="9">
        <f>(((K529/60)/60)/24)+DATE(1970,1,1)</f>
        <v>40920.904895833337</v>
      </c>
      <c r="Q529" s="14">
        <f>YEAR(P529)</f>
        <v>2012</v>
      </c>
      <c r="R529" s="10" t="s">
        <v>8339</v>
      </c>
      <c r="S529" t="s">
        <v>8343</v>
      </c>
      <c r="T529">
        <f>IFERROR(ROUND(E529/M529,2),0)</f>
        <v>57.25</v>
      </c>
    </row>
    <row r="530" spans="1:20" ht="49" x14ac:dyDescent="0.25">
      <c r="A530">
        <v>1898</v>
      </c>
      <c r="B530" s="3" t="s">
        <v>1899</v>
      </c>
      <c r="C530" s="3" t="s">
        <v>6008</v>
      </c>
      <c r="D530" s="6">
        <v>1000</v>
      </c>
      <c r="E530" s="8">
        <v>1445</v>
      </c>
      <c r="F530" s="22">
        <f>ROUND(E530/D530*100,0)</f>
        <v>145</v>
      </c>
      <c r="G530" t="s">
        <v>8218</v>
      </c>
      <c r="H530" t="s">
        <v>8223</v>
      </c>
      <c r="I530" t="s">
        <v>8245</v>
      </c>
      <c r="J530">
        <v>1454349600</v>
      </c>
      <c r="K530">
        <v>1451277473</v>
      </c>
      <c r="L530" t="b">
        <v>0</v>
      </c>
      <c r="M530">
        <v>21</v>
      </c>
      <c r="N530" t="b">
        <v>1</v>
      </c>
      <c r="O530" t="s">
        <v>8277</v>
      </c>
      <c r="P530" s="9">
        <f>(((K530/60)/60)/24)+DATE(1970,1,1)</f>
        <v>42366.192974537036</v>
      </c>
      <c r="Q530" s="14">
        <f>YEAR(P530)</f>
        <v>2015</v>
      </c>
      <c r="R530" s="10" t="s">
        <v>8339</v>
      </c>
      <c r="S530" t="s">
        <v>8343</v>
      </c>
      <c r="T530">
        <f>IFERROR(ROUND(E530/M530,2),0)</f>
        <v>68.81</v>
      </c>
    </row>
    <row r="531" spans="1:20" ht="33" x14ac:dyDescent="0.25">
      <c r="A531">
        <v>1930</v>
      </c>
      <c r="B531" s="3" t="s">
        <v>1931</v>
      </c>
      <c r="C531" s="3" t="s">
        <v>6040</v>
      </c>
      <c r="D531" s="6">
        <v>1000</v>
      </c>
      <c r="E531" s="8">
        <v>1270</v>
      </c>
      <c r="F531" s="22">
        <f>ROUND(E531/D531*100,0)</f>
        <v>127</v>
      </c>
      <c r="G531" t="s">
        <v>8218</v>
      </c>
      <c r="H531" t="s">
        <v>8223</v>
      </c>
      <c r="I531" t="s">
        <v>8245</v>
      </c>
      <c r="J531">
        <v>1373203482</v>
      </c>
      <c r="K531">
        <v>1368019482</v>
      </c>
      <c r="L531" t="b">
        <v>0</v>
      </c>
      <c r="M531">
        <v>26</v>
      </c>
      <c r="N531" t="b">
        <v>1</v>
      </c>
      <c r="O531" t="s">
        <v>8277</v>
      </c>
      <c r="P531" s="9">
        <f>(((K531/60)/60)/24)+DATE(1970,1,1)</f>
        <v>41402.558819444443</v>
      </c>
      <c r="Q531" s="14">
        <f>YEAR(P531)</f>
        <v>2013</v>
      </c>
      <c r="R531" s="10" t="s">
        <v>8339</v>
      </c>
      <c r="S531" t="s">
        <v>8343</v>
      </c>
      <c r="T531">
        <f>IFERROR(ROUND(E531/M531,2),0)</f>
        <v>48.85</v>
      </c>
    </row>
    <row r="532" spans="1:20" ht="49" x14ac:dyDescent="0.25">
      <c r="A532">
        <v>2080</v>
      </c>
      <c r="B532" s="3" t="s">
        <v>2081</v>
      </c>
      <c r="C532" s="3" t="s">
        <v>6190</v>
      </c>
      <c r="D532" s="6">
        <v>1000</v>
      </c>
      <c r="E532" s="8">
        <v>5078</v>
      </c>
      <c r="F532" s="22">
        <f>ROUND(E532/D532*100,0)</f>
        <v>508</v>
      </c>
      <c r="G532" t="s">
        <v>8218</v>
      </c>
      <c r="H532" t="s">
        <v>8223</v>
      </c>
      <c r="I532" t="s">
        <v>8245</v>
      </c>
      <c r="J532">
        <v>1447286300</v>
      </c>
      <c r="K532">
        <v>1444690700</v>
      </c>
      <c r="L532" t="b">
        <v>0</v>
      </c>
      <c r="M532">
        <v>50</v>
      </c>
      <c r="N532" t="b">
        <v>1</v>
      </c>
      <c r="O532" t="s">
        <v>8293</v>
      </c>
      <c r="P532" s="9">
        <f>(((K532/60)/60)/24)+DATE(1970,1,1)</f>
        <v>42289.957175925927</v>
      </c>
      <c r="Q532" s="14">
        <f>YEAR(P532)</f>
        <v>2015</v>
      </c>
      <c r="R532" s="10" t="s">
        <v>8333</v>
      </c>
      <c r="S532" t="s">
        <v>8363</v>
      </c>
      <c r="T532">
        <f>IFERROR(ROUND(E532/M532,2),0)</f>
        <v>101.56</v>
      </c>
    </row>
    <row r="533" spans="1:20" ht="49" x14ac:dyDescent="0.25">
      <c r="A533">
        <v>2102</v>
      </c>
      <c r="B533" s="3" t="s">
        <v>2103</v>
      </c>
      <c r="C533" s="3" t="s">
        <v>6212</v>
      </c>
      <c r="D533" s="6">
        <v>1000</v>
      </c>
      <c r="E533" s="8">
        <v>1360</v>
      </c>
      <c r="F533" s="22">
        <f>ROUND(E533/D533*100,0)</f>
        <v>136</v>
      </c>
      <c r="G533" t="s">
        <v>8218</v>
      </c>
      <c r="H533" t="s">
        <v>8223</v>
      </c>
      <c r="I533" t="s">
        <v>8245</v>
      </c>
      <c r="J533">
        <v>1304628648</v>
      </c>
      <c r="K533">
        <v>1302036648</v>
      </c>
      <c r="L533" t="b">
        <v>0</v>
      </c>
      <c r="M533">
        <v>38</v>
      </c>
      <c r="N533" t="b">
        <v>1</v>
      </c>
      <c r="O533" t="s">
        <v>8277</v>
      </c>
      <c r="P533" s="9">
        <f>(((K533/60)/60)/24)+DATE(1970,1,1)</f>
        <v>40638.868611111109</v>
      </c>
      <c r="Q533" s="14">
        <f>YEAR(P533)</f>
        <v>2011</v>
      </c>
      <c r="R533" s="10" t="s">
        <v>8339</v>
      </c>
      <c r="S533" t="s">
        <v>8343</v>
      </c>
      <c r="T533">
        <f>IFERROR(ROUND(E533/M533,2),0)</f>
        <v>35.79</v>
      </c>
    </row>
    <row r="534" spans="1:20" ht="33" x14ac:dyDescent="0.25">
      <c r="A534">
        <v>2118</v>
      </c>
      <c r="B534" s="3" t="s">
        <v>2119</v>
      </c>
      <c r="C534" s="3" t="s">
        <v>6228</v>
      </c>
      <c r="D534" s="6">
        <v>1000</v>
      </c>
      <c r="E534" s="8">
        <v>1346.11</v>
      </c>
      <c r="F534" s="22">
        <f>ROUND(E534/D534*100,0)</f>
        <v>135</v>
      </c>
      <c r="G534" t="s">
        <v>8218</v>
      </c>
      <c r="H534" t="s">
        <v>8223</v>
      </c>
      <c r="I534" t="s">
        <v>8245</v>
      </c>
      <c r="J534">
        <v>1311538136</v>
      </c>
      <c r="K534">
        <v>1308946136</v>
      </c>
      <c r="L534" t="b">
        <v>0</v>
      </c>
      <c r="M534">
        <v>17</v>
      </c>
      <c r="N534" t="b">
        <v>1</v>
      </c>
      <c r="O534" t="s">
        <v>8277</v>
      </c>
      <c r="P534" s="9">
        <f>(((K534/60)/60)/24)+DATE(1970,1,1)</f>
        <v>40718.839537037034</v>
      </c>
      <c r="Q534" s="14">
        <f>YEAR(P534)</f>
        <v>2011</v>
      </c>
      <c r="R534" s="10" t="s">
        <v>8339</v>
      </c>
      <c r="S534" t="s">
        <v>8343</v>
      </c>
      <c r="T534">
        <f>IFERROR(ROUND(E534/M534,2),0)</f>
        <v>79.180000000000007</v>
      </c>
    </row>
    <row r="535" spans="1:20" ht="49" x14ac:dyDescent="0.25">
      <c r="A535">
        <v>2172</v>
      </c>
      <c r="B535" s="3" t="s">
        <v>2173</v>
      </c>
      <c r="C535" s="3" t="s">
        <v>6282</v>
      </c>
      <c r="D535" s="6">
        <v>1000</v>
      </c>
      <c r="E535" s="8">
        <v>1000</v>
      </c>
      <c r="F535" s="22">
        <f>ROUND(E535/D535*100,0)</f>
        <v>100</v>
      </c>
      <c r="G535" t="s">
        <v>8218</v>
      </c>
      <c r="H535" t="s">
        <v>8223</v>
      </c>
      <c r="I535" t="s">
        <v>8245</v>
      </c>
      <c r="J535">
        <v>1429365320</v>
      </c>
      <c r="K535">
        <v>1426773320</v>
      </c>
      <c r="L535" t="b">
        <v>0</v>
      </c>
      <c r="M535">
        <v>13</v>
      </c>
      <c r="N535" t="b">
        <v>1</v>
      </c>
      <c r="O535" t="s">
        <v>8274</v>
      </c>
      <c r="P535" s="9">
        <f>(((K535/60)/60)/24)+DATE(1970,1,1)</f>
        <v>42082.580092592587</v>
      </c>
      <c r="Q535" s="14">
        <f>YEAR(P535)</f>
        <v>2015</v>
      </c>
      <c r="R535" s="10" t="s">
        <v>8339</v>
      </c>
      <c r="S535" t="s">
        <v>8340</v>
      </c>
      <c r="T535">
        <f>IFERROR(ROUND(E535/M535,2),0)</f>
        <v>76.92</v>
      </c>
    </row>
    <row r="536" spans="1:20" ht="33" x14ac:dyDescent="0.25">
      <c r="A536">
        <v>2179</v>
      </c>
      <c r="B536" s="3" t="s">
        <v>2180</v>
      </c>
      <c r="C536" s="3" t="s">
        <v>6289</v>
      </c>
      <c r="D536" s="6">
        <v>1000</v>
      </c>
      <c r="E536" s="8">
        <v>1614</v>
      </c>
      <c r="F536" s="22">
        <f>ROUND(E536/D536*100,0)</f>
        <v>161</v>
      </c>
      <c r="G536" t="s">
        <v>8218</v>
      </c>
      <c r="H536" t="s">
        <v>8223</v>
      </c>
      <c r="I536" t="s">
        <v>8245</v>
      </c>
      <c r="J536">
        <v>1428725192</v>
      </c>
      <c r="K536">
        <v>1426133192</v>
      </c>
      <c r="L536" t="b">
        <v>0</v>
      </c>
      <c r="M536">
        <v>21</v>
      </c>
      <c r="N536" t="b">
        <v>1</v>
      </c>
      <c r="O536" t="s">
        <v>8274</v>
      </c>
      <c r="P536" s="9">
        <f>(((K536/60)/60)/24)+DATE(1970,1,1)</f>
        <v>42075.171203703707</v>
      </c>
      <c r="Q536" s="14">
        <f>YEAR(P536)</f>
        <v>2015</v>
      </c>
      <c r="R536" s="10" t="s">
        <v>8339</v>
      </c>
      <c r="S536" t="s">
        <v>8340</v>
      </c>
      <c r="T536">
        <f>IFERROR(ROUND(E536/M536,2),0)</f>
        <v>76.86</v>
      </c>
    </row>
    <row r="537" spans="1:20" ht="49" x14ac:dyDescent="0.25">
      <c r="A537">
        <v>2208</v>
      </c>
      <c r="B537" s="3" t="s">
        <v>2209</v>
      </c>
      <c r="C537" s="3" t="s">
        <v>6318</v>
      </c>
      <c r="D537" s="6">
        <v>1000</v>
      </c>
      <c r="E537" s="8">
        <v>1016</v>
      </c>
      <c r="F537" s="22">
        <f>ROUND(E537/D537*100,0)</f>
        <v>102</v>
      </c>
      <c r="G537" t="s">
        <v>8218</v>
      </c>
      <c r="H537" t="s">
        <v>8223</v>
      </c>
      <c r="I537" t="s">
        <v>8245</v>
      </c>
      <c r="J537">
        <v>1333771200</v>
      </c>
      <c r="K537">
        <v>1328649026</v>
      </c>
      <c r="L537" t="b">
        <v>0</v>
      </c>
      <c r="M537">
        <v>24</v>
      </c>
      <c r="N537" t="b">
        <v>1</v>
      </c>
      <c r="O537" t="s">
        <v>8278</v>
      </c>
      <c r="P537" s="9">
        <f>(((K537/60)/60)/24)+DATE(1970,1,1)</f>
        <v>40946.882245370369</v>
      </c>
      <c r="Q537" s="14">
        <f>YEAR(P537)</f>
        <v>2012</v>
      </c>
      <c r="R537" s="10" t="s">
        <v>8339</v>
      </c>
      <c r="S537" t="s">
        <v>8344</v>
      </c>
      <c r="T537">
        <f>IFERROR(ROUND(E537/M537,2),0)</f>
        <v>42.33</v>
      </c>
    </row>
    <row r="538" spans="1:20" ht="49" x14ac:dyDescent="0.25">
      <c r="A538">
        <v>2219</v>
      </c>
      <c r="B538" s="3" t="s">
        <v>2220</v>
      </c>
      <c r="C538" s="3" t="s">
        <v>6329</v>
      </c>
      <c r="D538" s="6">
        <v>1000</v>
      </c>
      <c r="E538" s="8">
        <v>1015</v>
      </c>
      <c r="F538" s="22">
        <f>ROUND(E538/D538*100,0)</f>
        <v>102</v>
      </c>
      <c r="G538" t="s">
        <v>8218</v>
      </c>
      <c r="H538" t="s">
        <v>8223</v>
      </c>
      <c r="I538" t="s">
        <v>8245</v>
      </c>
      <c r="J538">
        <v>1440004512</v>
      </c>
      <c r="K538">
        <v>1437412512</v>
      </c>
      <c r="L538" t="b">
        <v>0</v>
      </c>
      <c r="M538">
        <v>19</v>
      </c>
      <c r="N538" t="b">
        <v>1</v>
      </c>
      <c r="O538" t="s">
        <v>8278</v>
      </c>
      <c r="P538" s="9">
        <f>(((K538/60)/60)/24)+DATE(1970,1,1)</f>
        <v>42205.718888888892</v>
      </c>
      <c r="Q538" s="14">
        <f>YEAR(P538)</f>
        <v>2015</v>
      </c>
      <c r="R538" s="10" t="s">
        <v>8339</v>
      </c>
      <c r="S538" t="s">
        <v>8344</v>
      </c>
      <c r="T538">
        <f>IFERROR(ROUND(E538/M538,2),0)</f>
        <v>53.42</v>
      </c>
    </row>
    <row r="539" spans="1:20" ht="49" x14ac:dyDescent="0.25">
      <c r="A539">
        <v>2228</v>
      </c>
      <c r="B539" s="3" t="s">
        <v>2229</v>
      </c>
      <c r="C539" s="3" t="s">
        <v>6338</v>
      </c>
      <c r="D539" s="6">
        <v>1000</v>
      </c>
      <c r="E539" s="8">
        <v>11744.9</v>
      </c>
      <c r="F539" s="22">
        <f>ROUND(E539/D539*100,0)</f>
        <v>1174</v>
      </c>
      <c r="G539" t="s">
        <v>8218</v>
      </c>
      <c r="H539" t="s">
        <v>8235</v>
      </c>
      <c r="I539" t="s">
        <v>8248</v>
      </c>
      <c r="J539">
        <v>1439707236</v>
      </c>
      <c r="K539">
        <v>1437115236</v>
      </c>
      <c r="L539" t="b">
        <v>0</v>
      </c>
      <c r="M539">
        <v>144</v>
      </c>
      <c r="N539" t="b">
        <v>1</v>
      </c>
      <c r="O539" t="s">
        <v>8295</v>
      </c>
      <c r="P539" s="9">
        <f>(((K539/60)/60)/24)+DATE(1970,1,1)</f>
        <v>42202.278194444443</v>
      </c>
      <c r="Q539" s="14">
        <f>YEAR(P539)</f>
        <v>2015</v>
      </c>
      <c r="R539" s="10" t="s">
        <v>8347</v>
      </c>
      <c r="S539" t="s">
        <v>8365</v>
      </c>
      <c r="T539">
        <f>IFERROR(ROUND(E539/M539,2),0)</f>
        <v>81.56</v>
      </c>
    </row>
    <row r="540" spans="1:20" ht="49" x14ac:dyDescent="0.25">
      <c r="A540">
        <v>2241</v>
      </c>
      <c r="B540" s="3" t="s">
        <v>2242</v>
      </c>
      <c r="C540" s="3" t="s">
        <v>6351</v>
      </c>
      <c r="D540" s="6">
        <v>1000</v>
      </c>
      <c r="E540" s="8">
        <v>8064</v>
      </c>
      <c r="F540" s="22">
        <f>ROUND(E540/D540*100,0)</f>
        <v>806</v>
      </c>
      <c r="G540" t="s">
        <v>8218</v>
      </c>
      <c r="H540" t="s">
        <v>8224</v>
      </c>
      <c r="I540" t="s">
        <v>8246</v>
      </c>
      <c r="J540">
        <v>1488484300</v>
      </c>
      <c r="K540">
        <v>1485892300</v>
      </c>
      <c r="L540" t="b">
        <v>0</v>
      </c>
      <c r="M540">
        <v>163</v>
      </c>
      <c r="N540" t="b">
        <v>1</v>
      </c>
      <c r="O540" t="s">
        <v>8295</v>
      </c>
      <c r="P540" s="9">
        <f>(((K540/60)/60)/24)+DATE(1970,1,1)</f>
        <v>42766.827546296292</v>
      </c>
      <c r="Q540" s="14">
        <f>YEAR(P540)</f>
        <v>2017</v>
      </c>
      <c r="R540" s="10" t="s">
        <v>8347</v>
      </c>
      <c r="S540" t="s">
        <v>8365</v>
      </c>
      <c r="T540">
        <f>IFERROR(ROUND(E540/M540,2),0)</f>
        <v>49.47</v>
      </c>
    </row>
    <row r="541" spans="1:20" ht="49" x14ac:dyDescent="0.25">
      <c r="A541">
        <v>2259</v>
      </c>
      <c r="B541" s="3" t="s">
        <v>2260</v>
      </c>
      <c r="C541" s="3" t="s">
        <v>6369</v>
      </c>
      <c r="D541" s="6">
        <v>1000</v>
      </c>
      <c r="E541" s="8">
        <v>18671</v>
      </c>
      <c r="F541" s="22">
        <f>ROUND(E541/D541*100,0)</f>
        <v>1867</v>
      </c>
      <c r="G541" t="s">
        <v>8218</v>
      </c>
      <c r="H541" t="s">
        <v>8224</v>
      </c>
      <c r="I541" t="s">
        <v>8246</v>
      </c>
      <c r="J541">
        <v>1481224736</v>
      </c>
      <c r="K541">
        <v>1480360736</v>
      </c>
      <c r="L541" t="b">
        <v>0</v>
      </c>
      <c r="M541">
        <v>206</v>
      </c>
      <c r="N541" t="b">
        <v>1</v>
      </c>
      <c r="O541" t="s">
        <v>8295</v>
      </c>
      <c r="P541" s="9">
        <f>(((K541/60)/60)/24)+DATE(1970,1,1)</f>
        <v>42702.804814814815</v>
      </c>
      <c r="Q541" s="14">
        <f>YEAR(P541)</f>
        <v>2016</v>
      </c>
      <c r="R541" s="10" t="s">
        <v>8347</v>
      </c>
      <c r="S541" t="s">
        <v>8365</v>
      </c>
      <c r="T541">
        <f>IFERROR(ROUND(E541/M541,2),0)</f>
        <v>90.64</v>
      </c>
    </row>
    <row r="542" spans="1:20" ht="49" x14ac:dyDescent="0.25">
      <c r="A542">
        <v>2261</v>
      </c>
      <c r="B542" s="3" t="s">
        <v>2262</v>
      </c>
      <c r="C542" s="3" t="s">
        <v>6371</v>
      </c>
      <c r="D542" s="6">
        <v>1000</v>
      </c>
      <c r="E542" s="8">
        <v>7795</v>
      </c>
      <c r="F542" s="22">
        <f>ROUND(E542/D542*100,0)</f>
        <v>780</v>
      </c>
      <c r="G542" t="s">
        <v>8218</v>
      </c>
      <c r="H542" t="s">
        <v>8225</v>
      </c>
      <c r="I542" t="s">
        <v>8247</v>
      </c>
      <c r="J542">
        <v>1487093020</v>
      </c>
      <c r="K542">
        <v>1485278620</v>
      </c>
      <c r="L542" t="b">
        <v>0</v>
      </c>
      <c r="M542">
        <v>210</v>
      </c>
      <c r="N542" t="b">
        <v>1</v>
      </c>
      <c r="O542" t="s">
        <v>8295</v>
      </c>
      <c r="P542" s="9">
        <f>(((K542/60)/60)/24)+DATE(1970,1,1)</f>
        <v>42759.724768518514</v>
      </c>
      <c r="Q542" s="14">
        <f>YEAR(P542)</f>
        <v>2017</v>
      </c>
      <c r="R542" s="10" t="s">
        <v>8347</v>
      </c>
      <c r="S542" t="s">
        <v>8365</v>
      </c>
      <c r="T542">
        <f>IFERROR(ROUND(E542/M542,2),0)</f>
        <v>37.119999999999997</v>
      </c>
    </row>
    <row r="543" spans="1:20" ht="49" x14ac:dyDescent="0.25">
      <c r="A543">
        <v>2272</v>
      </c>
      <c r="B543" s="3" t="s">
        <v>2273</v>
      </c>
      <c r="C543" s="3" t="s">
        <v>6382</v>
      </c>
      <c r="D543" s="6">
        <v>1000</v>
      </c>
      <c r="E543" s="8">
        <v>13566</v>
      </c>
      <c r="F543" s="22">
        <f>ROUND(E543/D543*100,0)</f>
        <v>1357</v>
      </c>
      <c r="G543" t="s">
        <v>8218</v>
      </c>
      <c r="H543" t="s">
        <v>8223</v>
      </c>
      <c r="I543" t="s">
        <v>8245</v>
      </c>
      <c r="J543">
        <v>1449506836</v>
      </c>
      <c r="K543">
        <v>1446914836</v>
      </c>
      <c r="L543" t="b">
        <v>0</v>
      </c>
      <c r="M543">
        <v>944</v>
      </c>
      <c r="N543" t="b">
        <v>1</v>
      </c>
      <c r="O543" t="s">
        <v>8295</v>
      </c>
      <c r="P543" s="9">
        <f>(((K543/60)/60)/24)+DATE(1970,1,1)</f>
        <v>42315.699490740735</v>
      </c>
      <c r="Q543" s="14">
        <f>YEAR(P543)</f>
        <v>2015</v>
      </c>
      <c r="R543" s="10" t="s">
        <v>8347</v>
      </c>
      <c r="S543" t="s">
        <v>8365</v>
      </c>
      <c r="T543">
        <f>IFERROR(ROUND(E543/M543,2),0)</f>
        <v>14.37</v>
      </c>
    </row>
    <row r="544" spans="1:20" ht="49" x14ac:dyDescent="0.25">
      <c r="A544">
        <v>2279</v>
      </c>
      <c r="B544" s="3" t="s">
        <v>2280</v>
      </c>
      <c r="C544" s="3" t="s">
        <v>6389</v>
      </c>
      <c r="D544" s="6">
        <v>1000</v>
      </c>
      <c r="E544" s="8">
        <v>1538</v>
      </c>
      <c r="F544" s="22">
        <f>ROUND(E544/D544*100,0)</f>
        <v>154</v>
      </c>
      <c r="G544" t="s">
        <v>8218</v>
      </c>
      <c r="H544" t="s">
        <v>8223</v>
      </c>
      <c r="I544" t="s">
        <v>8245</v>
      </c>
      <c r="J544">
        <v>1423022400</v>
      </c>
      <c r="K544">
        <v>1421436099</v>
      </c>
      <c r="L544" t="b">
        <v>0</v>
      </c>
      <c r="M544">
        <v>32</v>
      </c>
      <c r="N544" t="b">
        <v>1</v>
      </c>
      <c r="O544" t="s">
        <v>8295</v>
      </c>
      <c r="P544" s="9">
        <f>(((K544/60)/60)/24)+DATE(1970,1,1)</f>
        <v>42020.806701388887</v>
      </c>
      <c r="Q544" s="14">
        <f>YEAR(P544)</f>
        <v>2015</v>
      </c>
      <c r="R544" s="10" t="s">
        <v>8347</v>
      </c>
      <c r="S544" t="s">
        <v>8365</v>
      </c>
      <c r="T544">
        <f>IFERROR(ROUND(E544/M544,2),0)</f>
        <v>48.06</v>
      </c>
    </row>
    <row r="545" spans="1:20" ht="49" x14ac:dyDescent="0.25">
      <c r="A545">
        <v>2288</v>
      </c>
      <c r="B545" s="3" t="s">
        <v>2289</v>
      </c>
      <c r="C545" s="3" t="s">
        <v>6398</v>
      </c>
      <c r="D545" s="6">
        <v>1000</v>
      </c>
      <c r="E545" s="8">
        <v>1001</v>
      </c>
      <c r="F545" s="22">
        <f>ROUND(E545/D545*100,0)</f>
        <v>100</v>
      </c>
      <c r="G545" t="s">
        <v>8218</v>
      </c>
      <c r="H545" t="s">
        <v>8223</v>
      </c>
      <c r="I545" t="s">
        <v>8245</v>
      </c>
      <c r="J545">
        <v>1340733600</v>
      </c>
      <c r="K545">
        <v>1339098689</v>
      </c>
      <c r="L545" t="b">
        <v>0</v>
      </c>
      <c r="M545">
        <v>25</v>
      </c>
      <c r="N545" t="b">
        <v>1</v>
      </c>
      <c r="O545" t="s">
        <v>8274</v>
      </c>
      <c r="P545" s="9">
        <f>(((K545/60)/60)/24)+DATE(1970,1,1)</f>
        <v>41067.827418981484</v>
      </c>
      <c r="Q545" s="14">
        <f>YEAR(P545)</f>
        <v>2012</v>
      </c>
      <c r="R545" s="10" t="s">
        <v>8339</v>
      </c>
      <c r="S545" t="s">
        <v>8340</v>
      </c>
      <c r="T545">
        <f>IFERROR(ROUND(E545/M545,2),0)</f>
        <v>40.04</v>
      </c>
    </row>
    <row r="546" spans="1:20" ht="33" x14ac:dyDescent="0.25">
      <c r="A546">
        <v>2297</v>
      </c>
      <c r="B546" s="3" t="s">
        <v>2298</v>
      </c>
      <c r="C546" s="3" t="s">
        <v>6407</v>
      </c>
      <c r="D546" s="6">
        <v>1000</v>
      </c>
      <c r="E546" s="8">
        <v>1006</v>
      </c>
      <c r="F546" s="22">
        <f>ROUND(E546/D546*100,0)</f>
        <v>101</v>
      </c>
      <c r="G546" t="s">
        <v>8218</v>
      </c>
      <c r="H546" t="s">
        <v>8223</v>
      </c>
      <c r="I546" t="s">
        <v>8245</v>
      </c>
      <c r="J546">
        <v>1331697540</v>
      </c>
      <c r="K546">
        <v>1328749249</v>
      </c>
      <c r="L546" t="b">
        <v>0</v>
      </c>
      <c r="M546">
        <v>19</v>
      </c>
      <c r="N546" t="b">
        <v>1</v>
      </c>
      <c r="O546" t="s">
        <v>8274</v>
      </c>
      <c r="P546" s="9">
        <f>(((K546/60)/60)/24)+DATE(1970,1,1)</f>
        <v>40948.042233796295</v>
      </c>
      <c r="Q546" s="14">
        <f>YEAR(P546)</f>
        <v>2012</v>
      </c>
      <c r="R546" s="10" t="s">
        <v>8339</v>
      </c>
      <c r="S546" t="s">
        <v>8340</v>
      </c>
      <c r="T546">
        <f>IFERROR(ROUND(E546/M546,2),0)</f>
        <v>52.95</v>
      </c>
    </row>
    <row r="547" spans="1:20" ht="49" x14ac:dyDescent="0.25">
      <c r="A547">
        <v>2467</v>
      </c>
      <c r="B547" s="3" t="s">
        <v>2468</v>
      </c>
      <c r="C547" s="3" t="s">
        <v>6577</v>
      </c>
      <c r="D547" s="6">
        <v>1000</v>
      </c>
      <c r="E547" s="8">
        <v>1185</v>
      </c>
      <c r="F547" s="22">
        <f>ROUND(E547/D547*100,0)</f>
        <v>119</v>
      </c>
      <c r="G547" t="s">
        <v>8218</v>
      </c>
      <c r="H547" t="s">
        <v>8223</v>
      </c>
      <c r="I547" t="s">
        <v>8245</v>
      </c>
      <c r="J547">
        <v>1336669200</v>
      </c>
      <c r="K547">
        <v>1335473931</v>
      </c>
      <c r="L547" t="b">
        <v>0</v>
      </c>
      <c r="M547">
        <v>43</v>
      </c>
      <c r="N547" t="b">
        <v>1</v>
      </c>
      <c r="O547" t="s">
        <v>8277</v>
      </c>
      <c r="P547" s="9">
        <f>(((K547/60)/60)/24)+DATE(1970,1,1)</f>
        <v>41025.874201388891</v>
      </c>
      <c r="Q547" s="14">
        <f>YEAR(P547)</f>
        <v>2012</v>
      </c>
      <c r="R547" s="10" t="s">
        <v>8339</v>
      </c>
      <c r="S547" t="s">
        <v>8343</v>
      </c>
      <c r="T547">
        <f>IFERROR(ROUND(E547/M547,2),0)</f>
        <v>27.56</v>
      </c>
    </row>
    <row r="548" spans="1:20" ht="49" x14ac:dyDescent="0.25">
      <c r="A548">
        <v>2470</v>
      </c>
      <c r="B548" s="3" t="s">
        <v>2471</v>
      </c>
      <c r="C548" s="3" t="s">
        <v>6580</v>
      </c>
      <c r="D548" s="6">
        <v>1000</v>
      </c>
      <c r="E548" s="8">
        <v>1031.6400000000001</v>
      </c>
      <c r="F548" s="22">
        <f>ROUND(E548/D548*100,0)</f>
        <v>103</v>
      </c>
      <c r="G548" t="s">
        <v>8218</v>
      </c>
      <c r="H548" t="s">
        <v>8223</v>
      </c>
      <c r="I548" t="s">
        <v>8245</v>
      </c>
      <c r="J548">
        <v>1337824055</v>
      </c>
      <c r="K548">
        <v>1335232055</v>
      </c>
      <c r="L548" t="b">
        <v>0</v>
      </c>
      <c r="M548">
        <v>36</v>
      </c>
      <c r="N548" t="b">
        <v>1</v>
      </c>
      <c r="O548" t="s">
        <v>8277</v>
      </c>
      <c r="P548" s="9">
        <f>(((K548/60)/60)/24)+DATE(1970,1,1)</f>
        <v>41023.07471064815</v>
      </c>
      <c r="Q548" s="14">
        <f>YEAR(P548)</f>
        <v>2012</v>
      </c>
      <c r="R548" s="10" t="s">
        <v>8339</v>
      </c>
      <c r="S548" t="s">
        <v>8343</v>
      </c>
      <c r="T548">
        <f>IFERROR(ROUND(E548/M548,2),0)</f>
        <v>28.66</v>
      </c>
    </row>
    <row r="549" spans="1:20" ht="49" x14ac:dyDescent="0.25">
      <c r="A549">
        <v>2482</v>
      </c>
      <c r="B549" s="3" t="s">
        <v>2482</v>
      </c>
      <c r="C549" s="3" t="s">
        <v>6592</v>
      </c>
      <c r="D549" s="6">
        <v>1000</v>
      </c>
      <c r="E549" s="8">
        <v>1001</v>
      </c>
      <c r="F549" s="22">
        <f>ROUND(E549/D549*100,0)</f>
        <v>100</v>
      </c>
      <c r="G549" t="s">
        <v>8218</v>
      </c>
      <c r="H549" t="s">
        <v>8223</v>
      </c>
      <c r="I549" t="s">
        <v>8245</v>
      </c>
      <c r="J549">
        <v>1312224383</v>
      </c>
      <c r="K549">
        <v>1308336383</v>
      </c>
      <c r="L549" t="b">
        <v>0</v>
      </c>
      <c r="M549">
        <v>25</v>
      </c>
      <c r="N549" t="b">
        <v>1</v>
      </c>
      <c r="O549" t="s">
        <v>8277</v>
      </c>
      <c r="P549" s="9">
        <f>(((K549/60)/60)/24)+DATE(1970,1,1)</f>
        <v>40711.782210648147</v>
      </c>
      <c r="Q549" s="14">
        <f>YEAR(P549)</f>
        <v>2011</v>
      </c>
      <c r="R549" s="10" t="s">
        <v>8339</v>
      </c>
      <c r="S549" t="s">
        <v>8343</v>
      </c>
      <c r="T549">
        <f>IFERROR(ROUND(E549/M549,2),0)</f>
        <v>40.04</v>
      </c>
    </row>
    <row r="550" spans="1:20" ht="49" x14ac:dyDescent="0.25">
      <c r="A550">
        <v>2498</v>
      </c>
      <c r="B550" s="3" t="s">
        <v>2498</v>
      </c>
      <c r="C550" s="3" t="s">
        <v>6608</v>
      </c>
      <c r="D550" s="6">
        <v>1000</v>
      </c>
      <c r="E550" s="8">
        <v>1056</v>
      </c>
      <c r="F550" s="22">
        <f>ROUND(E550/D550*100,0)</f>
        <v>106</v>
      </c>
      <c r="G550" t="s">
        <v>8218</v>
      </c>
      <c r="H550" t="s">
        <v>8223</v>
      </c>
      <c r="I550" t="s">
        <v>8245</v>
      </c>
      <c r="J550">
        <v>1422400387</v>
      </c>
      <c r="K550">
        <v>1421190787</v>
      </c>
      <c r="L550" t="b">
        <v>0</v>
      </c>
      <c r="M550">
        <v>20</v>
      </c>
      <c r="N550" t="b">
        <v>1</v>
      </c>
      <c r="O550" t="s">
        <v>8277</v>
      </c>
      <c r="P550" s="9">
        <f>(((K550/60)/60)/24)+DATE(1970,1,1)</f>
        <v>42017.967442129629</v>
      </c>
      <c r="Q550" s="14">
        <f>YEAR(P550)</f>
        <v>2015</v>
      </c>
      <c r="R550" s="10" t="s">
        <v>8339</v>
      </c>
      <c r="S550" t="s">
        <v>8343</v>
      </c>
      <c r="T550">
        <f>IFERROR(ROUND(E550/M550,2),0)</f>
        <v>52.8</v>
      </c>
    </row>
    <row r="551" spans="1:20" ht="49" x14ac:dyDescent="0.25">
      <c r="A551">
        <v>2537</v>
      </c>
      <c r="B551" s="3" t="s">
        <v>2537</v>
      </c>
      <c r="C551" s="3" t="s">
        <v>6647</v>
      </c>
      <c r="D551" s="6">
        <v>1000</v>
      </c>
      <c r="E551" s="8">
        <v>1100</v>
      </c>
      <c r="F551" s="22">
        <f>ROUND(E551/D551*100,0)</f>
        <v>110</v>
      </c>
      <c r="G551" t="s">
        <v>8218</v>
      </c>
      <c r="H551" t="s">
        <v>8223</v>
      </c>
      <c r="I551" t="s">
        <v>8245</v>
      </c>
      <c r="J551">
        <v>1312212855</v>
      </c>
      <c r="K551">
        <v>1307028855</v>
      </c>
      <c r="L551" t="b">
        <v>0</v>
      </c>
      <c r="M551">
        <v>11</v>
      </c>
      <c r="N551" t="b">
        <v>1</v>
      </c>
      <c r="O551" t="s">
        <v>8298</v>
      </c>
      <c r="P551" s="9">
        <f>(((K551/60)/60)/24)+DATE(1970,1,1)</f>
        <v>40696.648784722223</v>
      </c>
      <c r="Q551" s="14">
        <f>YEAR(P551)</f>
        <v>2011</v>
      </c>
      <c r="R551" s="10" t="s">
        <v>8339</v>
      </c>
      <c r="S551" t="s">
        <v>8368</v>
      </c>
      <c r="T551">
        <f>IFERROR(ROUND(E551/M551,2),0)</f>
        <v>100</v>
      </c>
    </row>
    <row r="552" spans="1:20" ht="49" x14ac:dyDescent="0.25">
      <c r="A552">
        <v>2619</v>
      </c>
      <c r="B552" s="3" t="s">
        <v>2619</v>
      </c>
      <c r="C552" s="3" t="s">
        <v>6729</v>
      </c>
      <c r="D552" s="6">
        <v>1000</v>
      </c>
      <c r="E552" s="8">
        <v>1884</v>
      </c>
      <c r="F552" s="22">
        <f>ROUND(E552/D552*100,0)</f>
        <v>188</v>
      </c>
      <c r="G552" t="s">
        <v>8218</v>
      </c>
      <c r="H552" t="s">
        <v>8223</v>
      </c>
      <c r="I552" t="s">
        <v>8245</v>
      </c>
      <c r="J552">
        <v>1445598000</v>
      </c>
      <c r="K552">
        <v>1443302004</v>
      </c>
      <c r="L552" t="b">
        <v>1</v>
      </c>
      <c r="M552">
        <v>53</v>
      </c>
      <c r="N552" t="b">
        <v>1</v>
      </c>
      <c r="O552" t="s">
        <v>8299</v>
      </c>
      <c r="P552" s="9">
        <f>(((K552/60)/60)/24)+DATE(1970,1,1)</f>
        <v>42273.884305555555</v>
      </c>
      <c r="Q552" s="14">
        <f>YEAR(P552)</f>
        <v>2015</v>
      </c>
      <c r="R552" s="10" t="s">
        <v>8333</v>
      </c>
      <c r="S552" t="s">
        <v>8369</v>
      </c>
      <c r="T552">
        <f>IFERROR(ROUND(E552/M552,2),0)</f>
        <v>35.549999999999997</v>
      </c>
    </row>
    <row r="553" spans="1:20" ht="49" x14ac:dyDescent="0.25">
      <c r="A553">
        <v>2636</v>
      </c>
      <c r="B553" s="3" t="s">
        <v>2636</v>
      </c>
      <c r="C553" s="3" t="s">
        <v>6746</v>
      </c>
      <c r="D553" s="6">
        <v>1000</v>
      </c>
      <c r="E553" s="8">
        <v>1873</v>
      </c>
      <c r="F553" s="22">
        <f>ROUND(E553/D553*100,0)</f>
        <v>187</v>
      </c>
      <c r="G553" t="s">
        <v>8218</v>
      </c>
      <c r="H553" t="s">
        <v>8223</v>
      </c>
      <c r="I553" t="s">
        <v>8245</v>
      </c>
      <c r="J553">
        <v>1476579600</v>
      </c>
      <c r="K553">
        <v>1474641914</v>
      </c>
      <c r="L553" t="b">
        <v>0</v>
      </c>
      <c r="M553">
        <v>50</v>
      </c>
      <c r="N553" t="b">
        <v>1</v>
      </c>
      <c r="O553" t="s">
        <v>8299</v>
      </c>
      <c r="P553" s="9">
        <f>(((K553/60)/60)/24)+DATE(1970,1,1)</f>
        <v>42636.614745370374</v>
      </c>
      <c r="Q553" s="14">
        <f>YEAR(P553)</f>
        <v>2016</v>
      </c>
      <c r="R553" s="10" t="s">
        <v>8333</v>
      </c>
      <c r="S553" t="s">
        <v>8369</v>
      </c>
      <c r="T553">
        <f>IFERROR(ROUND(E553/M553,2),0)</f>
        <v>37.46</v>
      </c>
    </row>
    <row r="554" spans="1:20" ht="33" x14ac:dyDescent="0.25">
      <c r="A554">
        <v>2668</v>
      </c>
      <c r="B554" s="3" t="s">
        <v>2668</v>
      </c>
      <c r="C554" s="3" t="s">
        <v>6778</v>
      </c>
      <c r="D554" s="6">
        <v>1000</v>
      </c>
      <c r="E554" s="8">
        <v>1707</v>
      </c>
      <c r="F554" s="22">
        <f>ROUND(E554/D554*100,0)</f>
        <v>171</v>
      </c>
      <c r="G554" t="s">
        <v>8218</v>
      </c>
      <c r="H554" t="s">
        <v>8228</v>
      </c>
      <c r="I554" t="s">
        <v>8250</v>
      </c>
      <c r="J554">
        <v>1447079520</v>
      </c>
      <c r="K554">
        <v>1443449265</v>
      </c>
      <c r="L554" t="b">
        <v>0</v>
      </c>
      <c r="M554">
        <v>28</v>
      </c>
      <c r="N554" t="b">
        <v>1</v>
      </c>
      <c r="O554" t="s">
        <v>8300</v>
      </c>
      <c r="P554" s="9">
        <f>(((K554/60)/60)/24)+DATE(1970,1,1)</f>
        <v>42275.588715277772</v>
      </c>
      <c r="Q554" s="14">
        <f>YEAR(P554)</f>
        <v>2015</v>
      </c>
      <c r="R554" s="10" t="s">
        <v>8333</v>
      </c>
      <c r="S554" t="s">
        <v>8370</v>
      </c>
      <c r="T554">
        <f>IFERROR(ROUND(E554/M554,2),0)</f>
        <v>60.96</v>
      </c>
    </row>
    <row r="555" spans="1:20" ht="33" x14ac:dyDescent="0.25">
      <c r="A555">
        <v>2782</v>
      </c>
      <c r="B555" s="3" t="s">
        <v>2782</v>
      </c>
      <c r="C555" s="3" t="s">
        <v>6892</v>
      </c>
      <c r="D555" s="6">
        <v>1000</v>
      </c>
      <c r="E555" s="8">
        <v>1200</v>
      </c>
      <c r="F555" s="22">
        <f>ROUND(E555/D555*100,0)</f>
        <v>120</v>
      </c>
      <c r="G555" t="s">
        <v>8218</v>
      </c>
      <c r="H555" t="s">
        <v>8223</v>
      </c>
      <c r="I555" t="s">
        <v>8245</v>
      </c>
      <c r="J555">
        <v>1424149140</v>
      </c>
      <c r="K555">
        <v>1421964718</v>
      </c>
      <c r="L555" t="b">
        <v>0</v>
      </c>
      <c r="M555">
        <v>18</v>
      </c>
      <c r="N555" t="b">
        <v>1</v>
      </c>
      <c r="O555" t="s">
        <v>8269</v>
      </c>
      <c r="P555" s="9">
        <f>(((K555/60)/60)/24)+DATE(1970,1,1)</f>
        <v>42026.924976851849</v>
      </c>
      <c r="Q555" s="14">
        <f>YEAR(P555)</f>
        <v>2015</v>
      </c>
      <c r="R555" s="10" t="s">
        <v>8331</v>
      </c>
      <c r="S555" t="s">
        <v>8332</v>
      </c>
      <c r="T555">
        <f>IFERROR(ROUND(E555/M555,2),0)</f>
        <v>66.67</v>
      </c>
    </row>
    <row r="556" spans="1:20" ht="49" x14ac:dyDescent="0.25">
      <c r="A556">
        <v>2783</v>
      </c>
      <c r="B556" s="3" t="s">
        <v>2783</v>
      </c>
      <c r="C556" s="3" t="s">
        <v>6893</v>
      </c>
      <c r="D556" s="6">
        <v>1000</v>
      </c>
      <c r="E556" s="8">
        <v>1145</v>
      </c>
      <c r="F556" s="22">
        <f>ROUND(E556/D556*100,0)</f>
        <v>115</v>
      </c>
      <c r="G556" t="s">
        <v>8218</v>
      </c>
      <c r="H556" t="s">
        <v>8224</v>
      </c>
      <c r="I556" t="s">
        <v>8246</v>
      </c>
      <c r="J556">
        <v>1429793446</v>
      </c>
      <c r="K556">
        <v>1428583846</v>
      </c>
      <c r="L556" t="b">
        <v>0</v>
      </c>
      <c r="M556">
        <v>61</v>
      </c>
      <c r="N556" t="b">
        <v>1</v>
      </c>
      <c r="O556" t="s">
        <v>8269</v>
      </c>
      <c r="P556" s="9">
        <f>(((K556/60)/60)/24)+DATE(1970,1,1)</f>
        <v>42103.535254629634</v>
      </c>
      <c r="Q556" s="14">
        <f>YEAR(P556)</f>
        <v>2015</v>
      </c>
      <c r="R556" s="10" t="s">
        <v>8331</v>
      </c>
      <c r="S556" t="s">
        <v>8332</v>
      </c>
      <c r="T556">
        <f>IFERROR(ROUND(E556/M556,2),0)</f>
        <v>18.77</v>
      </c>
    </row>
    <row r="557" spans="1:20" ht="49" x14ac:dyDescent="0.25">
      <c r="A557">
        <v>2787</v>
      </c>
      <c r="B557" s="3" t="s">
        <v>2787</v>
      </c>
      <c r="C557" s="3" t="s">
        <v>6897</v>
      </c>
      <c r="D557" s="6">
        <v>1000</v>
      </c>
      <c r="E557" s="8">
        <v>1197</v>
      </c>
      <c r="F557" s="22">
        <f>ROUND(E557/D557*100,0)</f>
        <v>120</v>
      </c>
      <c r="G557" t="s">
        <v>8218</v>
      </c>
      <c r="H557" t="s">
        <v>8223</v>
      </c>
      <c r="I557" t="s">
        <v>8245</v>
      </c>
      <c r="J557">
        <v>1405658752</v>
      </c>
      <c r="K557">
        <v>1403066752</v>
      </c>
      <c r="L557" t="b">
        <v>0</v>
      </c>
      <c r="M557">
        <v>38</v>
      </c>
      <c r="N557" t="b">
        <v>1</v>
      </c>
      <c r="O557" t="s">
        <v>8269</v>
      </c>
      <c r="P557" s="9">
        <f>(((K557/60)/60)/24)+DATE(1970,1,1)</f>
        <v>41808.198518518519</v>
      </c>
      <c r="Q557" s="14">
        <f>YEAR(P557)</f>
        <v>2014</v>
      </c>
      <c r="R557" s="10" t="s">
        <v>8331</v>
      </c>
      <c r="S557" t="s">
        <v>8332</v>
      </c>
      <c r="T557">
        <f>IFERROR(ROUND(E557/M557,2),0)</f>
        <v>31.5</v>
      </c>
    </row>
    <row r="558" spans="1:20" ht="49" x14ac:dyDescent="0.25">
      <c r="A558">
        <v>2800</v>
      </c>
      <c r="B558" s="3" t="s">
        <v>2800</v>
      </c>
      <c r="C558" s="3" t="s">
        <v>6910</v>
      </c>
      <c r="D558" s="6">
        <v>1000</v>
      </c>
      <c r="E558" s="8">
        <v>1330</v>
      </c>
      <c r="F558" s="22">
        <f>ROUND(E558/D558*100,0)</f>
        <v>133</v>
      </c>
      <c r="G558" t="s">
        <v>8218</v>
      </c>
      <c r="H558" t="s">
        <v>8224</v>
      </c>
      <c r="I558" t="s">
        <v>8246</v>
      </c>
      <c r="J558">
        <v>1420377366</v>
      </c>
      <c r="K558">
        <v>1415193366</v>
      </c>
      <c r="L558" t="b">
        <v>0</v>
      </c>
      <c r="M558">
        <v>31</v>
      </c>
      <c r="N558" t="b">
        <v>1</v>
      </c>
      <c r="O558" t="s">
        <v>8269</v>
      </c>
      <c r="P558" s="9">
        <f>(((K558/60)/60)/24)+DATE(1970,1,1)</f>
        <v>41948.552847222221</v>
      </c>
      <c r="Q558" s="14">
        <f>YEAR(P558)</f>
        <v>2014</v>
      </c>
      <c r="R558" s="10" t="s">
        <v>8331</v>
      </c>
      <c r="S558" t="s">
        <v>8332</v>
      </c>
      <c r="T558">
        <f>IFERROR(ROUND(E558/M558,2),0)</f>
        <v>42.9</v>
      </c>
    </row>
    <row r="559" spans="1:20" ht="49" x14ac:dyDescent="0.25">
      <c r="A559">
        <v>2804</v>
      </c>
      <c r="B559" s="3" t="s">
        <v>2804</v>
      </c>
      <c r="C559" s="3" t="s">
        <v>6914</v>
      </c>
      <c r="D559" s="6">
        <v>1000</v>
      </c>
      <c r="E559" s="8">
        <v>1150</v>
      </c>
      <c r="F559" s="22">
        <f>ROUND(E559/D559*100,0)</f>
        <v>115</v>
      </c>
      <c r="G559" t="s">
        <v>8218</v>
      </c>
      <c r="H559" t="s">
        <v>8224</v>
      </c>
      <c r="I559" t="s">
        <v>8246</v>
      </c>
      <c r="J559">
        <v>1411987990</v>
      </c>
      <c r="K559">
        <v>1409395990</v>
      </c>
      <c r="L559" t="b">
        <v>0</v>
      </c>
      <c r="M559">
        <v>23</v>
      </c>
      <c r="N559" t="b">
        <v>1</v>
      </c>
      <c r="O559" t="s">
        <v>8269</v>
      </c>
      <c r="P559" s="9">
        <f>(((K559/60)/60)/24)+DATE(1970,1,1)</f>
        <v>41881.453587962962</v>
      </c>
      <c r="Q559" s="14">
        <f>YEAR(P559)</f>
        <v>2014</v>
      </c>
      <c r="R559" s="10" t="s">
        <v>8331</v>
      </c>
      <c r="S559" t="s">
        <v>8332</v>
      </c>
      <c r="T559">
        <f>IFERROR(ROUND(E559/M559,2),0)</f>
        <v>50</v>
      </c>
    </row>
    <row r="560" spans="1:20" ht="49" x14ac:dyDescent="0.25">
      <c r="A560">
        <v>2821</v>
      </c>
      <c r="B560" s="3" t="s">
        <v>2821</v>
      </c>
      <c r="C560" s="3" t="s">
        <v>6931</v>
      </c>
      <c r="D560" s="6">
        <v>1000</v>
      </c>
      <c r="E560" s="8">
        <v>1000</v>
      </c>
      <c r="F560" s="22">
        <f>ROUND(E560/D560*100,0)</f>
        <v>100</v>
      </c>
      <c r="G560" t="s">
        <v>8218</v>
      </c>
      <c r="H560" t="s">
        <v>8224</v>
      </c>
      <c r="I560" t="s">
        <v>8246</v>
      </c>
      <c r="J560">
        <v>1411510135</v>
      </c>
      <c r="K560">
        <v>1408918135</v>
      </c>
      <c r="L560" t="b">
        <v>0</v>
      </c>
      <c r="M560">
        <v>35</v>
      </c>
      <c r="N560" t="b">
        <v>1</v>
      </c>
      <c r="O560" t="s">
        <v>8269</v>
      </c>
      <c r="P560" s="9">
        <f>(((K560/60)/60)/24)+DATE(1970,1,1)</f>
        <v>41875.922858796301</v>
      </c>
      <c r="Q560" s="14">
        <f>YEAR(P560)</f>
        <v>2014</v>
      </c>
      <c r="R560" s="10" t="s">
        <v>8331</v>
      </c>
      <c r="S560" t="s">
        <v>8332</v>
      </c>
      <c r="T560">
        <f>IFERROR(ROUND(E560/M560,2),0)</f>
        <v>28.57</v>
      </c>
    </row>
    <row r="561" spans="1:20" ht="49" x14ac:dyDescent="0.25">
      <c r="A561">
        <v>2835</v>
      </c>
      <c r="B561" s="3" t="s">
        <v>2835</v>
      </c>
      <c r="C561" s="3" t="s">
        <v>6945</v>
      </c>
      <c r="D561" s="6">
        <v>1000</v>
      </c>
      <c r="E561" s="8">
        <v>1870.99</v>
      </c>
      <c r="F561" s="22">
        <f>ROUND(E561/D561*100,0)</f>
        <v>187</v>
      </c>
      <c r="G561" t="s">
        <v>8218</v>
      </c>
      <c r="H561" t="s">
        <v>8224</v>
      </c>
      <c r="I561" t="s">
        <v>8246</v>
      </c>
      <c r="J561">
        <v>1449273600</v>
      </c>
      <c r="K561">
        <v>1446742417</v>
      </c>
      <c r="L561" t="b">
        <v>0</v>
      </c>
      <c r="M561">
        <v>93</v>
      </c>
      <c r="N561" t="b">
        <v>1</v>
      </c>
      <c r="O561" t="s">
        <v>8269</v>
      </c>
      <c r="P561" s="9">
        <f>(((K561/60)/60)/24)+DATE(1970,1,1)</f>
        <v>42313.703900462962</v>
      </c>
      <c r="Q561" s="14">
        <f>YEAR(P561)</f>
        <v>2015</v>
      </c>
      <c r="R561" s="10" t="s">
        <v>8331</v>
      </c>
      <c r="S561" t="s">
        <v>8332</v>
      </c>
      <c r="T561">
        <f>IFERROR(ROUND(E561/M561,2),0)</f>
        <v>20.12</v>
      </c>
    </row>
    <row r="562" spans="1:20" ht="33" x14ac:dyDescent="0.25">
      <c r="A562">
        <v>2928</v>
      </c>
      <c r="B562" s="3" t="s">
        <v>2928</v>
      </c>
      <c r="C562" s="3" t="s">
        <v>7038</v>
      </c>
      <c r="D562" s="6">
        <v>1000</v>
      </c>
      <c r="E562" s="8">
        <v>1000</v>
      </c>
      <c r="F562" s="22">
        <f>ROUND(E562/D562*100,0)</f>
        <v>100</v>
      </c>
      <c r="G562" t="s">
        <v>8218</v>
      </c>
      <c r="H562" t="s">
        <v>8223</v>
      </c>
      <c r="I562" t="s">
        <v>8245</v>
      </c>
      <c r="J562">
        <v>1457135846</v>
      </c>
      <c r="K562">
        <v>1454543846</v>
      </c>
      <c r="L562" t="b">
        <v>0</v>
      </c>
      <c r="M562">
        <v>24</v>
      </c>
      <c r="N562" t="b">
        <v>1</v>
      </c>
      <c r="O562" t="s">
        <v>8303</v>
      </c>
      <c r="P562" s="9">
        <f>(((K562/60)/60)/24)+DATE(1970,1,1)</f>
        <v>42403.998217592598</v>
      </c>
      <c r="Q562" s="14">
        <f>YEAR(P562)</f>
        <v>2016</v>
      </c>
      <c r="R562" s="10" t="s">
        <v>8331</v>
      </c>
      <c r="S562" t="s">
        <v>8373</v>
      </c>
      <c r="T562">
        <f>IFERROR(ROUND(E562/M562,2),0)</f>
        <v>41.67</v>
      </c>
    </row>
    <row r="563" spans="1:20" ht="49" x14ac:dyDescent="0.25">
      <c r="A563">
        <v>2936</v>
      </c>
      <c r="B563" s="3" t="s">
        <v>2936</v>
      </c>
      <c r="C563" s="3" t="s">
        <v>7046</v>
      </c>
      <c r="D563" s="6">
        <v>1000</v>
      </c>
      <c r="E563" s="8">
        <v>1280</v>
      </c>
      <c r="F563" s="22">
        <f>ROUND(E563/D563*100,0)</f>
        <v>128</v>
      </c>
      <c r="G563" t="s">
        <v>8218</v>
      </c>
      <c r="H563" t="s">
        <v>8223</v>
      </c>
      <c r="I563" t="s">
        <v>8245</v>
      </c>
      <c r="J563">
        <v>1413176340</v>
      </c>
      <c r="K563">
        <v>1412091423</v>
      </c>
      <c r="L563" t="b">
        <v>0</v>
      </c>
      <c r="M563">
        <v>34</v>
      </c>
      <c r="N563" t="b">
        <v>1</v>
      </c>
      <c r="O563" t="s">
        <v>8303</v>
      </c>
      <c r="P563" s="9">
        <f>(((K563/60)/60)/24)+DATE(1970,1,1)</f>
        <v>41912.650729166664</v>
      </c>
      <c r="Q563" s="14">
        <f>YEAR(P563)</f>
        <v>2014</v>
      </c>
      <c r="R563" s="10" t="s">
        <v>8331</v>
      </c>
      <c r="S563" t="s">
        <v>8373</v>
      </c>
      <c r="T563">
        <f>IFERROR(ROUND(E563/M563,2),0)</f>
        <v>37.65</v>
      </c>
    </row>
    <row r="564" spans="1:20" ht="49" x14ac:dyDescent="0.25">
      <c r="A564">
        <v>2962</v>
      </c>
      <c r="B564" s="3" t="s">
        <v>2962</v>
      </c>
      <c r="C564" s="3" t="s">
        <v>7072</v>
      </c>
      <c r="D564" s="6">
        <v>1000</v>
      </c>
      <c r="E564" s="8">
        <v>1218</v>
      </c>
      <c r="F564" s="22">
        <f>ROUND(E564/D564*100,0)</f>
        <v>122</v>
      </c>
      <c r="G564" t="s">
        <v>8218</v>
      </c>
      <c r="H564" t="s">
        <v>8223</v>
      </c>
      <c r="I564" t="s">
        <v>8245</v>
      </c>
      <c r="J564">
        <v>1425193140</v>
      </c>
      <c r="K564">
        <v>1422769906</v>
      </c>
      <c r="L564" t="b">
        <v>0</v>
      </c>
      <c r="M564">
        <v>20</v>
      </c>
      <c r="N564" t="b">
        <v>1</v>
      </c>
      <c r="O564" t="s">
        <v>8269</v>
      </c>
      <c r="P564" s="9">
        <f>(((K564/60)/60)/24)+DATE(1970,1,1)</f>
        <v>42036.24428240741</v>
      </c>
      <c r="Q564" s="14">
        <f>YEAR(P564)</f>
        <v>2015</v>
      </c>
      <c r="R564" s="10" t="s">
        <v>8331</v>
      </c>
      <c r="S564" t="s">
        <v>8332</v>
      </c>
      <c r="T564">
        <f>IFERROR(ROUND(E564/M564,2),0)</f>
        <v>60.9</v>
      </c>
    </row>
    <row r="565" spans="1:20" ht="49" x14ac:dyDescent="0.25">
      <c r="A565">
        <v>2969</v>
      </c>
      <c r="B565" s="3" t="s">
        <v>2969</v>
      </c>
      <c r="C565" s="3" t="s">
        <v>7079</v>
      </c>
      <c r="D565" s="6">
        <v>1000</v>
      </c>
      <c r="E565" s="8">
        <v>1625</v>
      </c>
      <c r="F565" s="22">
        <f>ROUND(E565/D565*100,0)</f>
        <v>163</v>
      </c>
      <c r="G565" t="s">
        <v>8218</v>
      </c>
      <c r="H565" t="s">
        <v>8228</v>
      </c>
      <c r="I565" t="s">
        <v>8250</v>
      </c>
      <c r="J565">
        <v>1430693460</v>
      </c>
      <c r="K565">
        <v>1428087153</v>
      </c>
      <c r="L565" t="b">
        <v>0</v>
      </c>
      <c r="M565">
        <v>17</v>
      </c>
      <c r="N565" t="b">
        <v>1</v>
      </c>
      <c r="O565" t="s">
        <v>8269</v>
      </c>
      <c r="P565" s="9">
        <f>(((K565/60)/60)/24)+DATE(1970,1,1)</f>
        <v>42097.786493055552</v>
      </c>
      <c r="Q565" s="14">
        <f>YEAR(P565)</f>
        <v>2015</v>
      </c>
      <c r="R565" s="10" t="s">
        <v>8331</v>
      </c>
      <c r="S565" t="s">
        <v>8332</v>
      </c>
      <c r="T565">
        <f>IFERROR(ROUND(E565/M565,2),0)</f>
        <v>95.59</v>
      </c>
    </row>
    <row r="566" spans="1:20" ht="49" x14ac:dyDescent="0.25">
      <c r="A566">
        <v>2988</v>
      </c>
      <c r="B566" s="3" t="s">
        <v>2988</v>
      </c>
      <c r="C566" s="3" t="s">
        <v>7098</v>
      </c>
      <c r="D566" s="6">
        <v>1000</v>
      </c>
      <c r="E566" s="8">
        <v>1000</v>
      </c>
      <c r="F566" s="22">
        <f>ROUND(E566/D566*100,0)</f>
        <v>100</v>
      </c>
      <c r="G566" t="s">
        <v>8218</v>
      </c>
      <c r="H566" t="s">
        <v>8224</v>
      </c>
      <c r="I566" t="s">
        <v>8246</v>
      </c>
      <c r="J566">
        <v>1466412081</v>
      </c>
      <c r="K566">
        <v>1463820081</v>
      </c>
      <c r="L566" t="b">
        <v>0</v>
      </c>
      <c r="M566">
        <v>28</v>
      </c>
      <c r="N566" t="b">
        <v>1</v>
      </c>
      <c r="O566" t="s">
        <v>8301</v>
      </c>
      <c r="P566" s="9">
        <f>(((K566/60)/60)/24)+DATE(1970,1,1)</f>
        <v>42511.362048611118</v>
      </c>
      <c r="Q566" s="14">
        <f>YEAR(P566)</f>
        <v>2016</v>
      </c>
      <c r="R566" s="10" t="s">
        <v>8331</v>
      </c>
      <c r="S566" t="s">
        <v>8371</v>
      </c>
      <c r="T566">
        <f>IFERROR(ROUND(E566/M566,2),0)</f>
        <v>35.71</v>
      </c>
    </row>
    <row r="567" spans="1:20" ht="21" x14ac:dyDescent="0.25">
      <c r="A567">
        <v>2993</v>
      </c>
      <c r="B567" s="3" t="s">
        <v>2993</v>
      </c>
      <c r="C567" s="3" t="s">
        <v>7103</v>
      </c>
      <c r="D567" s="6">
        <v>1000</v>
      </c>
      <c r="E567" s="8">
        <v>1003</v>
      </c>
      <c r="F567" s="22">
        <f>ROUND(E567/D567*100,0)</f>
        <v>100</v>
      </c>
      <c r="G567" t="s">
        <v>8218</v>
      </c>
      <c r="H567" t="s">
        <v>8223</v>
      </c>
      <c r="I567" t="s">
        <v>8245</v>
      </c>
      <c r="J567">
        <v>1455998867</v>
      </c>
      <c r="K567">
        <v>1453406867</v>
      </c>
      <c r="L567" t="b">
        <v>0</v>
      </c>
      <c r="M567">
        <v>22</v>
      </c>
      <c r="N567" t="b">
        <v>1</v>
      </c>
      <c r="O567" t="s">
        <v>8301</v>
      </c>
      <c r="P567" s="9">
        <f>(((K567/60)/60)/24)+DATE(1970,1,1)</f>
        <v>42390.838738425926</v>
      </c>
      <c r="Q567" s="14">
        <f>YEAR(P567)</f>
        <v>2016</v>
      </c>
      <c r="R567" s="10" t="s">
        <v>8331</v>
      </c>
      <c r="S567" t="s">
        <v>8371</v>
      </c>
      <c r="T567">
        <f>IFERROR(ROUND(E567/M567,2),0)</f>
        <v>45.59</v>
      </c>
    </row>
    <row r="568" spans="1:20" ht="49" x14ac:dyDescent="0.25">
      <c r="A568">
        <v>3032</v>
      </c>
      <c r="B568" s="3" t="s">
        <v>3032</v>
      </c>
      <c r="C568" s="3" t="s">
        <v>7142</v>
      </c>
      <c r="D568" s="6">
        <v>1000</v>
      </c>
      <c r="E568" s="8">
        <v>1272</v>
      </c>
      <c r="F568" s="22">
        <f>ROUND(E568/D568*100,0)</f>
        <v>127</v>
      </c>
      <c r="G568" t="s">
        <v>8218</v>
      </c>
      <c r="H568" t="s">
        <v>8223</v>
      </c>
      <c r="I568" t="s">
        <v>8245</v>
      </c>
      <c r="J568">
        <v>1441933459</v>
      </c>
      <c r="K568">
        <v>1439341459</v>
      </c>
      <c r="L568" t="b">
        <v>0</v>
      </c>
      <c r="M568">
        <v>25</v>
      </c>
      <c r="N568" t="b">
        <v>1</v>
      </c>
      <c r="O568" t="s">
        <v>8301</v>
      </c>
      <c r="P568" s="9">
        <f>(((K568/60)/60)/24)+DATE(1970,1,1)</f>
        <v>42228.044664351852</v>
      </c>
      <c r="Q568" s="14">
        <f>YEAR(P568)</f>
        <v>2015</v>
      </c>
      <c r="R568" s="10" t="s">
        <v>8331</v>
      </c>
      <c r="S568" t="s">
        <v>8371</v>
      </c>
      <c r="T568">
        <f>IFERROR(ROUND(E568/M568,2),0)</f>
        <v>50.88</v>
      </c>
    </row>
    <row r="569" spans="1:20" ht="49" x14ac:dyDescent="0.25">
      <c r="A569">
        <v>3038</v>
      </c>
      <c r="B569" s="3" t="s">
        <v>3038</v>
      </c>
      <c r="C569" s="3" t="s">
        <v>7148</v>
      </c>
      <c r="D569" s="6">
        <v>1000</v>
      </c>
      <c r="E569" s="8">
        <v>1005</v>
      </c>
      <c r="F569" s="22">
        <f>ROUND(E569/D569*100,0)</f>
        <v>101</v>
      </c>
      <c r="G569" t="s">
        <v>8218</v>
      </c>
      <c r="H569" t="s">
        <v>8223</v>
      </c>
      <c r="I569" t="s">
        <v>8245</v>
      </c>
      <c r="J569">
        <v>1457071397</v>
      </c>
      <c r="K569">
        <v>1451887397</v>
      </c>
      <c r="L569" t="b">
        <v>0</v>
      </c>
      <c r="M569">
        <v>27</v>
      </c>
      <c r="N569" t="b">
        <v>1</v>
      </c>
      <c r="O569" t="s">
        <v>8301</v>
      </c>
      <c r="P569" s="9">
        <f>(((K569/60)/60)/24)+DATE(1970,1,1)</f>
        <v>42373.252280092594</v>
      </c>
      <c r="Q569" s="14">
        <f>YEAR(P569)</f>
        <v>2016</v>
      </c>
      <c r="R569" s="10" t="s">
        <v>8331</v>
      </c>
      <c r="S569" t="s">
        <v>8371</v>
      </c>
      <c r="T569">
        <f>IFERROR(ROUND(E569/M569,2),0)</f>
        <v>37.22</v>
      </c>
    </row>
    <row r="570" spans="1:20" ht="49" x14ac:dyDescent="0.25">
      <c r="A570">
        <v>3185</v>
      </c>
      <c r="B570" s="3" t="s">
        <v>3185</v>
      </c>
      <c r="C570" s="3" t="s">
        <v>7295</v>
      </c>
      <c r="D570" s="6">
        <v>1000</v>
      </c>
      <c r="E570" s="8">
        <v>1000</v>
      </c>
      <c r="F570" s="22">
        <f>ROUND(E570/D570*100,0)</f>
        <v>100</v>
      </c>
      <c r="G570" t="s">
        <v>8218</v>
      </c>
      <c r="H570" t="s">
        <v>8224</v>
      </c>
      <c r="I570" t="s">
        <v>8246</v>
      </c>
      <c r="J570">
        <v>1405553241</v>
      </c>
      <c r="K570">
        <v>1404948441</v>
      </c>
      <c r="L570" t="b">
        <v>1</v>
      </c>
      <c r="M570">
        <v>24</v>
      </c>
      <c r="N570" t="b">
        <v>1</v>
      </c>
      <c r="O570" t="s">
        <v>8269</v>
      </c>
      <c r="P570" s="9">
        <f>(((K570/60)/60)/24)+DATE(1970,1,1)</f>
        <v>41829.977326388893</v>
      </c>
      <c r="Q570" s="14">
        <f>YEAR(P570)</f>
        <v>2014</v>
      </c>
      <c r="R570" s="10" t="s">
        <v>8331</v>
      </c>
      <c r="S570" t="s">
        <v>8332</v>
      </c>
      <c r="T570">
        <f>IFERROR(ROUND(E570/M570,2),0)</f>
        <v>41.67</v>
      </c>
    </row>
    <row r="571" spans="1:20" ht="49" x14ac:dyDescent="0.25">
      <c r="A571">
        <v>3231</v>
      </c>
      <c r="B571" s="3" t="s">
        <v>3231</v>
      </c>
      <c r="C571" s="3" t="s">
        <v>7341</v>
      </c>
      <c r="D571" s="6">
        <v>1000</v>
      </c>
      <c r="E571" s="8">
        <v>1610</v>
      </c>
      <c r="F571" s="22">
        <f>ROUND(E571/D571*100,0)</f>
        <v>161</v>
      </c>
      <c r="G571" t="s">
        <v>8218</v>
      </c>
      <c r="H571" t="s">
        <v>8223</v>
      </c>
      <c r="I571" t="s">
        <v>8245</v>
      </c>
      <c r="J571">
        <v>1460846347</v>
      </c>
      <c r="K571">
        <v>1458254347</v>
      </c>
      <c r="L571" t="b">
        <v>0</v>
      </c>
      <c r="M571">
        <v>28</v>
      </c>
      <c r="N571" t="b">
        <v>1</v>
      </c>
      <c r="O571" t="s">
        <v>8269</v>
      </c>
      <c r="P571" s="9">
        <f>(((K571/60)/60)/24)+DATE(1970,1,1)</f>
        <v>42446.943831018521</v>
      </c>
      <c r="Q571" s="14">
        <f>YEAR(P571)</f>
        <v>2016</v>
      </c>
      <c r="R571" s="10" t="s">
        <v>8331</v>
      </c>
      <c r="S571" t="s">
        <v>8332</v>
      </c>
      <c r="T571">
        <f>IFERROR(ROUND(E571/M571,2),0)</f>
        <v>57.5</v>
      </c>
    </row>
    <row r="572" spans="1:20" ht="49" x14ac:dyDescent="0.25">
      <c r="A572">
        <v>3232</v>
      </c>
      <c r="B572" s="3" t="s">
        <v>3232</v>
      </c>
      <c r="C572" s="3" t="s">
        <v>7342</v>
      </c>
      <c r="D572" s="6">
        <v>1000</v>
      </c>
      <c r="E572" s="8">
        <v>1312</v>
      </c>
      <c r="F572" s="22">
        <f>ROUND(E572/D572*100,0)</f>
        <v>131</v>
      </c>
      <c r="G572" t="s">
        <v>8218</v>
      </c>
      <c r="H572" t="s">
        <v>8223</v>
      </c>
      <c r="I572" t="s">
        <v>8245</v>
      </c>
      <c r="J572">
        <v>1462334340</v>
      </c>
      <c r="K572">
        <v>1459711917</v>
      </c>
      <c r="L572" t="b">
        <v>1</v>
      </c>
      <c r="M572">
        <v>26</v>
      </c>
      <c r="N572" t="b">
        <v>1</v>
      </c>
      <c r="O572" t="s">
        <v>8269</v>
      </c>
      <c r="P572" s="9">
        <f>(((K572/60)/60)/24)+DATE(1970,1,1)</f>
        <v>42463.81385416667</v>
      </c>
      <c r="Q572" s="14">
        <f>YEAR(P572)</f>
        <v>2016</v>
      </c>
      <c r="R572" s="10" t="s">
        <v>8331</v>
      </c>
      <c r="S572" t="s">
        <v>8332</v>
      </c>
      <c r="T572">
        <f>IFERROR(ROUND(E572/M572,2),0)</f>
        <v>50.46</v>
      </c>
    </row>
    <row r="573" spans="1:20" ht="49" x14ac:dyDescent="0.25">
      <c r="A573">
        <v>3307</v>
      </c>
      <c r="B573" s="3" t="s">
        <v>3307</v>
      </c>
      <c r="C573" s="3" t="s">
        <v>7417</v>
      </c>
      <c r="D573" s="6">
        <v>1000</v>
      </c>
      <c r="E573" s="8">
        <v>1066.8</v>
      </c>
      <c r="F573" s="22">
        <f>ROUND(E573/D573*100,0)</f>
        <v>107</v>
      </c>
      <c r="G573" t="s">
        <v>8218</v>
      </c>
      <c r="H573" t="s">
        <v>8223</v>
      </c>
      <c r="I573" t="s">
        <v>8245</v>
      </c>
      <c r="J573">
        <v>1463275339</v>
      </c>
      <c r="K573">
        <v>1460683339</v>
      </c>
      <c r="L573" t="b">
        <v>0</v>
      </c>
      <c r="M573">
        <v>20</v>
      </c>
      <c r="N573" t="b">
        <v>1</v>
      </c>
      <c r="O573" t="s">
        <v>8269</v>
      </c>
      <c r="P573" s="9">
        <f>(((K573/60)/60)/24)+DATE(1970,1,1)</f>
        <v>42475.057164351849</v>
      </c>
      <c r="Q573" s="14">
        <f>YEAR(P573)</f>
        <v>2016</v>
      </c>
      <c r="R573" s="10" t="s">
        <v>8331</v>
      </c>
      <c r="S573" t="s">
        <v>8332</v>
      </c>
      <c r="T573">
        <f>IFERROR(ROUND(E573/M573,2),0)</f>
        <v>53.34</v>
      </c>
    </row>
    <row r="574" spans="1:20" ht="49" x14ac:dyDescent="0.25">
      <c r="A574">
        <v>3323</v>
      </c>
      <c r="B574" s="3" t="s">
        <v>3323</v>
      </c>
      <c r="C574" s="3" t="s">
        <v>7433</v>
      </c>
      <c r="D574" s="6">
        <v>1000</v>
      </c>
      <c r="E574" s="8">
        <v>1259</v>
      </c>
      <c r="F574" s="22">
        <f>ROUND(E574/D574*100,0)</f>
        <v>126</v>
      </c>
      <c r="G574" t="s">
        <v>8218</v>
      </c>
      <c r="H574" t="s">
        <v>8224</v>
      </c>
      <c r="I574" t="s">
        <v>8246</v>
      </c>
      <c r="J574">
        <v>1474793208</v>
      </c>
      <c r="K574">
        <v>1472201208</v>
      </c>
      <c r="L574" t="b">
        <v>0</v>
      </c>
      <c r="M574">
        <v>49</v>
      </c>
      <c r="N574" t="b">
        <v>1</v>
      </c>
      <c r="O574" t="s">
        <v>8269</v>
      </c>
      <c r="P574" s="9">
        <f>(((K574/60)/60)/24)+DATE(1970,1,1)</f>
        <v>42608.36583333333</v>
      </c>
      <c r="Q574" s="14">
        <f>YEAR(P574)</f>
        <v>2016</v>
      </c>
      <c r="R574" s="10" t="s">
        <v>8331</v>
      </c>
      <c r="S574" t="s">
        <v>8332</v>
      </c>
      <c r="T574">
        <f>IFERROR(ROUND(E574/M574,2),0)</f>
        <v>25.69</v>
      </c>
    </row>
    <row r="575" spans="1:20" ht="49" x14ac:dyDescent="0.25">
      <c r="A575">
        <v>3329</v>
      </c>
      <c r="B575" s="3" t="s">
        <v>3329</v>
      </c>
      <c r="C575" s="3" t="s">
        <v>7439</v>
      </c>
      <c r="D575" s="6">
        <v>1000</v>
      </c>
      <c r="E575" s="8">
        <v>1168</v>
      </c>
      <c r="F575" s="22">
        <f>ROUND(E575/D575*100,0)</f>
        <v>117</v>
      </c>
      <c r="G575" t="s">
        <v>8218</v>
      </c>
      <c r="H575" t="s">
        <v>8224</v>
      </c>
      <c r="I575" t="s">
        <v>8246</v>
      </c>
      <c r="J575">
        <v>1406502000</v>
      </c>
      <c r="K575">
        <v>1405583108</v>
      </c>
      <c r="L575" t="b">
        <v>0</v>
      </c>
      <c r="M575">
        <v>26</v>
      </c>
      <c r="N575" t="b">
        <v>1</v>
      </c>
      <c r="O575" t="s">
        <v>8269</v>
      </c>
      <c r="P575" s="9">
        <f>(((K575/60)/60)/24)+DATE(1970,1,1)</f>
        <v>41837.323009259257</v>
      </c>
      <c r="Q575" s="14">
        <f>YEAR(P575)</f>
        <v>2014</v>
      </c>
      <c r="R575" s="10" t="s">
        <v>8331</v>
      </c>
      <c r="S575" t="s">
        <v>8332</v>
      </c>
      <c r="T575">
        <f>IFERROR(ROUND(E575/M575,2),0)</f>
        <v>44.92</v>
      </c>
    </row>
    <row r="576" spans="1:20" ht="49" x14ac:dyDescent="0.25">
      <c r="A576">
        <v>3349</v>
      </c>
      <c r="B576" s="3" t="s">
        <v>3348</v>
      </c>
      <c r="C576" s="3" t="s">
        <v>7459</v>
      </c>
      <c r="D576" s="6">
        <v>1000</v>
      </c>
      <c r="E576" s="8">
        <v>1534</v>
      </c>
      <c r="F576" s="22">
        <f>ROUND(E576/D576*100,0)</f>
        <v>153</v>
      </c>
      <c r="G576" t="s">
        <v>8218</v>
      </c>
      <c r="H576" t="s">
        <v>8223</v>
      </c>
      <c r="I576" t="s">
        <v>8245</v>
      </c>
      <c r="J576">
        <v>1465837200</v>
      </c>
      <c r="K576">
        <v>1463971172</v>
      </c>
      <c r="L576" t="b">
        <v>0</v>
      </c>
      <c r="M576">
        <v>14</v>
      </c>
      <c r="N576" t="b">
        <v>1</v>
      </c>
      <c r="O576" t="s">
        <v>8269</v>
      </c>
      <c r="P576" s="9">
        <f>(((K576/60)/60)/24)+DATE(1970,1,1)</f>
        <v>42513.110787037032</v>
      </c>
      <c r="Q576" s="14">
        <f>YEAR(P576)</f>
        <v>2016</v>
      </c>
      <c r="R576" s="10" t="s">
        <v>8331</v>
      </c>
      <c r="S576" t="s">
        <v>8332</v>
      </c>
      <c r="T576">
        <f>IFERROR(ROUND(E576/M576,2),0)</f>
        <v>109.57</v>
      </c>
    </row>
    <row r="577" spans="1:20" ht="49" x14ac:dyDescent="0.25">
      <c r="A577">
        <v>3368</v>
      </c>
      <c r="B577" s="3" t="s">
        <v>3367</v>
      </c>
      <c r="C577" s="3" t="s">
        <v>7478</v>
      </c>
      <c r="D577" s="6">
        <v>1000</v>
      </c>
      <c r="E577" s="8">
        <v>1046</v>
      </c>
      <c r="F577" s="22">
        <f>ROUND(E577/D577*100,0)</f>
        <v>105</v>
      </c>
      <c r="G577" t="s">
        <v>8218</v>
      </c>
      <c r="H577" t="s">
        <v>8223</v>
      </c>
      <c r="I577" t="s">
        <v>8245</v>
      </c>
      <c r="J577">
        <v>1420088400</v>
      </c>
      <c r="K577">
        <v>1416977259</v>
      </c>
      <c r="L577" t="b">
        <v>0</v>
      </c>
      <c r="M577">
        <v>23</v>
      </c>
      <c r="N577" t="b">
        <v>1</v>
      </c>
      <c r="O577" t="s">
        <v>8269</v>
      </c>
      <c r="P577" s="9">
        <f>(((K577/60)/60)/24)+DATE(1970,1,1)</f>
        <v>41969.199756944443</v>
      </c>
      <c r="Q577" s="14">
        <f>YEAR(P577)</f>
        <v>2014</v>
      </c>
      <c r="R577" s="10" t="s">
        <v>8331</v>
      </c>
      <c r="S577" t="s">
        <v>8332</v>
      </c>
      <c r="T577">
        <f>IFERROR(ROUND(E577/M577,2),0)</f>
        <v>45.48</v>
      </c>
    </row>
    <row r="578" spans="1:20" ht="49" x14ac:dyDescent="0.25">
      <c r="A578">
        <v>3372</v>
      </c>
      <c r="B578" s="3" t="s">
        <v>3371</v>
      </c>
      <c r="C578" s="3" t="s">
        <v>7482</v>
      </c>
      <c r="D578" s="6">
        <v>1000</v>
      </c>
      <c r="E578" s="8">
        <v>1035</v>
      </c>
      <c r="F578" s="22">
        <f>ROUND(E578/D578*100,0)</f>
        <v>104</v>
      </c>
      <c r="G578" t="s">
        <v>8218</v>
      </c>
      <c r="H578" t="s">
        <v>8223</v>
      </c>
      <c r="I578" t="s">
        <v>8245</v>
      </c>
      <c r="J578">
        <v>1408942740</v>
      </c>
      <c r="K578">
        <v>1407157756</v>
      </c>
      <c r="L578" t="b">
        <v>0</v>
      </c>
      <c r="M578">
        <v>27</v>
      </c>
      <c r="N578" t="b">
        <v>1</v>
      </c>
      <c r="O578" t="s">
        <v>8269</v>
      </c>
      <c r="P578" s="9">
        <f>(((K578/60)/60)/24)+DATE(1970,1,1)</f>
        <v>41855.548101851848</v>
      </c>
      <c r="Q578" s="14">
        <f>YEAR(P578)</f>
        <v>2014</v>
      </c>
      <c r="R578" s="10" t="s">
        <v>8331</v>
      </c>
      <c r="S578" t="s">
        <v>8332</v>
      </c>
      <c r="T578">
        <f>IFERROR(ROUND(E578/M578,2),0)</f>
        <v>38.33</v>
      </c>
    </row>
    <row r="579" spans="1:20" ht="49" x14ac:dyDescent="0.25">
      <c r="A579">
        <v>3435</v>
      </c>
      <c r="B579" s="3" t="s">
        <v>3434</v>
      </c>
      <c r="C579" s="3" t="s">
        <v>7545</v>
      </c>
      <c r="D579" s="6">
        <v>1000</v>
      </c>
      <c r="E579" s="8">
        <v>1120</v>
      </c>
      <c r="F579" s="22">
        <f>ROUND(E579/D579*100,0)</f>
        <v>112</v>
      </c>
      <c r="G579" t="s">
        <v>8218</v>
      </c>
      <c r="H579" t="s">
        <v>8223</v>
      </c>
      <c r="I579" t="s">
        <v>8245</v>
      </c>
      <c r="J579">
        <v>1470538800</v>
      </c>
      <c r="K579">
        <v>1469112493</v>
      </c>
      <c r="L579" t="b">
        <v>0</v>
      </c>
      <c r="M579">
        <v>19</v>
      </c>
      <c r="N579" t="b">
        <v>1</v>
      </c>
      <c r="O579" t="s">
        <v>8269</v>
      </c>
      <c r="P579" s="9">
        <f>(((K579/60)/60)/24)+DATE(1970,1,1)</f>
        <v>42572.61681712963</v>
      </c>
      <c r="Q579" s="14">
        <f>YEAR(P579)</f>
        <v>2016</v>
      </c>
      <c r="R579" s="10" t="s">
        <v>8331</v>
      </c>
      <c r="S579" t="s">
        <v>8332</v>
      </c>
      <c r="T579">
        <f>IFERROR(ROUND(E579/M579,2),0)</f>
        <v>58.95</v>
      </c>
    </row>
    <row r="580" spans="1:20" ht="49" x14ac:dyDescent="0.25">
      <c r="A580">
        <v>3443</v>
      </c>
      <c r="B580" s="3" t="s">
        <v>3442</v>
      </c>
      <c r="C580" s="3" t="s">
        <v>7553</v>
      </c>
      <c r="D580" s="6">
        <v>1000</v>
      </c>
      <c r="E580" s="8">
        <v>1855</v>
      </c>
      <c r="F580" s="22">
        <f>ROUND(E580/D580*100,0)</f>
        <v>186</v>
      </c>
      <c r="G580" t="s">
        <v>8218</v>
      </c>
      <c r="H580" t="s">
        <v>8223</v>
      </c>
      <c r="I580" t="s">
        <v>8245</v>
      </c>
      <c r="J580">
        <v>1410266146</v>
      </c>
      <c r="K580">
        <v>1407674146</v>
      </c>
      <c r="L580" t="b">
        <v>0</v>
      </c>
      <c r="M580">
        <v>45</v>
      </c>
      <c r="N580" t="b">
        <v>1</v>
      </c>
      <c r="O580" t="s">
        <v>8269</v>
      </c>
      <c r="P580" s="9">
        <f>(((K580/60)/60)/24)+DATE(1970,1,1)</f>
        <v>41861.524837962963</v>
      </c>
      <c r="Q580" s="14">
        <f>YEAR(P580)</f>
        <v>2014</v>
      </c>
      <c r="R580" s="10" t="s">
        <v>8331</v>
      </c>
      <c r="S580" t="s">
        <v>8332</v>
      </c>
      <c r="T580">
        <f>IFERROR(ROUND(E580/M580,2),0)</f>
        <v>41.22</v>
      </c>
    </row>
    <row r="581" spans="1:20" ht="49" x14ac:dyDescent="0.25">
      <c r="A581">
        <v>3446</v>
      </c>
      <c r="B581" s="3" t="s">
        <v>3445</v>
      </c>
      <c r="C581" s="3" t="s">
        <v>7556</v>
      </c>
      <c r="D581" s="6">
        <v>1000</v>
      </c>
      <c r="E581" s="8">
        <v>1082</v>
      </c>
      <c r="F581" s="22">
        <f>ROUND(E581/D581*100,0)</f>
        <v>108</v>
      </c>
      <c r="G581" t="s">
        <v>8218</v>
      </c>
      <c r="H581" t="s">
        <v>8224</v>
      </c>
      <c r="I581" t="s">
        <v>8246</v>
      </c>
      <c r="J581">
        <v>1423138800</v>
      </c>
      <c r="K581">
        <v>1421092725</v>
      </c>
      <c r="L581" t="b">
        <v>0</v>
      </c>
      <c r="M581">
        <v>25</v>
      </c>
      <c r="N581" t="b">
        <v>1</v>
      </c>
      <c r="O581" t="s">
        <v>8269</v>
      </c>
      <c r="P581" s="9">
        <f>(((K581/60)/60)/24)+DATE(1970,1,1)</f>
        <v>42016.832465277781</v>
      </c>
      <c r="Q581" s="14">
        <f>YEAR(P581)</f>
        <v>2015</v>
      </c>
      <c r="R581" s="10" t="s">
        <v>8331</v>
      </c>
      <c r="S581" t="s">
        <v>8332</v>
      </c>
      <c r="T581">
        <f>IFERROR(ROUND(E581/M581,2),0)</f>
        <v>43.28</v>
      </c>
    </row>
    <row r="582" spans="1:20" ht="33" x14ac:dyDescent="0.25">
      <c r="A582">
        <v>3447</v>
      </c>
      <c r="B582" s="3" t="s">
        <v>3446</v>
      </c>
      <c r="C582" s="3" t="s">
        <v>7557</v>
      </c>
      <c r="D582" s="6">
        <v>1000</v>
      </c>
      <c r="E582" s="8">
        <v>1078</v>
      </c>
      <c r="F582" s="22">
        <f>ROUND(E582/D582*100,0)</f>
        <v>108</v>
      </c>
      <c r="G582" t="s">
        <v>8218</v>
      </c>
      <c r="H582" t="s">
        <v>8223</v>
      </c>
      <c r="I582" t="s">
        <v>8245</v>
      </c>
      <c r="J582">
        <v>1458332412</v>
      </c>
      <c r="K582">
        <v>1454448012</v>
      </c>
      <c r="L582" t="b">
        <v>0</v>
      </c>
      <c r="M582">
        <v>14</v>
      </c>
      <c r="N582" t="b">
        <v>1</v>
      </c>
      <c r="O582" t="s">
        <v>8269</v>
      </c>
      <c r="P582" s="9">
        <f>(((K582/60)/60)/24)+DATE(1970,1,1)</f>
        <v>42402.889027777783</v>
      </c>
      <c r="Q582" s="14">
        <f>YEAR(P582)</f>
        <v>2016</v>
      </c>
      <c r="R582" s="10" t="s">
        <v>8331</v>
      </c>
      <c r="S582" t="s">
        <v>8332</v>
      </c>
      <c r="T582">
        <f>IFERROR(ROUND(E582/M582,2),0)</f>
        <v>77</v>
      </c>
    </row>
    <row r="583" spans="1:20" ht="49" x14ac:dyDescent="0.25">
      <c r="A583">
        <v>3452</v>
      </c>
      <c r="B583" s="3" t="s">
        <v>3451</v>
      </c>
      <c r="C583" s="3" t="s">
        <v>7562</v>
      </c>
      <c r="D583" s="6">
        <v>1000</v>
      </c>
      <c r="E583" s="8">
        <v>1532</v>
      </c>
      <c r="F583" s="22">
        <f>ROUND(E583/D583*100,0)</f>
        <v>153</v>
      </c>
      <c r="G583" t="s">
        <v>8218</v>
      </c>
      <c r="H583" t="s">
        <v>8223</v>
      </c>
      <c r="I583" t="s">
        <v>8245</v>
      </c>
      <c r="J583">
        <v>1406087940</v>
      </c>
      <c r="K583">
        <v>1404141626</v>
      </c>
      <c r="L583" t="b">
        <v>0</v>
      </c>
      <c r="M583">
        <v>37</v>
      </c>
      <c r="N583" t="b">
        <v>1</v>
      </c>
      <c r="O583" t="s">
        <v>8269</v>
      </c>
      <c r="P583" s="9">
        <f>(((K583/60)/60)/24)+DATE(1970,1,1)</f>
        <v>41820.639189814814</v>
      </c>
      <c r="Q583" s="14">
        <f>YEAR(P583)</f>
        <v>2014</v>
      </c>
      <c r="R583" s="10" t="s">
        <v>8331</v>
      </c>
      <c r="S583" t="s">
        <v>8332</v>
      </c>
      <c r="T583">
        <f>IFERROR(ROUND(E583/M583,2),0)</f>
        <v>41.41</v>
      </c>
    </row>
    <row r="584" spans="1:20" ht="49" x14ac:dyDescent="0.25">
      <c r="A584">
        <v>3490</v>
      </c>
      <c r="B584" s="3" t="s">
        <v>3489</v>
      </c>
      <c r="C584" s="3" t="s">
        <v>7600</v>
      </c>
      <c r="D584" s="6">
        <v>1000</v>
      </c>
      <c r="E584" s="8">
        <v>1275</v>
      </c>
      <c r="F584" s="22">
        <f>ROUND(E584/D584*100,0)</f>
        <v>128</v>
      </c>
      <c r="G584" t="s">
        <v>8218</v>
      </c>
      <c r="H584" t="s">
        <v>8223</v>
      </c>
      <c r="I584" t="s">
        <v>8245</v>
      </c>
      <c r="J584">
        <v>1460574924</v>
      </c>
      <c r="K584">
        <v>1457982924</v>
      </c>
      <c r="L584" t="b">
        <v>0</v>
      </c>
      <c r="M584">
        <v>27</v>
      </c>
      <c r="N584" t="b">
        <v>1</v>
      </c>
      <c r="O584" t="s">
        <v>8269</v>
      </c>
      <c r="P584" s="9">
        <f>(((K584/60)/60)/24)+DATE(1970,1,1)</f>
        <v>42443.802361111113</v>
      </c>
      <c r="Q584" s="14">
        <f>YEAR(P584)</f>
        <v>2016</v>
      </c>
      <c r="R584" s="10" t="s">
        <v>8331</v>
      </c>
      <c r="S584" t="s">
        <v>8332</v>
      </c>
      <c r="T584">
        <f>IFERROR(ROUND(E584/M584,2),0)</f>
        <v>47.22</v>
      </c>
    </row>
    <row r="585" spans="1:20" ht="49" x14ac:dyDescent="0.25">
      <c r="A585">
        <v>3500</v>
      </c>
      <c r="B585" s="3" t="s">
        <v>3499</v>
      </c>
      <c r="C585" s="3" t="s">
        <v>7610</v>
      </c>
      <c r="D585" s="6">
        <v>1000</v>
      </c>
      <c r="E585" s="8">
        <v>1063</v>
      </c>
      <c r="F585" s="22">
        <f>ROUND(E585/D585*100,0)</f>
        <v>106</v>
      </c>
      <c r="G585" t="s">
        <v>8218</v>
      </c>
      <c r="H585" t="s">
        <v>8223</v>
      </c>
      <c r="I585" t="s">
        <v>8245</v>
      </c>
      <c r="J585">
        <v>1457326740</v>
      </c>
      <c r="K585">
        <v>1455919438</v>
      </c>
      <c r="L585" t="b">
        <v>0</v>
      </c>
      <c r="M585">
        <v>42</v>
      </c>
      <c r="N585" t="b">
        <v>1</v>
      </c>
      <c r="O585" t="s">
        <v>8269</v>
      </c>
      <c r="P585" s="9">
        <f>(((K585/60)/60)/24)+DATE(1970,1,1)</f>
        <v>42419.91942129629</v>
      </c>
      <c r="Q585" s="14">
        <f>YEAR(P585)</f>
        <v>2016</v>
      </c>
      <c r="R585" s="10" t="s">
        <v>8331</v>
      </c>
      <c r="S585" t="s">
        <v>8332</v>
      </c>
      <c r="T585">
        <f>IFERROR(ROUND(E585/M585,2),0)</f>
        <v>25.31</v>
      </c>
    </row>
    <row r="586" spans="1:20" ht="49" x14ac:dyDescent="0.25">
      <c r="A586">
        <v>3504</v>
      </c>
      <c r="B586" s="3" t="s">
        <v>3503</v>
      </c>
      <c r="C586" s="3" t="s">
        <v>7614</v>
      </c>
      <c r="D586" s="6">
        <v>1000</v>
      </c>
      <c r="E586" s="8">
        <v>1000</v>
      </c>
      <c r="F586" s="22">
        <f>ROUND(E586/D586*100,0)</f>
        <v>100</v>
      </c>
      <c r="G586" t="s">
        <v>8218</v>
      </c>
      <c r="H586" t="s">
        <v>8223</v>
      </c>
      <c r="I586" t="s">
        <v>8245</v>
      </c>
      <c r="J586">
        <v>1447959491</v>
      </c>
      <c r="K586">
        <v>1445363891</v>
      </c>
      <c r="L586" t="b">
        <v>0</v>
      </c>
      <c r="M586">
        <v>8</v>
      </c>
      <c r="N586" t="b">
        <v>1</v>
      </c>
      <c r="O586" t="s">
        <v>8269</v>
      </c>
      <c r="P586" s="9">
        <f>(((K586/60)/60)/24)+DATE(1970,1,1)</f>
        <v>42297.748738425929</v>
      </c>
      <c r="Q586" s="14">
        <f>YEAR(P586)</f>
        <v>2015</v>
      </c>
      <c r="R586" s="10" t="s">
        <v>8331</v>
      </c>
      <c r="S586" t="s">
        <v>8332</v>
      </c>
      <c r="T586">
        <f>IFERROR(ROUND(E586/M586,2),0)</f>
        <v>125</v>
      </c>
    </row>
    <row r="587" spans="1:20" ht="49" x14ac:dyDescent="0.25">
      <c r="A587">
        <v>3512</v>
      </c>
      <c r="B587" s="3" t="s">
        <v>3511</v>
      </c>
      <c r="C587" s="3" t="s">
        <v>7622</v>
      </c>
      <c r="D587" s="6">
        <v>1000</v>
      </c>
      <c r="E587" s="8">
        <v>1000</v>
      </c>
      <c r="F587" s="22">
        <f>ROUND(E587/D587*100,0)</f>
        <v>100</v>
      </c>
      <c r="G587" t="s">
        <v>8218</v>
      </c>
      <c r="H587" t="s">
        <v>8224</v>
      </c>
      <c r="I587" t="s">
        <v>8246</v>
      </c>
      <c r="J587">
        <v>1429789992</v>
      </c>
      <c r="K587">
        <v>1424609592</v>
      </c>
      <c r="L587" t="b">
        <v>0</v>
      </c>
      <c r="M587">
        <v>17</v>
      </c>
      <c r="N587" t="b">
        <v>1</v>
      </c>
      <c r="O587" t="s">
        <v>8269</v>
      </c>
      <c r="P587" s="9">
        <f>(((K587/60)/60)/24)+DATE(1970,1,1)</f>
        <v>42057.536944444444</v>
      </c>
      <c r="Q587" s="14">
        <f>YEAR(P587)</f>
        <v>2015</v>
      </c>
      <c r="R587" s="10" t="s">
        <v>8331</v>
      </c>
      <c r="S587" t="s">
        <v>8332</v>
      </c>
      <c r="T587">
        <f>IFERROR(ROUND(E587/M587,2),0)</f>
        <v>58.82</v>
      </c>
    </row>
    <row r="588" spans="1:20" ht="21" x14ac:dyDescent="0.25">
      <c r="A588">
        <v>3531</v>
      </c>
      <c r="B588" s="3" t="s">
        <v>3530</v>
      </c>
      <c r="C588" s="3" t="s">
        <v>7641</v>
      </c>
      <c r="D588" s="6">
        <v>1000</v>
      </c>
      <c r="E588" s="8">
        <v>1280</v>
      </c>
      <c r="F588" s="22">
        <f>ROUND(E588/D588*100,0)</f>
        <v>128</v>
      </c>
      <c r="G588" t="s">
        <v>8218</v>
      </c>
      <c r="H588" t="s">
        <v>8223</v>
      </c>
      <c r="I588" t="s">
        <v>8245</v>
      </c>
      <c r="J588">
        <v>1467301334</v>
      </c>
      <c r="K588">
        <v>1464709334</v>
      </c>
      <c r="L588" t="b">
        <v>0</v>
      </c>
      <c r="M588">
        <v>26</v>
      </c>
      <c r="N588" t="b">
        <v>1</v>
      </c>
      <c r="O588" t="s">
        <v>8269</v>
      </c>
      <c r="P588" s="9">
        <f>(((K588/60)/60)/24)+DATE(1970,1,1)</f>
        <v>42521.654328703706</v>
      </c>
      <c r="Q588" s="14">
        <f>YEAR(P588)</f>
        <v>2016</v>
      </c>
      <c r="R588" s="10" t="s">
        <v>8331</v>
      </c>
      <c r="S588" t="s">
        <v>8332</v>
      </c>
      <c r="T588">
        <f>IFERROR(ROUND(E588/M588,2),0)</f>
        <v>49.23</v>
      </c>
    </row>
    <row r="589" spans="1:20" ht="49" x14ac:dyDescent="0.25">
      <c r="A589">
        <v>3549</v>
      </c>
      <c r="B589" s="3" t="s">
        <v>3548</v>
      </c>
      <c r="C589" s="3" t="s">
        <v>7659</v>
      </c>
      <c r="D589" s="6">
        <v>1000</v>
      </c>
      <c r="E589" s="8">
        <v>1020</v>
      </c>
      <c r="F589" s="22">
        <f>ROUND(E589/D589*100,0)</f>
        <v>102</v>
      </c>
      <c r="G589" t="s">
        <v>8218</v>
      </c>
      <c r="H589" t="s">
        <v>8224</v>
      </c>
      <c r="I589" t="s">
        <v>8246</v>
      </c>
      <c r="J589">
        <v>1441358873</v>
      </c>
      <c r="K589">
        <v>1438939673</v>
      </c>
      <c r="L589" t="b">
        <v>0</v>
      </c>
      <c r="M589">
        <v>42</v>
      </c>
      <c r="N589" t="b">
        <v>1</v>
      </c>
      <c r="O589" t="s">
        <v>8269</v>
      </c>
      <c r="P589" s="9">
        <f>(((K589/60)/60)/24)+DATE(1970,1,1)</f>
        <v>42223.394363425927</v>
      </c>
      <c r="Q589" s="14">
        <f>YEAR(P589)</f>
        <v>2015</v>
      </c>
      <c r="R589" s="10" t="s">
        <v>8331</v>
      </c>
      <c r="S589" t="s">
        <v>8332</v>
      </c>
      <c r="T589">
        <f>IFERROR(ROUND(E589/M589,2),0)</f>
        <v>24.29</v>
      </c>
    </row>
    <row r="590" spans="1:20" ht="49" x14ac:dyDescent="0.25">
      <c r="A590">
        <v>3559</v>
      </c>
      <c r="B590" s="3" t="s">
        <v>3558</v>
      </c>
      <c r="C590" s="3" t="s">
        <v>7669</v>
      </c>
      <c r="D590" s="6">
        <v>1000</v>
      </c>
      <c r="E590" s="8">
        <v>1035</v>
      </c>
      <c r="F590" s="22">
        <f>ROUND(E590/D590*100,0)</f>
        <v>104</v>
      </c>
      <c r="G590" t="s">
        <v>8218</v>
      </c>
      <c r="H590" t="s">
        <v>8225</v>
      </c>
      <c r="I590" t="s">
        <v>8247</v>
      </c>
      <c r="J590">
        <v>1438333080</v>
      </c>
      <c r="K590">
        <v>1436408308</v>
      </c>
      <c r="L590" t="b">
        <v>0</v>
      </c>
      <c r="M590">
        <v>24</v>
      </c>
      <c r="N590" t="b">
        <v>1</v>
      </c>
      <c r="O590" t="s">
        <v>8269</v>
      </c>
      <c r="P590" s="9">
        <f>(((K590/60)/60)/24)+DATE(1970,1,1)</f>
        <v>42194.096157407403</v>
      </c>
      <c r="Q590" s="14">
        <f>YEAR(P590)</f>
        <v>2015</v>
      </c>
      <c r="R590" s="10" t="s">
        <v>8331</v>
      </c>
      <c r="S590" t="s">
        <v>8332</v>
      </c>
      <c r="T590">
        <f>IFERROR(ROUND(E590/M590,2),0)</f>
        <v>43.13</v>
      </c>
    </row>
    <row r="591" spans="1:20" ht="33" x14ac:dyDescent="0.25">
      <c r="A591">
        <v>3564</v>
      </c>
      <c r="B591" s="3" t="s">
        <v>3563</v>
      </c>
      <c r="C591" s="3" t="s">
        <v>7674</v>
      </c>
      <c r="D591" s="6">
        <v>1000</v>
      </c>
      <c r="E591" s="8">
        <v>1005</v>
      </c>
      <c r="F591" s="22">
        <f>ROUND(E591/D591*100,0)</f>
        <v>101</v>
      </c>
      <c r="G591" t="s">
        <v>8218</v>
      </c>
      <c r="H591" t="s">
        <v>8224</v>
      </c>
      <c r="I591" t="s">
        <v>8246</v>
      </c>
      <c r="J591">
        <v>1444060800</v>
      </c>
      <c r="K591">
        <v>1440082649</v>
      </c>
      <c r="L591" t="b">
        <v>0</v>
      </c>
      <c r="M591">
        <v>17</v>
      </c>
      <c r="N591" t="b">
        <v>1</v>
      </c>
      <c r="O591" t="s">
        <v>8269</v>
      </c>
      <c r="P591" s="9">
        <f>(((K591/60)/60)/24)+DATE(1970,1,1)</f>
        <v>42236.623252314821</v>
      </c>
      <c r="Q591" s="14">
        <f>YEAR(P591)</f>
        <v>2015</v>
      </c>
      <c r="R591" s="10" t="s">
        <v>8331</v>
      </c>
      <c r="S591" t="s">
        <v>8332</v>
      </c>
      <c r="T591">
        <f>IFERROR(ROUND(E591/M591,2),0)</f>
        <v>59.12</v>
      </c>
    </row>
    <row r="592" spans="1:20" ht="49" x14ac:dyDescent="0.25">
      <c r="A592">
        <v>3567</v>
      </c>
      <c r="B592" s="3" t="s">
        <v>3566</v>
      </c>
      <c r="C592" s="3" t="s">
        <v>7677</v>
      </c>
      <c r="D592" s="6">
        <v>1000</v>
      </c>
      <c r="E592" s="8">
        <v>1088</v>
      </c>
      <c r="F592" s="22">
        <f>ROUND(E592/D592*100,0)</f>
        <v>109</v>
      </c>
      <c r="G592" t="s">
        <v>8218</v>
      </c>
      <c r="H592" t="s">
        <v>8224</v>
      </c>
      <c r="I592" t="s">
        <v>8246</v>
      </c>
      <c r="J592">
        <v>1433964444</v>
      </c>
      <c r="K592">
        <v>1431372444</v>
      </c>
      <c r="L592" t="b">
        <v>0</v>
      </c>
      <c r="M592">
        <v>41</v>
      </c>
      <c r="N592" t="b">
        <v>1</v>
      </c>
      <c r="O592" t="s">
        <v>8269</v>
      </c>
      <c r="P592" s="9">
        <f>(((K592/60)/60)/24)+DATE(1970,1,1)</f>
        <v>42135.810694444444</v>
      </c>
      <c r="Q592" s="14">
        <f>YEAR(P592)</f>
        <v>2015</v>
      </c>
      <c r="R592" s="10" t="s">
        <v>8331</v>
      </c>
      <c r="S592" t="s">
        <v>8332</v>
      </c>
      <c r="T592">
        <f>IFERROR(ROUND(E592/M592,2),0)</f>
        <v>26.54</v>
      </c>
    </row>
    <row r="593" spans="1:20" ht="49" x14ac:dyDescent="0.25">
      <c r="A593">
        <v>3568</v>
      </c>
      <c r="B593" s="3" t="s">
        <v>3567</v>
      </c>
      <c r="C593" s="3" t="s">
        <v>7678</v>
      </c>
      <c r="D593" s="6">
        <v>1000</v>
      </c>
      <c r="E593" s="8">
        <v>1110</v>
      </c>
      <c r="F593" s="22">
        <f>ROUND(E593/D593*100,0)</f>
        <v>111</v>
      </c>
      <c r="G593" t="s">
        <v>8218</v>
      </c>
      <c r="H593" t="s">
        <v>8223</v>
      </c>
      <c r="I593" t="s">
        <v>8245</v>
      </c>
      <c r="J593">
        <v>1410975994</v>
      </c>
      <c r="K593">
        <v>1408383994</v>
      </c>
      <c r="L593" t="b">
        <v>0</v>
      </c>
      <c r="M593">
        <v>19</v>
      </c>
      <c r="N593" t="b">
        <v>1</v>
      </c>
      <c r="O593" t="s">
        <v>8269</v>
      </c>
      <c r="P593" s="9">
        <f>(((K593/60)/60)/24)+DATE(1970,1,1)</f>
        <v>41869.740671296298</v>
      </c>
      <c r="Q593" s="14">
        <f>YEAR(P593)</f>
        <v>2014</v>
      </c>
      <c r="R593" s="10" t="s">
        <v>8331</v>
      </c>
      <c r="S593" t="s">
        <v>8332</v>
      </c>
      <c r="T593">
        <f>IFERROR(ROUND(E593/M593,2),0)</f>
        <v>58.42</v>
      </c>
    </row>
    <row r="594" spans="1:20" ht="49" x14ac:dyDescent="0.25">
      <c r="A594">
        <v>3582</v>
      </c>
      <c r="B594" s="3" t="s">
        <v>3581</v>
      </c>
      <c r="C594" s="3" t="s">
        <v>7692</v>
      </c>
      <c r="D594" s="6">
        <v>1000</v>
      </c>
      <c r="E594" s="8">
        <v>2870</v>
      </c>
      <c r="F594" s="22">
        <f>ROUND(E594/D594*100,0)</f>
        <v>287</v>
      </c>
      <c r="G594" t="s">
        <v>8218</v>
      </c>
      <c r="H594" t="s">
        <v>8223</v>
      </c>
      <c r="I594" t="s">
        <v>8245</v>
      </c>
      <c r="J594">
        <v>1459822682</v>
      </c>
      <c r="K594">
        <v>1458613082</v>
      </c>
      <c r="L594" t="b">
        <v>0</v>
      </c>
      <c r="M594">
        <v>49</v>
      </c>
      <c r="N594" t="b">
        <v>1</v>
      </c>
      <c r="O594" t="s">
        <v>8269</v>
      </c>
      <c r="P594" s="9">
        <f>(((K594/60)/60)/24)+DATE(1970,1,1)</f>
        <v>42451.095856481479</v>
      </c>
      <c r="Q594" s="14">
        <f>YEAR(P594)</f>
        <v>2016</v>
      </c>
      <c r="R594" s="10" t="s">
        <v>8331</v>
      </c>
      <c r="S594" t="s">
        <v>8332</v>
      </c>
      <c r="T594">
        <f>IFERROR(ROUND(E594/M594,2),0)</f>
        <v>58.57</v>
      </c>
    </row>
    <row r="595" spans="1:20" ht="49" x14ac:dyDescent="0.25">
      <c r="A595">
        <v>3598</v>
      </c>
      <c r="B595" s="3" t="s">
        <v>3597</v>
      </c>
      <c r="C595" s="3" t="s">
        <v>7708</v>
      </c>
      <c r="D595" s="6">
        <v>1000</v>
      </c>
      <c r="E595" s="8">
        <v>1101</v>
      </c>
      <c r="F595" s="22">
        <f>ROUND(E595/D595*100,0)</f>
        <v>110</v>
      </c>
      <c r="G595" t="s">
        <v>8218</v>
      </c>
      <c r="H595" t="s">
        <v>8223</v>
      </c>
      <c r="I595" t="s">
        <v>8245</v>
      </c>
      <c r="J595">
        <v>1409720340</v>
      </c>
      <c r="K595">
        <v>1408129822</v>
      </c>
      <c r="L595" t="b">
        <v>0</v>
      </c>
      <c r="M595">
        <v>27</v>
      </c>
      <c r="N595" t="b">
        <v>1</v>
      </c>
      <c r="O595" t="s">
        <v>8269</v>
      </c>
      <c r="P595" s="9">
        <f>(((K595/60)/60)/24)+DATE(1970,1,1)</f>
        <v>41866.79886574074</v>
      </c>
      <c r="Q595" s="14">
        <f>YEAR(P595)</f>
        <v>2014</v>
      </c>
      <c r="R595" s="10" t="s">
        <v>8331</v>
      </c>
      <c r="S595" t="s">
        <v>8332</v>
      </c>
      <c r="T595">
        <f>IFERROR(ROUND(E595/M595,2),0)</f>
        <v>40.78</v>
      </c>
    </row>
    <row r="596" spans="1:20" ht="49" x14ac:dyDescent="0.25">
      <c r="A596">
        <v>3610</v>
      </c>
      <c r="B596" s="3" t="s">
        <v>3609</v>
      </c>
      <c r="C596" s="3" t="s">
        <v>7720</v>
      </c>
      <c r="D596" s="6">
        <v>1000</v>
      </c>
      <c r="E596" s="8">
        <v>1623</v>
      </c>
      <c r="F596" s="22">
        <f>ROUND(E596/D596*100,0)</f>
        <v>162</v>
      </c>
      <c r="G596" t="s">
        <v>8218</v>
      </c>
      <c r="H596" t="s">
        <v>8224</v>
      </c>
      <c r="I596" t="s">
        <v>8246</v>
      </c>
      <c r="J596">
        <v>1439806936</v>
      </c>
      <c r="K596">
        <v>1437214936</v>
      </c>
      <c r="L596" t="b">
        <v>0</v>
      </c>
      <c r="M596">
        <v>31</v>
      </c>
      <c r="N596" t="b">
        <v>1</v>
      </c>
      <c r="O596" t="s">
        <v>8269</v>
      </c>
      <c r="P596" s="9">
        <f>(((K596/60)/60)/24)+DATE(1970,1,1)</f>
        <v>42203.432129629626</v>
      </c>
      <c r="Q596" s="14">
        <f>YEAR(P596)</f>
        <v>2015</v>
      </c>
      <c r="R596" s="10" t="s">
        <v>8331</v>
      </c>
      <c r="S596" t="s">
        <v>8332</v>
      </c>
      <c r="T596">
        <f>IFERROR(ROUND(E596/M596,2),0)</f>
        <v>52.35</v>
      </c>
    </row>
    <row r="597" spans="1:20" ht="49" x14ac:dyDescent="0.25">
      <c r="A597">
        <v>3619</v>
      </c>
      <c r="B597" s="3" t="s">
        <v>3617</v>
      </c>
      <c r="C597" s="3" t="s">
        <v>7729</v>
      </c>
      <c r="D597" s="6">
        <v>1000</v>
      </c>
      <c r="E597" s="8">
        <v>1130</v>
      </c>
      <c r="F597" s="22">
        <f>ROUND(E597/D597*100,0)</f>
        <v>113</v>
      </c>
      <c r="G597" t="s">
        <v>8218</v>
      </c>
      <c r="H597" t="s">
        <v>8223</v>
      </c>
      <c r="I597" t="s">
        <v>8245</v>
      </c>
      <c r="J597">
        <v>1479592800</v>
      </c>
      <c r="K597">
        <v>1476760226</v>
      </c>
      <c r="L597" t="b">
        <v>0</v>
      </c>
      <c r="M597">
        <v>17</v>
      </c>
      <c r="N597" t="b">
        <v>1</v>
      </c>
      <c r="O597" t="s">
        <v>8269</v>
      </c>
      <c r="P597" s="9">
        <f>(((K597/60)/60)/24)+DATE(1970,1,1)</f>
        <v>42661.132245370376</v>
      </c>
      <c r="Q597" s="14">
        <f>YEAR(P597)</f>
        <v>2016</v>
      </c>
      <c r="R597" s="10" t="s">
        <v>8331</v>
      </c>
      <c r="S597" t="s">
        <v>8332</v>
      </c>
      <c r="T597">
        <f>IFERROR(ROUND(E597/M597,2),0)</f>
        <v>66.47</v>
      </c>
    </row>
    <row r="598" spans="1:20" ht="33" x14ac:dyDescent="0.25">
      <c r="A598">
        <v>3622</v>
      </c>
      <c r="B598" s="3" t="s">
        <v>3620</v>
      </c>
      <c r="C598" s="3" t="s">
        <v>7732</v>
      </c>
      <c r="D598" s="6">
        <v>1000</v>
      </c>
      <c r="E598" s="8">
        <v>1000.99</v>
      </c>
      <c r="F598" s="22">
        <f>ROUND(E598/D598*100,0)</f>
        <v>100</v>
      </c>
      <c r="G598" t="s">
        <v>8218</v>
      </c>
      <c r="H598" t="s">
        <v>8223</v>
      </c>
      <c r="I598" t="s">
        <v>8245</v>
      </c>
      <c r="J598">
        <v>1411874580</v>
      </c>
      <c r="K598">
        <v>1409030371</v>
      </c>
      <c r="L598" t="b">
        <v>0</v>
      </c>
      <c r="M598">
        <v>21</v>
      </c>
      <c r="N598" t="b">
        <v>1</v>
      </c>
      <c r="O598" t="s">
        <v>8269</v>
      </c>
      <c r="P598" s="9">
        <f>(((K598/60)/60)/24)+DATE(1970,1,1)</f>
        <v>41877.221886574072</v>
      </c>
      <c r="Q598" s="14">
        <f>YEAR(P598)</f>
        <v>2014</v>
      </c>
      <c r="R598" s="10" t="s">
        <v>8331</v>
      </c>
      <c r="S598" t="s">
        <v>8332</v>
      </c>
      <c r="T598">
        <f>IFERROR(ROUND(E598/M598,2),0)</f>
        <v>47.67</v>
      </c>
    </row>
    <row r="599" spans="1:20" ht="49" x14ac:dyDescent="0.25">
      <c r="A599">
        <v>3668</v>
      </c>
      <c r="B599" s="3" t="s">
        <v>3665</v>
      </c>
      <c r="C599" s="3" t="s">
        <v>7778</v>
      </c>
      <c r="D599" s="6">
        <v>1000</v>
      </c>
      <c r="E599" s="8">
        <v>1035</v>
      </c>
      <c r="F599" s="22">
        <f>ROUND(E599/D599*100,0)</f>
        <v>104</v>
      </c>
      <c r="G599" t="s">
        <v>8218</v>
      </c>
      <c r="H599" t="s">
        <v>8223</v>
      </c>
      <c r="I599" t="s">
        <v>8245</v>
      </c>
      <c r="J599">
        <v>1437676380</v>
      </c>
      <c r="K599">
        <v>1435670452</v>
      </c>
      <c r="L599" t="b">
        <v>0</v>
      </c>
      <c r="M599">
        <v>28</v>
      </c>
      <c r="N599" t="b">
        <v>1</v>
      </c>
      <c r="O599" t="s">
        <v>8269</v>
      </c>
      <c r="P599" s="9">
        <f>(((K599/60)/60)/24)+DATE(1970,1,1)</f>
        <v>42185.556157407409</v>
      </c>
      <c r="Q599" s="14">
        <f>YEAR(P599)</f>
        <v>2015</v>
      </c>
      <c r="R599" s="10" t="s">
        <v>8331</v>
      </c>
      <c r="S599" t="s">
        <v>8332</v>
      </c>
      <c r="T599">
        <f>IFERROR(ROUND(E599/M599,2),0)</f>
        <v>36.96</v>
      </c>
    </row>
    <row r="600" spans="1:20" ht="49" x14ac:dyDescent="0.25">
      <c r="A600">
        <v>3669</v>
      </c>
      <c r="B600" s="3" t="s">
        <v>3666</v>
      </c>
      <c r="C600" s="3" t="s">
        <v>7779</v>
      </c>
      <c r="D600" s="6">
        <v>1000</v>
      </c>
      <c r="E600" s="8">
        <v>1382</v>
      </c>
      <c r="F600" s="22">
        <f>ROUND(E600/D600*100,0)</f>
        <v>138</v>
      </c>
      <c r="G600" t="s">
        <v>8218</v>
      </c>
      <c r="H600" t="s">
        <v>8224</v>
      </c>
      <c r="I600" t="s">
        <v>8246</v>
      </c>
      <c r="J600">
        <v>1434039137</v>
      </c>
      <c r="K600">
        <v>1431447137</v>
      </c>
      <c r="L600" t="b">
        <v>0</v>
      </c>
      <c r="M600">
        <v>17</v>
      </c>
      <c r="N600" t="b">
        <v>1</v>
      </c>
      <c r="O600" t="s">
        <v>8269</v>
      </c>
      <c r="P600" s="9">
        <f>(((K600/60)/60)/24)+DATE(1970,1,1)</f>
        <v>42136.675196759257</v>
      </c>
      <c r="Q600" s="14">
        <f>YEAR(P600)</f>
        <v>2015</v>
      </c>
      <c r="R600" s="10" t="s">
        <v>8331</v>
      </c>
      <c r="S600" t="s">
        <v>8332</v>
      </c>
      <c r="T600">
        <f>IFERROR(ROUND(E600/M600,2),0)</f>
        <v>81.290000000000006</v>
      </c>
    </row>
    <row r="601" spans="1:20" ht="65" x14ac:dyDescent="0.25">
      <c r="A601">
        <v>3681</v>
      </c>
      <c r="B601" s="3" t="s">
        <v>3678</v>
      </c>
      <c r="C601" s="3" t="s">
        <v>7791</v>
      </c>
      <c r="D601" s="6">
        <v>1000</v>
      </c>
      <c r="E601" s="8">
        <v>1119</v>
      </c>
      <c r="F601" s="22">
        <f>ROUND(E601/D601*100,0)</f>
        <v>112</v>
      </c>
      <c r="G601" t="s">
        <v>8218</v>
      </c>
      <c r="H601" t="s">
        <v>8223</v>
      </c>
      <c r="I601" t="s">
        <v>8245</v>
      </c>
      <c r="J601">
        <v>1452872290</v>
      </c>
      <c r="K601">
        <v>1452008290</v>
      </c>
      <c r="L601" t="b">
        <v>0</v>
      </c>
      <c r="M601">
        <v>18</v>
      </c>
      <c r="N601" t="b">
        <v>1</v>
      </c>
      <c r="O601" t="s">
        <v>8269</v>
      </c>
      <c r="P601" s="9">
        <f>(((K601/60)/60)/24)+DATE(1970,1,1)</f>
        <v>42374.651504629626</v>
      </c>
      <c r="Q601" s="14">
        <f>YEAR(P601)</f>
        <v>2016</v>
      </c>
      <c r="R601" s="10" t="s">
        <v>8331</v>
      </c>
      <c r="S601" t="s">
        <v>8332</v>
      </c>
      <c r="T601">
        <f>IFERROR(ROUND(E601/M601,2),0)</f>
        <v>62.17</v>
      </c>
    </row>
    <row r="602" spans="1:20" ht="33" x14ac:dyDescent="0.25">
      <c r="A602">
        <v>3692</v>
      </c>
      <c r="B602" s="3" t="s">
        <v>3689</v>
      </c>
      <c r="C602" s="3" t="s">
        <v>7802</v>
      </c>
      <c r="D602" s="6">
        <v>1000</v>
      </c>
      <c r="E602" s="8">
        <v>1260</v>
      </c>
      <c r="F602" s="22">
        <f>ROUND(E602/D602*100,0)</f>
        <v>126</v>
      </c>
      <c r="G602" t="s">
        <v>8218</v>
      </c>
      <c r="H602" t="s">
        <v>8223</v>
      </c>
      <c r="I602" t="s">
        <v>8245</v>
      </c>
      <c r="J602">
        <v>1411084800</v>
      </c>
      <c r="K602">
        <v>1410304179</v>
      </c>
      <c r="L602" t="b">
        <v>0</v>
      </c>
      <c r="M602">
        <v>17</v>
      </c>
      <c r="N602" t="b">
        <v>1</v>
      </c>
      <c r="O602" t="s">
        <v>8269</v>
      </c>
      <c r="P602" s="9">
        <f>(((K602/60)/60)/24)+DATE(1970,1,1)</f>
        <v>41891.96503472222</v>
      </c>
      <c r="Q602" s="14">
        <f>YEAR(P602)</f>
        <v>2014</v>
      </c>
      <c r="R602" s="10" t="s">
        <v>8331</v>
      </c>
      <c r="S602" t="s">
        <v>8332</v>
      </c>
      <c r="T602">
        <f>IFERROR(ROUND(E602/M602,2),0)</f>
        <v>74.12</v>
      </c>
    </row>
    <row r="603" spans="1:20" ht="33" x14ac:dyDescent="0.25">
      <c r="A603">
        <v>3707</v>
      </c>
      <c r="B603" s="3" t="s">
        <v>3704</v>
      </c>
      <c r="C603" s="3" t="s">
        <v>7817</v>
      </c>
      <c r="D603" s="6">
        <v>1000</v>
      </c>
      <c r="E603" s="8">
        <v>1860</v>
      </c>
      <c r="F603" s="22">
        <f>ROUND(E603/D603*100,0)</f>
        <v>186</v>
      </c>
      <c r="G603" t="s">
        <v>8218</v>
      </c>
      <c r="H603" t="s">
        <v>8223</v>
      </c>
      <c r="I603" t="s">
        <v>8245</v>
      </c>
      <c r="J603">
        <v>1469165160</v>
      </c>
      <c r="K603">
        <v>1467335378</v>
      </c>
      <c r="L603" t="b">
        <v>0</v>
      </c>
      <c r="M603">
        <v>23</v>
      </c>
      <c r="N603" t="b">
        <v>1</v>
      </c>
      <c r="O603" t="s">
        <v>8269</v>
      </c>
      <c r="P603" s="9">
        <f>(((K603/60)/60)/24)+DATE(1970,1,1)</f>
        <v>42552.048356481479</v>
      </c>
      <c r="Q603" s="14">
        <f>YEAR(P603)</f>
        <v>2016</v>
      </c>
      <c r="R603" s="10" t="s">
        <v>8331</v>
      </c>
      <c r="S603" t="s">
        <v>8332</v>
      </c>
      <c r="T603">
        <f>IFERROR(ROUND(E603/M603,2),0)</f>
        <v>80.87</v>
      </c>
    </row>
    <row r="604" spans="1:20" ht="49" x14ac:dyDescent="0.25">
      <c r="A604">
        <v>3709</v>
      </c>
      <c r="B604" s="3" t="s">
        <v>3706</v>
      </c>
      <c r="C604" s="3" t="s">
        <v>7819</v>
      </c>
      <c r="D604" s="6">
        <v>1000</v>
      </c>
      <c r="E604" s="8">
        <v>1082.5</v>
      </c>
      <c r="F604" s="22">
        <f>ROUND(E604/D604*100,0)</f>
        <v>108</v>
      </c>
      <c r="G604" t="s">
        <v>8218</v>
      </c>
      <c r="H604" t="s">
        <v>8224</v>
      </c>
      <c r="I604" t="s">
        <v>8246</v>
      </c>
      <c r="J604">
        <v>1403715546</v>
      </c>
      <c r="K604">
        <v>1401123546</v>
      </c>
      <c r="L604" t="b">
        <v>0</v>
      </c>
      <c r="M604">
        <v>35</v>
      </c>
      <c r="N604" t="b">
        <v>1</v>
      </c>
      <c r="O604" t="s">
        <v>8269</v>
      </c>
      <c r="P604" s="9">
        <f>(((K604/60)/60)/24)+DATE(1970,1,1)</f>
        <v>41785.707708333335</v>
      </c>
      <c r="Q604" s="14">
        <f>YEAR(P604)</f>
        <v>2014</v>
      </c>
      <c r="R604" s="10" t="s">
        <v>8331</v>
      </c>
      <c r="S604" t="s">
        <v>8332</v>
      </c>
      <c r="T604">
        <f>IFERROR(ROUND(E604/M604,2),0)</f>
        <v>30.93</v>
      </c>
    </row>
    <row r="605" spans="1:20" ht="49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s="22">
        <f>ROUND(E605/D605*100,0)</f>
        <v>133</v>
      </c>
      <c r="G605" t="s">
        <v>8218</v>
      </c>
      <c r="H605" t="s">
        <v>8223</v>
      </c>
      <c r="I605" t="s">
        <v>8245</v>
      </c>
      <c r="J605">
        <v>1459641073</v>
      </c>
      <c r="K605">
        <v>1454460673</v>
      </c>
      <c r="L605" t="b">
        <v>0</v>
      </c>
      <c r="M605">
        <v>11</v>
      </c>
      <c r="N605" t="b">
        <v>1</v>
      </c>
      <c r="O605" t="s">
        <v>8303</v>
      </c>
      <c r="P605" s="9">
        <f>(((K605/60)/60)/24)+DATE(1970,1,1)</f>
        <v>42403.035567129627</v>
      </c>
      <c r="Q605" s="14">
        <f>YEAR(P605)</f>
        <v>2016</v>
      </c>
      <c r="R605" s="10" t="s">
        <v>8331</v>
      </c>
      <c r="S605" t="s">
        <v>8373</v>
      </c>
      <c r="T605">
        <f>IFERROR(ROUND(E605/M605,2),0)</f>
        <v>120.55</v>
      </c>
    </row>
    <row r="606" spans="1:20" ht="33" x14ac:dyDescent="0.25">
      <c r="A606">
        <v>3771</v>
      </c>
      <c r="B606" s="3" t="s">
        <v>3768</v>
      </c>
      <c r="C606" s="3" t="s">
        <v>7881</v>
      </c>
      <c r="D606" s="6">
        <v>1000</v>
      </c>
      <c r="E606" s="8">
        <v>1460</v>
      </c>
      <c r="F606" s="22">
        <f>ROUND(E606/D606*100,0)</f>
        <v>146</v>
      </c>
      <c r="G606" t="s">
        <v>8218</v>
      </c>
      <c r="H606" t="s">
        <v>8223</v>
      </c>
      <c r="I606" t="s">
        <v>8245</v>
      </c>
      <c r="J606">
        <v>1463529600</v>
      </c>
      <c r="K606">
        <v>1462307652</v>
      </c>
      <c r="L606" t="b">
        <v>0</v>
      </c>
      <c r="M606">
        <v>38</v>
      </c>
      <c r="N606" t="b">
        <v>1</v>
      </c>
      <c r="O606" t="s">
        <v>8303</v>
      </c>
      <c r="P606" s="9">
        <f>(((K606/60)/60)/24)+DATE(1970,1,1)</f>
        <v>42493.857083333336</v>
      </c>
      <c r="Q606" s="14">
        <f>YEAR(P606)</f>
        <v>2016</v>
      </c>
      <c r="R606" s="10" t="s">
        <v>8331</v>
      </c>
      <c r="S606" t="s">
        <v>8373</v>
      </c>
      <c r="T606">
        <f>IFERROR(ROUND(E606/M606,2),0)</f>
        <v>38.42</v>
      </c>
    </row>
    <row r="607" spans="1:20" ht="49" x14ac:dyDescent="0.25">
      <c r="A607">
        <v>3784</v>
      </c>
      <c r="B607" s="3" t="s">
        <v>3781</v>
      </c>
      <c r="C607" s="3" t="s">
        <v>7894</v>
      </c>
      <c r="D607" s="6">
        <v>1000</v>
      </c>
      <c r="E607" s="8">
        <v>1150</v>
      </c>
      <c r="F607" s="22">
        <f>ROUND(E607/D607*100,0)</f>
        <v>115</v>
      </c>
      <c r="G607" t="s">
        <v>8218</v>
      </c>
      <c r="H607" t="s">
        <v>8228</v>
      </c>
      <c r="I607" t="s">
        <v>8250</v>
      </c>
      <c r="J607">
        <v>1468193532</v>
      </c>
      <c r="K607">
        <v>1465601532</v>
      </c>
      <c r="L607" t="b">
        <v>0</v>
      </c>
      <c r="M607">
        <v>10</v>
      </c>
      <c r="N607" t="b">
        <v>1</v>
      </c>
      <c r="O607" t="s">
        <v>8303</v>
      </c>
      <c r="P607" s="9">
        <f>(((K607/60)/60)/24)+DATE(1970,1,1)</f>
        <v>42531.980694444443</v>
      </c>
      <c r="Q607" s="14">
        <f>YEAR(P607)</f>
        <v>2016</v>
      </c>
      <c r="R607" s="10" t="s">
        <v>8331</v>
      </c>
      <c r="S607" t="s">
        <v>8373</v>
      </c>
      <c r="T607">
        <f>IFERROR(ROUND(E607/M607,2),0)</f>
        <v>115</v>
      </c>
    </row>
    <row r="608" spans="1:20" ht="49" x14ac:dyDescent="0.25">
      <c r="A608">
        <v>3808</v>
      </c>
      <c r="B608" s="3" t="s">
        <v>3805</v>
      </c>
      <c r="C608" s="3" t="s">
        <v>7918</v>
      </c>
      <c r="D608" s="6">
        <v>1000</v>
      </c>
      <c r="E608" s="8">
        <v>1000</v>
      </c>
      <c r="F608" s="22">
        <f>ROUND(E608/D608*100,0)</f>
        <v>100</v>
      </c>
      <c r="G608" t="s">
        <v>8218</v>
      </c>
      <c r="H608" t="s">
        <v>8224</v>
      </c>
      <c r="I608" t="s">
        <v>8246</v>
      </c>
      <c r="J608">
        <v>1429955619</v>
      </c>
      <c r="K608">
        <v>1424775219</v>
      </c>
      <c r="L608" t="b">
        <v>0</v>
      </c>
      <c r="M608">
        <v>24</v>
      </c>
      <c r="N608" t="b">
        <v>1</v>
      </c>
      <c r="O608" t="s">
        <v>8269</v>
      </c>
      <c r="P608" s="9">
        <f>(((K608/60)/60)/24)+DATE(1970,1,1)</f>
        <v>42059.453923611116</v>
      </c>
      <c r="Q608" s="14">
        <f>YEAR(P608)</f>
        <v>2015</v>
      </c>
      <c r="R608" s="10" t="s">
        <v>8331</v>
      </c>
      <c r="S608" t="s">
        <v>8332</v>
      </c>
      <c r="T608">
        <f>IFERROR(ROUND(E608/M608,2),0)</f>
        <v>41.67</v>
      </c>
    </row>
    <row r="609" spans="1:20" ht="33" x14ac:dyDescent="0.25">
      <c r="A609">
        <v>3815</v>
      </c>
      <c r="B609" s="3" t="s">
        <v>3812</v>
      </c>
      <c r="C609" s="3" t="s">
        <v>7925</v>
      </c>
      <c r="D609" s="6">
        <v>1000</v>
      </c>
      <c r="E609" s="8">
        <v>1000.01</v>
      </c>
      <c r="F609" s="22">
        <f>ROUND(E609/D609*100,0)</f>
        <v>100</v>
      </c>
      <c r="G609" t="s">
        <v>8218</v>
      </c>
      <c r="H609" t="s">
        <v>8224</v>
      </c>
      <c r="I609" t="s">
        <v>8246</v>
      </c>
      <c r="J609">
        <v>1440111600</v>
      </c>
      <c r="K609">
        <v>1437545657</v>
      </c>
      <c r="L609" t="b">
        <v>0</v>
      </c>
      <c r="M609">
        <v>20</v>
      </c>
      <c r="N609" t="b">
        <v>1</v>
      </c>
      <c r="O609" t="s">
        <v>8269</v>
      </c>
      <c r="P609" s="9">
        <f>(((K609/60)/60)/24)+DATE(1970,1,1)</f>
        <v>42207.259918981479</v>
      </c>
      <c r="Q609" s="14">
        <f>YEAR(P609)</f>
        <v>2015</v>
      </c>
      <c r="R609" s="10" t="s">
        <v>8331</v>
      </c>
      <c r="S609" t="s">
        <v>8332</v>
      </c>
      <c r="T609">
        <f>IFERROR(ROUND(E609/M609,2),0)</f>
        <v>50</v>
      </c>
    </row>
    <row r="610" spans="1:20" ht="33" x14ac:dyDescent="0.25">
      <c r="A610">
        <v>3819</v>
      </c>
      <c r="B610" s="3" t="s">
        <v>3816</v>
      </c>
      <c r="C610" s="3" t="s">
        <v>7817</v>
      </c>
      <c r="D610" s="6">
        <v>1000</v>
      </c>
      <c r="E610" s="8">
        <v>1064</v>
      </c>
      <c r="F610" s="22">
        <f>ROUND(E610/D610*100,0)</f>
        <v>106</v>
      </c>
      <c r="G610" t="s">
        <v>8218</v>
      </c>
      <c r="H610" t="s">
        <v>8223</v>
      </c>
      <c r="I610" t="s">
        <v>8245</v>
      </c>
      <c r="J610">
        <v>1437166920</v>
      </c>
      <c r="K610">
        <v>1435554104</v>
      </c>
      <c r="L610" t="b">
        <v>0</v>
      </c>
      <c r="M610">
        <v>26</v>
      </c>
      <c r="N610" t="b">
        <v>1</v>
      </c>
      <c r="O610" t="s">
        <v>8269</v>
      </c>
      <c r="P610" s="9">
        <f>(((K610/60)/60)/24)+DATE(1970,1,1)</f>
        <v>42184.209537037037</v>
      </c>
      <c r="Q610" s="14">
        <f>YEAR(P610)</f>
        <v>2015</v>
      </c>
      <c r="R610" s="10" t="s">
        <v>8331</v>
      </c>
      <c r="S610" t="s">
        <v>8332</v>
      </c>
      <c r="T610">
        <f>IFERROR(ROUND(E610/M610,2),0)</f>
        <v>40.92</v>
      </c>
    </row>
    <row r="611" spans="1:20" ht="49" hidden="1" x14ac:dyDescent="0.25">
      <c r="A611">
        <v>2325</v>
      </c>
      <c r="B611" s="3" t="s">
        <v>2326</v>
      </c>
      <c r="C611" s="3" t="s">
        <v>6435</v>
      </c>
      <c r="D611" s="6">
        <v>1000</v>
      </c>
      <c r="E611" s="8">
        <v>80</v>
      </c>
      <c r="F611" s="22">
        <f>ROUND(E611/D611*100,0)</f>
        <v>8</v>
      </c>
      <c r="G611" t="s">
        <v>8221</v>
      </c>
      <c r="H611" t="s">
        <v>8223</v>
      </c>
      <c r="I611" t="s">
        <v>8245</v>
      </c>
      <c r="J611">
        <v>1490830331</v>
      </c>
      <c r="K611">
        <v>1488241931</v>
      </c>
      <c r="L611" t="b">
        <v>0</v>
      </c>
      <c r="M611">
        <v>7</v>
      </c>
      <c r="N611" t="b">
        <v>0</v>
      </c>
      <c r="O611" t="s">
        <v>8296</v>
      </c>
      <c r="P611" s="9">
        <f>(((K611/60)/60)/24)+DATE(1970,1,1)</f>
        <v>42794.022349537037</v>
      </c>
      <c r="Q611" s="10">
        <f>YEAR(P611)</f>
        <v>2017</v>
      </c>
      <c r="R611" s="10" t="s">
        <v>8350</v>
      </c>
      <c r="S611" t="s">
        <v>8366</v>
      </c>
      <c r="T611">
        <f>IFERROR(ROUND(E611/M611,2),0)</f>
        <v>11.43</v>
      </c>
    </row>
    <row r="612" spans="1:20" ht="49" hidden="1" x14ac:dyDescent="0.25">
      <c r="A612">
        <v>3134</v>
      </c>
      <c r="B612" s="3" t="s">
        <v>3134</v>
      </c>
      <c r="C612" s="3" t="s">
        <v>7244</v>
      </c>
      <c r="D612" s="6">
        <v>1000</v>
      </c>
      <c r="E612" s="8">
        <v>225</v>
      </c>
      <c r="F612" s="22">
        <f>ROUND(E612/D612*100,0)</f>
        <v>23</v>
      </c>
      <c r="G612" t="s">
        <v>8221</v>
      </c>
      <c r="H612" t="s">
        <v>8224</v>
      </c>
      <c r="I612" t="s">
        <v>8246</v>
      </c>
      <c r="J612">
        <v>1490631419</v>
      </c>
      <c r="K612">
        <v>1488820619</v>
      </c>
      <c r="L612" t="b">
        <v>0</v>
      </c>
      <c r="M612">
        <v>12</v>
      </c>
      <c r="N612" t="b">
        <v>0</v>
      </c>
      <c r="O612" t="s">
        <v>8269</v>
      </c>
      <c r="P612" s="9">
        <f>(((K612/60)/60)/24)+DATE(1970,1,1)</f>
        <v>42800.720127314817</v>
      </c>
      <c r="Q612" s="10">
        <f>YEAR(P612)</f>
        <v>2017</v>
      </c>
      <c r="R612" s="10" t="s">
        <v>8331</v>
      </c>
      <c r="S612" t="s">
        <v>8332</v>
      </c>
      <c r="T612">
        <f>IFERROR(ROUND(E612/M612,2),0)</f>
        <v>18.75</v>
      </c>
    </row>
    <row r="613" spans="1:20" ht="33" hidden="1" x14ac:dyDescent="0.25">
      <c r="A613">
        <v>179</v>
      </c>
      <c r="B613" s="3" t="s">
        <v>181</v>
      </c>
      <c r="C613" s="3" t="s">
        <v>4289</v>
      </c>
      <c r="D613" s="6">
        <v>1000</v>
      </c>
      <c r="E613" s="8">
        <v>200</v>
      </c>
      <c r="F613" s="22">
        <f>ROUND(E613/D613*100,0)</f>
        <v>20</v>
      </c>
      <c r="G613" t="s">
        <v>8220</v>
      </c>
      <c r="H613" t="s">
        <v>8223</v>
      </c>
      <c r="I613" t="s">
        <v>8245</v>
      </c>
      <c r="J613">
        <v>1457056555</v>
      </c>
      <c r="K613">
        <v>1454464555</v>
      </c>
      <c r="L613" t="b">
        <v>0</v>
      </c>
      <c r="M613">
        <v>2</v>
      </c>
      <c r="N613" t="b">
        <v>0</v>
      </c>
      <c r="O613" t="s">
        <v>8266</v>
      </c>
      <c r="P613" s="9">
        <f>(((K613/60)/60)/24)+DATE(1970,1,1)</f>
        <v>42403.080497685187</v>
      </c>
      <c r="Q613" s="14">
        <f>YEAR(P613)</f>
        <v>2016</v>
      </c>
      <c r="R613" s="10" t="s">
        <v>8324</v>
      </c>
      <c r="S613" t="s">
        <v>8328</v>
      </c>
      <c r="T613">
        <f>IFERROR(ROUND(E613/M613,2),0)</f>
        <v>100</v>
      </c>
    </row>
    <row r="614" spans="1:20" ht="49" hidden="1" x14ac:dyDescent="0.25">
      <c r="A614">
        <v>182</v>
      </c>
      <c r="B614" s="3" t="s">
        <v>184</v>
      </c>
      <c r="C614" s="3" t="s">
        <v>4292</v>
      </c>
      <c r="D614" s="6">
        <v>1000</v>
      </c>
      <c r="E614" s="8">
        <v>0</v>
      </c>
      <c r="F614" s="22">
        <f>ROUND(E614/D614*100,0)</f>
        <v>0</v>
      </c>
      <c r="G614" t="s">
        <v>8220</v>
      </c>
      <c r="H614" t="s">
        <v>8223</v>
      </c>
      <c r="I614" t="s">
        <v>8245</v>
      </c>
      <c r="J614">
        <v>1483748232</v>
      </c>
      <c r="K614">
        <v>1481156232</v>
      </c>
      <c r="L614" t="b">
        <v>0</v>
      </c>
      <c r="M614">
        <v>0</v>
      </c>
      <c r="N614" t="b">
        <v>0</v>
      </c>
      <c r="O614" t="s">
        <v>8266</v>
      </c>
      <c r="P614" s="9">
        <f>(((K614/60)/60)/24)+DATE(1970,1,1)</f>
        <v>42712.011944444443</v>
      </c>
      <c r="Q614" s="14">
        <f>YEAR(P614)</f>
        <v>2016</v>
      </c>
      <c r="R614" s="10" t="s">
        <v>8324</v>
      </c>
      <c r="S614" t="s">
        <v>8328</v>
      </c>
      <c r="T614">
        <f>IFERROR(ROUND(E614/M614,2),0)</f>
        <v>0</v>
      </c>
    </row>
    <row r="615" spans="1:20" ht="49" hidden="1" x14ac:dyDescent="0.25">
      <c r="A615">
        <v>193</v>
      </c>
      <c r="B615" s="3" t="s">
        <v>195</v>
      </c>
      <c r="C615" s="3" t="s">
        <v>4303</v>
      </c>
      <c r="D615" s="6">
        <v>1000</v>
      </c>
      <c r="E615" s="8">
        <v>0</v>
      </c>
      <c r="F615" s="22">
        <f>ROUND(E615/D615*100,0)</f>
        <v>0</v>
      </c>
      <c r="G615" t="s">
        <v>8220</v>
      </c>
      <c r="H615" t="s">
        <v>8224</v>
      </c>
      <c r="I615" t="s">
        <v>8246</v>
      </c>
      <c r="J615">
        <v>1417217166</v>
      </c>
      <c r="K615">
        <v>1412029566</v>
      </c>
      <c r="L615" t="b">
        <v>0</v>
      </c>
      <c r="M615">
        <v>0</v>
      </c>
      <c r="N615" t="b">
        <v>0</v>
      </c>
      <c r="O615" t="s">
        <v>8266</v>
      </c>
      <c r="P615" s="9">
        <f>(((K615/60)/60)/24)+DATE(1970,1,1)</f>
        <v>41911.934791666667</v>
      </c>
      <c r="Q615" s="14">
        <f>YEAR(P615)</f>
        <v>2014</v>
      </c>
      <c r="R615" s="10" t="s">
        <v>8324</v>
      </c>
      <c r="S615" t="s">
        <v>8328</v>
      </c>
      <c r="T615">
        <f>IFERROR(ROUND(E615/M615,2),0)</f>
        <v>0</v>
      </c>
    </row>
    <row r="616" spans="1:20" ht="49" hidden="1" x14ac:dyDescent="0.25">
      <c r="A616">
        <v>222</v>
      </c>
      <c r="B616" s="3" t="s">
        <v>224</v>
      </c>
      <c r="C616" s="3" t="s">
        <v>4332</v>
      </c>
      <c r="D616" s="6">
        <v>1000</v>
      </c>
      <c r="E616" s="8">
        <v>130</v>
      </c>
      <c r="F616" s="22">
        <f>ROUND(E616/D616*100,0)</f>
        <v>13</v>
      </c>
      <c r="G616" t="s">
        <v>8220</v>
      </c>
      <c r="H616" t="s">
        <v>8223</v>
      </c>
      <c r="I616" t="s">
        <v>8245</v>
      </c>
      <c r="J616">
        <v>1427423940</v>
      </c>
      <c r="K616">
        <v>1422383318</v>
      </c>
      <c r="L616" t="b">
        <v>0</v>
      </c>
      <c r="M616">
        <v>2</v>
      </c>
      <c r="N616" t="b">
        <v>0</v>
      </c>
      <c r="O616" t="s">
        <v>8266</v>
      </c>
      <c r="P616" s="9">
        <f>(((K616/60)/60)/24)+DATE(1970,1,1)</f>
        <v>42031.769884259258</v>
      </c>
      <c r="Q616" s="14">
        <f>YEAR(P616)</f>
        <v>2015</v>
      </c>
      <c r="R616" s="10" t="s">
        <v>8324</v>
      </c>
      <c r="S616" t="s">
        <v>8328</v>
      </c>
      <c r="T616">
        <f>IFERROR(ROUND(E616/M616,2),0)</f>
        <v>65</v>
      </c>
    </row>
    <row r="617" spans="1:20" ht="49" hidden="1" x14ac:dyDescent="0.25">
      <c r="A617">
        <v>234</v>
      </c>
      <c r="B617" s="3" t="s">
        <v>236</v>
      </c>
      <c r="C617" s="3" t="s">
        <v>4344</v>
      </c>
      <c r="D617" s="6">
        <v>1000</v>
      </c>
      <c r="E617" s="8">
        <v>401</v>
      </c>
      <c r="F617" s="22">
        <f>ROUND(E617/D617*100,0)</f>
        <v>40</v>
      </c>
      <c r="G617" t="s">
        <v>8220</v>
      </c>
      <c r="H617" t="s">
        <v>8223</v>
      </c>
      <c r="I617" t="s">
        <v>8245</v>
      </c>
      <c r="J617">
        <v>1434847859</v>
      </c>
      <c r="K617">
        <v>1431391859</v>
      </c>
      <c r="L617" t="b">
        <v>0</v>
      </c>
      <c r="M617">
        <v>5</v>
      </c>
      <c r="N617" t="b">
        <v>0</v>
      </c>
      <c r="O617" t="s">
        <v>8266</v>
      </c>
      <c r="P617" s="9">
        <f>(((K617/60)/60)/24)+DATE(1970,1,1)</f>
        <v>42136.035405092596</v>
      </c>
      <c r="Q617" s="14">
        <f>YEAR(P617)</f>
        <v>2015</v>
      </c>
      <c r="R617" s="10" t="s">
        <v>8324</v>
      </c>
      <c r="S617" t="s">
        <v>8328</v>
      </c>
      <c r="T617">
        <f>IFERROR(ROUND(E617/M617,2),0)</f>
        <v>80.2</v>
      </c>
    </row>
    <row r="618" spans="1:20" ht="49" hidden="1" x14ac:dyDescent="0.25">
      <c r="A618">
        <v>239</v>
      </c>
      <c r="B618" s="3" t="s">
        <v>241</v>
      </c>
      <c r="C618" s="3" t="s">
        <v>4349</v>
      </c>
      <c r="D618" s="6">
        <v>1000</v>
      </c>
      <c r="E618" s="8">
        <v>250</v>
      </c>
      <c r="F618" s="22">
        <f>ROUND(E618/D618*100,0)</f>
        <v>25</v>
      </c>
      <c r="G618" t="s">
        <v>8220</v>
      </c>
      <c r="H618" t="s">
        <v>8225</v>
      </c>
      <c r="I618" t="s">
        <v>8247</v>
      </c>
      <c r="J618">
        <v>1446984000</v>
      </c>
      <c r="K618">
        <v>1445308730</v>
      </c>
      <c r="L618" t="b">
        <v>0</v>
      </c>
      <c r="M618">
        <v>5</v>
      </c>
      <c r="N618" t="b">
        <v>0</v>
      </c>
      <c r="O618" t="s">
        <v>8266</v>
      </c>
      <c r="P618" s="9">
        <f>(((K618/60)/60)/24)+DATE(1970,1,1)</f>
        <v>42297.110300925924</v>
      </c>
      <c r="Q618" s="14">
        <f>YEAR(P618)</f>
        <v>2015</v>
      </c>
      <c r="R618" s="10" t="s">
        <v>8324</v>
      </c>
      <c r="S618" t="s">
        <v>8328</v>
      </c>
      <c r="T618">
        <f>IFERROR(ROUND(E618/M618,2),0)</f>
        <v>50</v>
      </c>
    </row>
    <row r="619" spans="1:20" ht="33" hidden="1" x14ac:dyDescent="0.25">
      <c r="A619">
        <v>430</v>
      </c>
      <c r="B619" s="3" t="s">
        <v>431</v>
      </c>
      <c r="C619" s="3" t="s">
        <v>4540</v>
      </c>
      <c r="D619" s="6">
        <v>1000</v>
      </c>
      <c r="E619" s="8">
        <v>24</v>
      </c>
      <c r="F619" s="22">
        <f>ROUND(E619/D619*100,0)</f>
        <v>2</v>
      </c>
      <c r="G619" t="s">
        <v>8220</v>
      </c>
      <c r="H619" t="s">
        <v>8223</v>
      </c>
      <c r="I619" t="s">
        <v>8245</v>
      </c>
      <c r="J619">
        <v>1378866867</v>
      </c>
      <c r="K619">
        <v>1377570867</v>
      </c>
      <c r="L619" t="b">
        <v>0</v>
      </c>
      <c r="M619">
        <v>5</v>
      </c>
      <c r="N619" t="b">
        <v>0</v>
      </c>
      <c r="O619" t="s">
        <v>8268</v>
      </c>
      <c r="P619" s="9">
        <f>(((K619/60)/60)/24)+DATE(1970,1,1)</f>
        <v>41513.107256944444</v>
      </c>
      <c r="Q619" s="14">
        <f>YEAR(P619)</f>
        <v>2013</v>
      </c>
      <c r="R619" s="10" t="s">
        <v>8324</v>
      </c>
      <c r="S619" t="s">
        <v>8330</v>
      </c>
      <c r="T619">
        <f>IFERROR(ROUND(E619/M619,2),0)</f>
        <v>4.8</v>
      </c>
    </row>
    <row r="620" spans="1:20" ht="49" hidden="1" x14ac:dyDescent="0.25">
      <c r="A620">
        <v>436</v>
      </c>
      <c r="B620" s="3" t="s">
        <v>437</v>
      </c>
      <c r="C620" s="3" t="s">
        <v>4546</v>
      </c>
      <c r="D620" s="6">
        <v>1000</v>
      </c>
      <c r="E620" s="8">
        <v>0</v>
      </c>
      <c r="F620" s="22">
        <f>ROUND(E620/D620*100,0)</f>
        <v>0</v>
      </c>
      <c r="G620" t="s">
        <v>8220</v>
      </c>
      <c r="H620" t="s">
        <v>8223</v>
      </c>
      <c r="I620" t="s">
        <v>8245</v>
      </c>
      <c r="J620">
        <v>1375260113</v>
      </c>
      <c r="K620">
        <v>1372668113</v>
      </c>
      <c r="L620" t="b">
        <v>0</v>
      </c>
      <c r="M620">
        <v>0</v>
      </c>
      <c r="N620" t="b">
        <v>0</v>
      </c>
      <c r="O620" t="s">
        <v>8268</v>
      </c>
      <c r="P620" s="9">
        <f>(((K620/60)/60)/24)+DATE(1970,1,1)</f>
        <v>41456.36241898148</v>
      </c>
      <c r="Q620" s="14">
        <f>YEAR(P620)</f>
        <v>2013</v>
      </c>
      <c r="R620" s="10" t="s">
        <v>8324</v>
      </c>
      <c r="S620" t="s">
        <v>8330</v>
      </c>
      <c r="T620">
        <f>IFERROR(ROUND(E620/M620,2),0)</f>
        <v>0</v>
      </c>
    </row>
    <row r="621" spans="1:20" ht="33" hidden="1" x14ac:dyDescent="0.25">
      <c r="A621">
        <v>444</v>
      </c>
      <c r="B621" s="3" t="s">
        <v>445</v>
      </c>
      <c r="C621" s="3" t="s">
        <v>4554</v>
      </c>
      <c r="D621" s="6">
        <v>1000</v>
      </c>
      <c r="E621" s="8">
        <v>50</v>
      </c>
      <c r="F621" s="22">
        <f>ROUND(E621/D621*100,0)</f>
        <v>5</v>
      </c>
      <c r="G621" t="s">
        <v>8220</v>
      </c>
      <c r="H621" t="s">
        <v>8223</v>
      </c>
      <c r="I621" t="s">
        <v>8245</v>
      </c>
      <c r="J621">
        <v>1329342361</v>
      </c>
      <c r="K621">
        <v>1324158361</v>
      </c>
      <c r="L621" t="b">
        <v>0</v>
      </c>
      <c r="M621">
        <v>1</v>
      </c>
      <c r="N621" t="b">
        <v>0</v>
      </c>
      <c r="O621" t="s">
        <v>8268</v>
      </c>
      <c r="P621" s="9">
        <f>(((K621/60)/60)/24)+DATE(1970,1,1)</f>
        <v>40894.906956018516</v>
      </c>
      <c r="Q621" s="14">
        <f>YEAR(P621)</f>
        <v>2011</v>
      </c>
      <c r="R621" s="10" t="s">
        <v>8324</v>
      </c>
      <c r="S621" t="s">
        <v>8330</v>
      </c>
      <c r="T621">
        <f>IFERROR(ROUND(E621/M621,2),0)</f>
        <v>50</v>
      </c>
    </row>
    <row r="622" spans="1:20" ht="21" hidden="1" x14ac:dyDescent="0.25">
      <c r="A622">
        <v>490</v>
      </c>
      <c r="B622" s="3" t="s">
        <v>491</v>
      </c>
      <c r="C622" s="3" t="s">
        <v>4600</v>
      </c>
      <c r="D622" s="6">
        <v>1000</v>
      </c>
      <c r="E622" s="8">
        <v>0</v>
      </c>
      <c r="F622" s="22">
        <f>ROUND(E622/D622*100,0)</f>
        <v>0</v>
      </c>
      <c r="G622" t="s">
        <v>8220</v>
      </c>
      <c r="H622" t="s">
        <v>8223</v>
      </c>
      <c r="I622" t="s">
        <v>8245</v>
      </c>
      <c r="J622">
        <v>1345677285</v>
      </c>
      <c r="K622">
        <v>1343085285</v>
      </c>
      <c r="L622" t="b">
        <v>0</v>
      </c>
      <c r="M622">
        <v>0</v>
      </c>
      <c r="N622" t="b">
        <v>0</v>
      </c>
      <c r="O622" t="s">
        <v>8268</v>
      </c>
      <c r="P622" s="9">
        <f>(((K622/60)/60)/24)+DATE(1970,1,1)</f>
        <v>41113.968576388892</v>
      </c>
      <c r="Q622" s="14">
        <f>YEAR(P622)</f>
        <v>2012</v>
      </c>
      <c r="R622" s="10" t="s">
        <v>8324</v>
      </c>
      <c r="S622" t="s">
        <v>8330</v>
      </c>
      <c r="T622">
        <f>IFERROR(ROUND(E622/M622,2),0)</f>
        <v>0</v>
      </c>
    </row>
    <row r="623" spans="1:20" ht="33" hidden="1" x14ac:dyDescent="0.25">
      <c r="A623">
        <v>584</v>
      </c>
      <c r="B623" s="3" t="s">
        <v>585</v>
      </c>
      <c r="C623" s="3" t="s">
        <v>4694</v>
      </c>
      <c r="D623" s="6">
        <v>1000</v>
      </c>
      <c r="E623" s="8">
        <v>10</v>
      </c>
      <c r="F623" s="22">
        <f>ROUND(E623/D623*100,0)</f>
        <v>1</v>
      </c>
      <c r="G623" t="s">
        <v>8220</v>
      </c>
      <c r="H623" t="s">
        <v>8223</v>
      </c>
      <c r="I623" t="s">
        <v>8245</v>
      </c>
      <c r="J623">
        <v>1426522316</v>
      </c>
      <c r="K623">
        <v>1423933916</v>
      </c>
      <c r="L623" t="b">
        <v>0</v>
      </c>
      <c r="M623">
        <v>2</v>
      </c>
      <c r="N623" t="b">
        <v>0</v>
      </c>
      <c r="O623" t="s">
        <v>8270</v>
      </c>
      <c r="P623" s="9">
        <f>(((K623/60)/60)/24)+DATE(1970,1,1)</f>
        <v>42049.716620370367</v>
      </c>
      <c r="Q623" s="14">
        <f>YEAR(P623)</f>
        <v>2015</v>
      </c>
      <c r="R623" s="10" t="s">
        <v>8333</v>
      </c>
      <c r="S623" t="s">
        <v>8334</v>
      </c>
      <c r="T623">
        <f>IFERROR(ROUND(E623/M623,2),0)</f>
        <v>5</v>
      </c>
    </row>
    <row r="624" spans="1:20" ht="49" hidden="1" x14ac:dyDescent="0.25">
      <c r="A624">
        <v>885</v>
      </c>
      <c r="B624" s="3" t="s">
        <v>886</v>
      </c>
      <c r="C624" s="3" t="s">
        <v>4995</v>
      </c>
      <c r="D624" s="6">
        <v>1000</v>
      </c>
      <c r="E624" s="8">
        <v>750</v>
      </c>
      <c r="F624" s="22">
        <f>ROUND(E624/D624*100,0)</f>
        <v>75</v>
      </c>
      <c r="G624" t="s">
        <v>8220</v>
      </c>
      <c r="H624" t="s">
        <v>8223</v>
      </c>
      <c r="I624" t="s">
        <v>8245</v>
      </c>
      <c r="J624">
        <v>1483137311</v>
      </c>
      <c r="K624">
        <v>1481322911</v>
      </c>
      <c r="L624" t="b">
        <v>0</v>
      </c>
      <c r="M624">
        <v>21</v>
      </c>
      <c r="N624" t="b">
        <v>0</v>
      </c>
      <c r="O624" t="s">
        <v>8277</v>
      </c>
      <c r="P624" s="9">
        <f>(((K624/60)/60)/24)+DATE(1970,1,1)</f>
        <v>42713.941099537042</v>
      </c>
      <c r="Q624" s="14">
        <f>YEAR(P624)</f>
        <v>2016</v>
      </c>
      <c r="R624" s="10" t="s">
        <v>8339</v>
      </c>
      <c r="S624" t="s">
        <v>8343</v>
      </c>
      <c r="T624">
        <f>IFERROR(ROUND(E624/M624,2),0)</f>
        <v>35.71</v>
      </c>
    </row>
    <row r="625" spans="1:20" ht="49" hidden="1" x14ac:dyDescent="0.25">
      <c r="A625">
        <v>887</v>
      </c>
      <c r="B625" s="3" t="s">
        <v>888</v>
      </c>
      <c r="C625" s="3" t="s">
        <v>4997</v>
      </c>
      <c r="D625" s="6">
        <v>1000</v>
      </c>
      <c r="E625" s="8">
        <v>0</v>
      </c>
      <c r="F625" s="22">
        <f>ROUND(E625/D625*100,0)</f>
        <v>0</v>
      </c>
      <c r="G625" t="s">
        <v>8220</v>
      </c>
      <c r="H625" t="s">
        <v>8223</v>
      </c>
      <c r="I625" t="s">
        <v>8245</v>
      </c>
      <c r="J625">
        <v>1338159655</v>
      </c>
      <c r="K625">
        <v>1335567655</v>
      </c>
      <c r="L625" t="b">
        <v>0</v>
      </c>
      <c r="M625">
        <v>0</v>
      </c>
      <c r="N625" t="b">
        <v>0</v>
      </c>
      <c r="O625" t="s">
        <v>8277</v>
      </c>
      <c r="P625" s="9">
        <f>(((K625/60)/60)/24)+DATE(1970,1,1)</f>
        <v>41026.958969907406</v>
      </c>
      <c r="Q625" s="14">
        <f>YEAR(P625)</f>
        <v>2012</v>
      </c>
      <c r="R625" s="10" t="s">
        <v>8339</v>
      </c>
      <c r="S625" t="s">
        <v>8343</v>
      </c>
      <c r="T625">
        <f>IFERROR(ROUND(E625/M625,2),0)</f>
        <v>0</v>
      </c>
    </row>
    <row r="626" spans="1:20" ht="49" hidden="1" x14ac:dyDescent="0.25">
      <c r="A626">
        <v>888</v>
      </c>
      <c r="B626" s="3" t="s">
        <v>889</v>
      </c>
      <c r="C626" s="3" t="s">
        <v>4998</v>
      </c>
      <c r="D626" s="6">
        <v>1000</v>
      </c>
      <c r="E626" s="8">
        <v>72</v>
      </c>
      <c r="F626" s="22">
        <f>ROUND(E626/D626*100,0)</f>
        <v>7</v>
      </c>
      <c r="G626" t="s">
        <v>8220</v>
      </c>
      <c r="H626" t="s">
        <v>8223</v>
      </c>
      <c r="I626" t="s">
        <v>8245</v>
      </c>
      <c r="J626">
        <v>1314856800</v>
      </c>
      <c r="K626">
        <v>1311789885</v>
      </c>
      <c r="L626" t="b">
        <v>0</v>
      </c>
      <c r="M626">
        <v>4</v>
      </c>
      <c r="N626" t="b">
        <v>0</v>
      </c>
      <c r="O626" t="s">
        <v>8277</v>
      </c>
      <c r="P626" s="9">
        <f>(((K626/60)/60)/24)+DATE(1970,1,1)</f>
        <v>40751.753298611111</v>
      </c>
      <c r="Q626" s="14">
        <f>YEAR(P626)</f>
        <v>2011</v>
      </c>
      <c r="R626" s="10" t="s">
        <v>8339</v>
      </c>
      <c r="S626" t="s">
        <v>8343</v>
      </c>
      <c r="T626">
        <f>IFERROR(ROUND(E626/M626,2),0)</f>
        <v>18</v>
      </c>
    </row>
    <row r="627" spans="1:20" ht="33" hidden="1" x14ac:dyDescent="0.25">
      <c r="A627">
        <v>1075</v>
      </c>
      <c r="B627" s="3" t="s">
        <v>1076</v>
      </c>
      <c r="C627" s="3" t="s">
        <v>5185</v>
      </c>
      <c r="D627" s="6">
        <v>1000</v>
      </c>
      <c r="E627" s="8">
        <v>45</v>
      </c>
      <c r="F627" s="22">
        <f>ROUND(E627/D627*100,0)</f>
        <v>5</v>
      </c>
      <c r="G627" t="s">
        <v>8220</v>
      </c>
      <c r="H627" t="s">
        <v>8223</v>
      </c>
      <c r="I627" t="s">
        <v>8245</v>
      </c>
      <c r="J627">
        <v>1336340516</v>
      </c>
      <c r="K627">
        <v>1333748516</v>
      </c>
      <c r="L627" t="b">
        <v>0</v>
      </c>
      <c r="M627">
        <v>3</v>
      </c>
      <c r="N627" t="b">
        <v>0</v>
      </c>
      <c r="O627" t="s">
        <v>8280</v>
      </c>
      <c r="P627" s="9">
        <f>(((K627/60)/60)/24)+DATE(1970,1,1)</f>
        <v>41005.904120370367</v>
      </c>
      <c r="Q627" s="14">
        <f>YEAR(P627)</f>
        <v>2012</v>
      </c>
      <c r="R627" s="10" t="s">
        <v>8347</v>
      </c>
      <c r="S627" t="s">
        <v>8348</v>
      </c>
      <c r="T627">
        <f>IFERROR(ROUND(E627/M627,2),0)</f>
        <v>15</v>
      </c>
    </row>
    <row r="628" spans="1:20" ht="49" hidden="1" x14ac:dyDescent="0.25">
      <c r="A628">
        <v>1113</v>
      </c>
      <c r="B628" s="3" t="s">
        <v>1114</v>
      </c>
      <c r="C628" s="3" t="s">
        <v>5223</v>
      </c>
      <c r="D628" s="6">
        <v>1000</v>
      </c>
      <c r="E628" s="8">
        <v>5</v>
      </c>
      <c r="F628" s="22">
        <f>ROUND(E628/D628*100,0)</f>
        <v>1</v>
      </c>
      <c r="G628" t="s">
        <v>8220</v>
      </c>
      <c r="H628" t="s">
        <v>8224</v>
      </c>
      <c r="I628" t="s">
        <v>8246</v>
      </c>
      <c r="J628">
        <v>1408058820</v>
      </c>
      <c r="K628">
        <v>1405466820</v>
      </c>
      <c r="L628" t="b">
        <v>0</v>
      </c>
      <c r="M628">
        <v>1</v>
      </c>
      <c r="N628" t="b">
        <v>0</v>
      </c>
      <c r="O628" t="s">
        <v>8280</v>
      </c>
      <c r="P628" s="9">
        <f>(((K628/60)/60)/24)+DATE(1970,1,1)</f>
        <v>41835.977083333331</v>
      </c>
      <c r="Q628" s="14">
        <f>YEAR(P628)</f>
        <v>2014</v>
      </c>
      <c r="R628" s="10" t="s">
        <v>8347</v>
      </c>
      <c r="S628" t="s">
        <v>8348</v>
      </c>
      <c r="T628">
        <f>IFERROR(ROUND(E628/M628,2),0)</f>
        <v>5</v>
      </c>
    </row>
    <row r="629" spans="1:20" ht="49" hidden="1" x14ac:dyDescent="0.25">
      <c r="A629">
        <v>1117</v>
      </c>
      <c r="B629" s="3" t="s">
        <v>1118</v>
      </c>
      <c r="C629" s="3" t="s">
        <v>5227</v>
      </c>
      <c r="D629" s="6">
        <v>1000</v>
      </c>
      <c r="E629" s="8">
        <v>83</v>
      </c>
      <c r="F629" s="22">
        <f>ROUND(E629/D629*100,0)</f>
        <v>8</v>
      </c>
      <c r="G629" t="s">
        <v>8220</v>
      </c>
      <c r="H629" t="s">
        <v>8235</v>
      </c>
      <c r="I629" t="s">
        <v>8248</v>
      </c>
      <c r="J629">
        <v>1451053313</v>
      </c>
      <c r="K629">
        <v>1448461313</v>
      </c>
      <c r="L629" t="b">
        <v>0</v>
      </c>
      <c r="M629">
        <v>8</v>
      </c>
      <c r="N629" t="b">
        <v>0</v>
      </c>
      <c r="O629" t="s">
        <v>8280</v>
      </c>
      <c r="P629" s="9">
        <f>(((K629/60)/60)/24)+DATE(1970,1,1)</f>
        <v>42333.598530092597</v>
      </c>
      <c r="Q629" s="14">
        <f>YEAR(P629)</f>
        <v>2015</v>
      </c>
      <c r="R629" s="10" t="s">
        <v>8347</v>
      </c>
      <c r="S629" t="s">
        <v>8348</v>
      </c>
      <c r="T629">
        <f>IFERROR(ROUND(E629/M629,2),0)</f>
        <v>10.38</v>
      </c>
    </row>
    <row r="630" spans="1:20" ht="21" hidden="1" x14ac:dyDescent="0.25">
      <c r="A630">
        <v>1128</v>
      </c>
      <c r="B630" s="3" t="s">
        <v>1129</v>
      </c>
      <c r="C630" s="3" t="s">
        <v>5238</v>
      </c>
      <c r="D630" s="6">
        <v>1000</v>
      </c>
      <c r="E630" s="8">
        <v>1</v>
      </c>
      <c r="F630" s="22">
        <f>ROUND(E630/D630*100,0)</f>
        <v>0</v>
      </c>
      <c r="G630" t="s">
        <v>8220</v>
      </c>
      <c r="H630" t="s">
        <v>8224</v>
      </c>
      <c r="I630" t="s">
        <v>8246</v>
      </c>
      <c r="J630">
        <v>1407425717</v>
      </c>
      <c r="K630">
        <v>1404833717</v>
      </c>
      <c r="L630" t="b">
        <v>0</v>
      </c>
      <c r="M630">
        <v>1</v>
      </c>
      <c r="N630" t="b">
        <v>0</v>
      </c>
      <c r="O630" t="s">
        <v>8281</v>
      </c>
      <c r="P630" s="9">
        <f>(((K630/60)/60)/24)+DATE(1970,1,1)</f>
        <v>41828.649502314816</v>
      </c>
      <c r="Q630" s="14">
        <f>YEAR(P630)</f>
        <v>2014</v>
      </c>
      <c r="R630" s="10" t="s">
        <v>8347</v>
      </c>
      <c r="S630" t="s">
        <v>8349</v>
      </c>
      <c r="T630">
        <f>IFERROR(ROUND(E630/M630,2),0)</f>
        <v>1</v>
      </c>
    </row>
    <row r="631" spans="1:20" ht="65" hidden="1" x14ac:dyDescent="0.25">
      <c r="A631">
        <v>1135</v>
      </c>
      <c r="B631" s="3" t="s">
        <v>1136</v>
      </c>
      <c r="C631" s="3" t="s">
        <v>5245</v>
      </c>
      <c r="D631" s="6">
        <v>1000</v>
      </c>
      <c r="E631" s="8">
        <v>50</v>
      </c>
      <c r="F631" s="22">
        <f>ROUND(E631/D631*100,0)</f>
        <v>5</v>
      </c>
      <c r="G631" t="s">
        <v>8220</v>
      </c>
      <c r="H631" t="s">
        <v>8235</v>
      </c>
      <c r="I631" t="s">
        <v>8248</v>
      </c>
      <c r="J631">
        <v>1470527094</v>
      </c>
      <c r="K631">
        <v>1467935094</v>
      </c>
      <c r="L631" t="b">
        <v>0</v>
      </c>
      <c r="M631">
        <v>1</v>
      </c>
      <c r="N631" t="b">
        <v>0</v>
      </c>
      <c r="O631" t="s">
        <v>8281</v>
      </c>
      <c r="P631" s="9">
        <f>(((K631/60)/60)/24)+DATE(1970,1,1)</f>
        <v>42558.989513888882</v>
      </c>
      <c r="Q631" s="14">
        <f>YEAR(P631)</f>
        <v>2016</v>
      </c>
      <c r="R631" s="10" t="s">
        <v>8347</v>
      </c>
      <c r="S631" t="s">
        <v>8349</v>
      </c>
      <c r="T631">
        <f>IFERROR(ROUND(E631/M631,2),0)</f>
        <v>50</v>
      </c>
    </row>
    <row r="632" spans="1:20" ht="49" hidden="1" x14ac:dyDescent="0.25">
      <c r="A632">
        <v>1182</v>
      </c>
      <c r="B632" s="3" t="s">
        <v>1183</v>
      </c>
      <c r="C632" s="3" t="s">
        <v>5292</v>
      </c>
      <c r="D632" s="6">
        <v>1000</v>
      </c>
      <c r="E632" s="8">
        <v>42</v>
      </c>
      <c r="F632" s="22">
        <f>ROUND(E632/D632*100,0)</f>
        <v>4</v>
      </c>
      <c r="G632" t="s">
        <v>8220</v>
      </c>
      <c r="H632" t="s">
        <v>8223</v>
      </c>
      <c r="I632" t="s">
        <v>8245</v>
      </c>
      <c r="J632">
        <v>1484239320</v>
      </c>
      <c r="K632">
        <v>1482609088</v>
      </c>
      <c r="L632" t="b">
        <v>0</v>
      </c>
      <c r="M632">
        <v>4</v>
      </c>
      <c r="N632" t="b">
        <v>0</v>
      </c>
      <c r="O632" t="s">
        <v>8282</v>
      </c>
      <c r="P632" s="9">
        <f>(((K632/60)/60)/24)+DATE(1970,1,1)</f>
        <v>42728.827407407407</v>
      </c>
      <c r="Q632" s="14">
        <f>YEAR(P632)</f>
        <v>2016</v>
      </c>
      <c r="R632" s="10" t="s">
        <v>8350</v>
      </c>
      <c r="S632" t="s">
        <v>8351</v>
      </c>
      <c r="T632">
        <f>IFERROR(ROUND(E632/M632,2),0)</f>
        <v>10.5</v>
      </c>
    </row>
    <row r="633" spans="1:20" ht="49" hidden="1" x14ac:dyDescent="0.25">
      <c r="A633">
        <v>1408</v>
      </c>
      <c r="B633" s="3" t="s">
        <v>1409</v>
      </c>
      <c r="C633" s="3" t="s">
        <v>5518</v>
      </c>
      <c r="D633" s="6">
        <v>1000</v>
      </c>
      <c r="E633" s="8">
        <v>72</v>
      </c>
      <c r="F633" s="22">
        <f>ROUND(E633/D633*100,0)</f>
        <v>7</v>
      </c>
      <c r="G633" t="s">
        <v>8220</v>
      </c>
      <c r="H633" t="s">
        <v>8224</v>
      </c>
      <c r="I633" t="s">
        <v>8246</v>
      </c>
      <c r="J633">
        <v>1447451756</v>
      </c>
      <c r="K633">
        <v>1444856156</v>
      </c>
      <c r="L633" t="b">
        <v>0</v>
      </c>
      <c r="M633">
        <v>6</v>
      </c>
      <c r="N633" t="b">
        <v>0</v>
      </c>
      <c r="O633" t="s">
        <v>8285</v>
      </c>
      <c r="P633" s="9">
        <f>(((K633/60)/60)/24)+DATE(1970,1,1)</f>
        <v>42291.872175925921</v>
      </c>
      <c r="Q633" s="14">
        <f>YEAR(P633)</f>
        <v>2015</v>
      </c>
      <c r="R633" s="10" t="s">
        <v>8336</v>
      </c>
      <c r="S633" t="s">
        <v>8355</v>
      </c>
      <c r="T633">
        <f>IFERROR(ROUND(E633/M633,2),0)</f>
        <v>12</v>
      </c>
    </row>
    <row r="634" spans="1:20" ht="49" hidden="1" x14ac:dyDescent="0.25">
      <c r="A634">
        <v>1426</v>
      </c>
      <c r="B634" s="3" t="s">
        <v>1427</v>
      </c>
      <c r="C634" s="3" t="s">
        <v>5536</v>
      </c>
      <c r="D634" s="6">
        <v>1000</v>
      </c>
      <c r="E634" s="8">
        <v>0</v>
      </c>
      <c r="F634" s="22">
        <f>ROUND(E634/D634*100,0)</f>
        <v>0</v>
      </c>
      <c r="G634" t="s">
        <v>8220</v>
      </c>
      <c r="H634" t="s">
        <v>8235</v>
      </c>
      <c r="I634" t="s">
        <v>8248</v>
      </c>
      <c r="J634">
        <v>1440408120</v>
      </c>
      <c r="K634">
        <v>1435224120</v>
      </c>
      <c r="L634" t="b">
        <v>0</v>
      </c>
      <c r="M634">
        <v>0</v>
      </c>
      <c r="N634" t="b">
        <v>0</v>
      </c>
      <c r="O634" t="s">
        <v>8285</v>
      </c>
      <c r="P634" s="9">
        <f>(((K634/60)/60)/24)+DATE(1970,1,1)</f>
        <v>42180.390277777777</v>
      </c>
      <c r="Q634" s="14">
        <f>YEAR(P634)</f>
        <v>2015</v>
      </c>
      <c r="R634" s="10" t="s">
        <v>8336</v>
      </c>
      <c r="S634" t="s">
        <v>8355</v>
      </c>
      <c r="T634">
        <f>IFERROR(ROUND(E634/M634,2),0)</f>
        <v>0</v>
      </c>
    </row>
    <row r="635" spans="1:20" ht="49" hidden="1" x14ac:dyDescent="0.25">
      <c r="A635">
        <v>1428</v>
      </c>
      <c r="B635" s="3" t="s">
        <v>1429</v>
      </c>
      <c r="C635" s="3" t="s">
        <v>5538</v>
      </c>
      <c r="D635" s="6">
        <v>1000</v>
      </c>
      <c r="E635" s="8">
        <v>45</v>
      </c>
      <c r="F635" s="22">
        <f>ROUND(E635/D635*100,0)</f>
        <v>5</v>
      </c>
      <c r="G635" t="s">
        <v>8220</v>
      </c>
      <c r="H635" t="s">
        <v>8226</v>
      </c>
      <c r="I635" t="s">
        <v>8248</v>
      </c>
      <c r="J635">
        <v>1459584417</v>
      </c>
      <c r="K635">
        <v>1456996017</v>
      </c>
      <c r="L635" t="b">
        <v>0</v>
      </c>
      <c r="M635">
        <v>3</v>
      </c>
      <c r="N635" t="b">
        <v>0</v>
      </c>
      <c r="O635" t="s">
        <v>8285</v>
      </c>
      <c r="P635" s="9">
        <f>(((K635/60)/60)/24)+DATE(1970,1,1)</f>
        <v>42432.379826388889</v>
      </c>
      <c r="Q635" s="14">
        <f>YEAR(P635)</f>
        <v>2016</v>
      </c>
      <c r="R635" s="10" t="s">
        <v>8336</v>
      </c>
      <c r="S635" t="s">
        <v>8355</v>
      </c>
      <c r="T635">
        <f>IFERROR(ROUND(E635/M635,2),0)</f>
        <v>15</v>
      </c>
    </row>
    <row r="636" spans="1:20" ht="49" hidden="1" x14ac:dyDescent="0.25">
      <c r="A636">
        <v>1544</v>
      </c>
      <c r="B636" s="3" t="s">
        <v>1545</v>
      </c>
      <c r="C636" s="3" t="s">
        <v>5654</v>
      </c>
      <c r="D636" s="6">
        <v>1000</v>
      </c>
      <c r="E636" s="8">
        <v>0</v>
      </c>
      <c r="F636" s="22">
        <f>ROUND(E636/D636*100,0)</f>
        <v>0</v>
      </c>
      <c r="G636" t="s">
        <v>8220</v>
      </c>
      <c r="H636" t="s">
        <v>8223</v>
      </c>
      <c r="I636" t="s">
        <v>8245</v>
      </c>
      <c r="J636">
        <v>1427847480</v>
      </c>
      <c r="K636">
        <v>1424222024</v>
      </c>
      <c r="L636" t="b">
        <v>0</v>
      </c>
      <c r="M636">
        <v>0</v>
      </c>
      <c r="N636" t="b">
        <v>0</v>
      </c>
      <c r="O636" t="s">
        <v>8287</v>
      </c>
      <c r="P636" s="9">
        <f>(((K636/60)/60)/24)+DATE(1970,1,1)</f>
        <v>42053.051203703704</v>
      </c>
      <c r="Q636" s="14">
        <f>YEAR(P636)</f>
        <v>2015</v>
      </c>
      <c r="R636" s="10" t="s">
        <v>8352</v>
      </c>
      <c r="S636" t="s">
        <v>8357</v>
      </c>
      <c r="T636">
        <f>IFERROR(ROUND(E636/M636,2),0)</f>
        <v>0</v>
      </c>
    </row>
    <row r="637" spans="1:20" ht="49" hidden="1" x14ac:dyDescent="0.25">
      <c r="A637">
        <v>1546</v>
      </c>
      <c r="B637" s="3" t="s">
        <v>1547</v>
      </c>
      <c r="C637" s="3" t="s">
        <v>5656</v>
      </c>
      <c r="D637" s="6">
        <v>1000</v>
      </c>
      <c r="E637" s="8">
        <v>289</v>
      </c>
      <c r="F637" s="22">
        <f>ROUND(E637/D637*100,0)</f>
        <v>29</v>
      </c>
      <c r="G637" t="s">
        <v>8220</v>
      </c>
      <c r="H637" t="s">
        <v>8224</v>
      </c>
      <c r="I637" t="s">
        <v>8246</v>
      </c>
      <c r="J637">
        <v>1410930399</v>
      </c>
      <c r="K637">
        <v>1405746399</v>
      </c>
      <c r="L637" t="b">
        <v>0</v>
      </c>
      <c r="M637">
        <v>11</v>
      </c>
      <c r="N637" t="b">
        <v>0</v>
      </c>
      <c r="O637" t="s">
        <v>8287</v>
      </c>
      <c r="P637" s="9">
        <f>(((K637/60)/60)/24)+DATE(1970,1,1)</f>
        <v>41839.212951388887</v>
      </c>
      <c r="Q637" s="14">
        <f>YEAR(P637)</f>
        <v>2014</v>
      </c>
      <c r="R637" s="10" t="s">
        <v>8352</v>
      </c>
      <c r="S637" t="s">
        <v>8357</v>
      </c>
      <c r="T637">
        <f>IFERROR(ROUND(E637/M637,2),0)</f>
        <v>26.27</v>
      </c>
    </row>
    <row r="638" spans="1:20" ht="49" hidden="1" x14ac:dyDescent="0.25">
      <c r="A638">
        <v>1581</v>
      </c>
      <c r="B638" s="3" t="s">
        <v>1582</v>
      </c>
      <c r="C638" s="3" t="s">
        <v>5691</v>
      </c>
      <c r="D638" s="6">
        <v>1000</v>
      </c>
      <c r="E638" s="8">
        <v>5</v>
      </c>
      <c r="F638" s="22">
        <f>ROUND(E638/D638*100,0)</f>
        <v>1</v>
      </c>
      <c r="G638" t="s">
        <v>8220</v>
      </c>
      <c r="H638" t="s">
        <v>8224</v>
      </c>
      <c r="I638" t="s">
        <v>8246</v>
      </c>
      <c r="J638">
        <v>1450521990</v>
      </c>
      <c r="K638">
        <v>1447757190</v>
      </c>
      <c r="L638" t="b">
        <v>0</v>
      </c>
      <c r="M638">
        <v>1</v>
      </c>
      <c r="N638" t="b">
        <v>0</v>
      </c>
      <c r="O638" t="s">
        <v>8289</v>
      </c>
      <c r="P638" s="9">
        <f>(((K638/60)/60)/24)+DATE(1970,1,1)</f>
        <v>42325.448958333334</v>
      </c>
      <c r="Q638" s="14">
        <f>YEAR(P638)</f>
        <v>2015</v>
      </c>
      <c r="R638" s="10" t="s">
        <v>8352</v>
      </c>
      <c r="S638" t="s">
        <v>8359</v>
      </c>
      <c r="T638">
        <f>IFERROR(ROUND(E638/M638,2),0)</f>
        <v>5</v>
      </c>
    </row>
    <row r="639" spans="1:20" ht="33" hidden="1" x14ac:dyDescent="0.25">
      <c r="A639">
        <v>1582</v>
      </c>
      <c r="B639" s="3" t="s">
        <v>1583</v>
      </c>
      <c r="C639" s="3" t="s">
        <v>5692</v>
      </c>
      <c r="D639" s="6">
        <v>1000</v>
      </c>
      <c r="E639" s="8">
        <v>93</v>
      </c>
      <c r="F639" s="22">
        <f>ROUND(E639/D639*100,0)</f>
        <v>9</v>
      </c>
      <c r="G639" t="s">
        <v>8220</v>
      </c>
      <c r="H639" t="s">
        <v>8223</v>
      </c>
      <c r="I639" t="s">
        <v>8245</v>
      </c>
      <c r="J639">
        <v>1445894400</v>
      </c>
      <c r="K639">
        <v>1440961053</v>
      </c>
      <c r="L639" t="b">
        <v>0</v>
      </c>
      <c r="M639">
        <v>3</v>
      </c>
      <c r="N639" t="b">
        <v>0</v>
      </c>
      <c r="O639" t="s">
        <v>8289</v>
      </c>
      <c r="P639" s="9">
        <f>(((K639/60)/60)/24)+DATE(1970,1,1)</f>
        <v>42246.789965277778</v>
      </c>
      <c r="Q639" s="14">
        <f>YEAR(P639)</f>
        <v>2015</v>
      </c>
      <c r="R639" s="10" t="s">
        <v>8352</v>
      </c>
      <c r="S639" t="s">
        <v>8359</v>
      </c>
      <c r="T639">
        <f>IFERROR(ROUND(E639/M639,2),0)</f>
        <v>31</v>
      </c>
    </row>
    <row r="640" spans="1:20" ht="33" hidden="1" x14ac:dyDescent="0.25">
      <c r="A640">
        <v>1594</v>
      </c>
      <c r="B640" s="3" t="s">
        <v>1595</v>
      </c>
      <c r="C640" s="3" t="s">
        <v>5704</v>
      </c>
      <c r="D640" s="6">
        <v>1000</v>
      </c>
      <c r="E640" s="8">
        <v>205</v>
      </c>
      <c r="F640" s="22">
        <f>ROUND(E640/D640*100,0)</f>
        <v>21</v>
      </c>
      <c r="G640" t="s">
        <v>8220</v>
      </c>
      <c r="H640" t="s">
        <v>8223</v>
      </c>
      <c r="I640" t="s">
        <v>8245</v>
      </c>
      <c r="J640">
        <v>1463329260</v>
      </c>
      <c r="K640">
        <v>1458147982</v>
      </c>
      <c r="L640" t="b">
        <v>0</v>
      </c>
      <c r="M640">
        <v>10</v>
      </c>
      <c r="N640" t="b">
        <v>0</v>
      </c>
      <c r="O640" t="s">
        <v>8289</v>
      </c>
      <c r="P640" s="9">
        <f>(((K640/60)/60)/24)+DATE(1970,1,1)</f>
        <v>42445.712754629625</v>
      </c>
      <c r="Q640" s="14">
        <f>YEAR(P640)</f>
        <v>2016</v>
      </c>
      <c r="R640" s="10" t="s">
        <v>8352</v>
      </c>
      <c r="S640" t="s">
        <v>8359</v>
      </c>
      <c r="T640">
        <f>IFERROR(ROUND(E640/M640,2),0)</f>
        <v>20.5</v>
      </c>
    </row>
    <row r="641" spans="1:20" ht="33" hidden="1" x14ac:dyDescent="0.25">
      <c r="A641">
        <v>1731</v>
      </c>
      <c r="B641" s="3" t="s">
        <v>1732</v>
      </c>
      <c r="C641" s="3" t="s">
        <v>5841</v>
      </c>
      <c r="D641" s="6">
        <v>1000</v>
      </c>
      <c r="E641" s="8">
        <v>0</v>
      </c>
      <c r="F641" s="22">
        <f>ROUND(E641/D641*100,0)</f>
        <v>0</v>
      </c>
      <c r="G641" t="s">
        <v>8220</v>
      </c>
      <c r="H641" t="s">
        <v>8223</v>
      </c>
      <c r="I641" t="s">
        <v>8245</v>
      </c>
      <c r="J641">
        <v>1434034800</v>
      </c>
      <c r="K641">
        <v>1432849552</v>
      </c>
      <c r="L641" t="b">
        <v>0</v>
      </c>
      <c r="M641">
        <v>0</v>
      </c>
      <c r="N641" t="b">
        <v>0</v>
      </c>
      <c r="O641" t="s">
        <v>8291</v>
      </c>
      <c r="P641" s="9">
        <f>(((K641/60)/60)/24)+DATE(1970,1,1)</f>
        <v>42152.906851851847</v>
      </c>
      <c r="Q641" s="14">
        <f>YEAR(P641)</f>
        <v>2015</v>
      </c>
      <c r="R641" s="10" t="s">
        <v>8339</v>
      </c>
      <c r="S641" t="s">
        <v>8361</v>
      </c>
      <c r="T641">
        <f>IFERROR(ROUND(E641/M641,2),0)</f>
        <v>0</v>
      </c>
    </row>
    <row r="642" spans="1:20" ht="49" hidden="1" x14ac:dyDescent="0.25">
      <c r="A642">
        <v>1735</v>
      </c>
      <c r="B642" s="3" t="s">
        <v>1736</v>
      </c>
      <c r="C642" s="3" t="s">
        <v>5845</v>
      </c>
      <c r="D642" s="6">
        <v>1000</v>
      </c>
      <c r="E642" s="8">
        <v>110</v>
      </c>
      <c r="F642" s="22">
        <f>ROUND(E642/D642*100,0)</f>
        <v>11</v>
      </c>
      <c r="G642" t="s">
        <v>8220</v>
      </c>
      <c r="H642" t="s">
        <v>8223</v>
      </c>
      <c r="I642" t="s">
        <v>8245</v>
      </c>
      <c r="J642">
        <v>1470598345</v>
      </c>
      <c r="K642">
        <v>1468006345</v>
      </c>
      <c r="L642" t="b">
        <v>0</v>
      </c>
      <c r="M642">
        <v>2</v>
      </c>
      <c r="N642" t="b">
        <v>0</v>
      </c>
      <c r="O642" t="s">
        <v>8291</v>
      </c>
      <c r="P642" s="9">
        <f>(((K642/60)/60)/24)+DATE(1970,1,1)</f>
        <v>42559.814178240747</v>
      </c>
      <c r="Q642" s="14">
        <f>YEAR(P642)</f>
        <v>2016</v>
      </c>
      <c r="R642" s="10" t="s">
        <v>8339</v>
      </c>
      <c r="S642" t="s">
        <v>8361</v>
      </c>
      <c r="T642">
        <f>IFERROR(ROUND(E642/M642,2),0)</f>
        <v>55</v>
      </c>
    </row>
    <row r="643" spans="1:20" ht="49" hidden="1" x14ac:dyDescent="0.25">
      <c r="A643">
        <v>1739</v>
      </c>
      <c r="B643" s="3" t="s">
        <v>1740</v>
      </c>
      <c r="C643" s="3" t="s">
        <v>5849</v>
      </c>
      <c r="D643" s="6">
        <v>1000</v>
      </c>
      <c r="E643" s="8">
        <v>1</v>
      </c>
      <c r="F643" s="22">
        <f>ROUND(E643/D643*100,0)</f>
        <v>0</v>
      </c>
      <c r="G643" t="s">
        <v>8220</v>
      </c>
      <c r="H643" t="s">
        <v>8223</v>
      </c>
      <c r="I643" t="s">
        <v>8245</v>
      </c>
      <c r="J643">
        <v>1462391932</v>
      </c>
      <c r="K643">
        <v>1457297932</v>
      </c>
      <c r="L643" t="b">
        <v>0</v>
      </c>
      <c r="M643">
        <v>1</v>
      </c>
      <c r="N643" t="b">
        <v>0</v>
      </c>
      <c r="O643" t="s">
        <v>8291</v>
      </c>
      <c r="P643" s="9">
        <f>(((K643/60)/60)/24)+DATE(1970,1,1)</f>
        <v>42435.874212962968</v>
      </c>
      <c r="Q643" s="14">
        <f>YEAR(P643)</f>
        <v>2016</v>
      </c>
      <c r="R643" s="10" t="s">
        <v>8339</v>
      </c>
      <c r="S643" t="s">
        <v>8361</v>
      </c>
      <c r="T643">
        <f>IFERROR(ROUND(E643/M643,2),0)</f>
        <v>1</v>
      </c>
    </row>
    <row r="644" spans="1:20" ht="49" hidden="1" x14ac:dyDescent="0.25">
      <c r="A644">
        <v>1902</v>
      </c>
      <c r="B644" s="3" t="s">
        <v>1903</v>
      </c>
      <c r="C644" s="3" t="s">
        <v>6012</v>
      </c>
      <c r="D644" s="6">
        <v>1000</v>
      </c>
      <c r="E644" s="8">
        <v>12</v>
      </c>
      <c r="F644" s="22">
        <f>ROUND(E644/D644*100,0)</f>
        <v>1</v>
      </c>
      <c r="G644" t="s">
        <v>8220</v>
      </c>
      <c r="H644" t="s">
        <v>8232</v>
      </c>
      <c r="I644" t="s">
        <v>8248</v>
      </c>
      <c r="J644">
        <v>1425495447</v>
      </c>
      <c r="K644">
        <v>1422903447</v>
      </c>
      <c r="L644" t="b">
        <v>0</v>
      </c>
      <c r="M644">
        <v>3</v>
      </c>
      <c r="N644" t="b">
        <v>0</v>
      </c>
      <c r="O644" t="s">
        <v>8292</v>
      </c>
      <c r="P644" s="9">
        <f>(((K644/60)/60)/24)+DATE(1970,1,1)</f>
        <v>42037.789895833332</v>
      </c>
      <c r="Q644" s="14">
        <f>YEAR(P644)</f>
        <v>2015</v>
      </c>
      <c r="R644" s="10" t="s">
        <v>8333</v>
      </c>
      <c r="S644" t="s">
        <v>8362</v>
      </c>
      <c r="T644">
        <f>IFERROR(ROUND(E644/M644,2),0)</f>
        <v>4</v>
      </c>
    </row>
    <row r="645" spans="1:20" ht="49" hidden="1" x14ac:dyDescent="0.25">
      <c r="A645">
        <v>1995</v>
      </c>
      <c r="B645" s="3" t="s">
        <v>1996</v>
      </c>
      <c r="C645" s="3" t="s">
        <v>6105</v>
      </c>
      <c r="D645" s="6">
        <v>1000</v>
      </c>
      <c r="E645" s="8">
        <v>78</v>
      </c>
      <c r="F645" s="22">
        <f>ROUND(E645/D645*100,0)</f>
        <v>8</v>
      </c>
      <c r="G645" t="s">
        <v>8220</v>
      </c>
      <c r="H645" t="s">
        <v>8228</v>
      </c>
      <c r="I645" t="s">
        <v>8250</v>
      </c>
      <c r="J645">
        <v>1437082736</v>
      </c>
      <c r="K645">
        <v>1435354736</v>
      </c>
      <c r="L645" t="b">
        <v>0</v>
      </c>
      <c r="M645">
        <v>3</v>
      </c>
      <c r="N645" t="b">
        <v>0</v>
      </c>
      <c r="O645" t="s">
        <v>8294</v>
      </c>
      <c r="P645" s="9">
        <f>(((K645/60)/60)/24)+DATE(1970,1,1)</f>
        <v>42181.902037037042</v>
      </c>
      <c r="Q645" s="14">
        <f>YEAR(P645)</f>
        <v>2015</v>
      </c>
      <c r="R645" s="10" t="s">
        <v>8352</v>
      </c>
      <c r="S645" t="s">
        <v>8364</v>
      </c>
      <c r="T645">
        <f>IFERROR(ROUND(E645/M645,2),0)</f>
        <v>26</v>
      </c>
    </row>
    <row r="646" spans="1:20" ht="49" hidden="1" x14ac:dyDescent="0.25">
      <c r="A646">
        <v>2133</v>
      </c>
      <c r="B646" s="3" t="s">
        <v>2134</v>
      </c>
      <c r="C646" s="3" t="s">
        <v>6243</v>
      </c>
      <c r="D646" s="6">
        <v>1000</v>
      </c>
      <c r="E646" s="8">
        <v>16</v>
      </c>
      <c r="F646" s="22">
        <f>ROUND(E646/D646*100,0)</f>
        <v>2</v>
      </c>
      <c r="G646" t="s">
        <v>8220</v>
      </c>
      <c r="H646" t="s">
        <v>8223</v>
      </c>
      <c r="I646" t="s">
        <v>8245</v>
      </c>
      <c r="J646">
        <v>1303628340</v>
      </c>
      <c r="K646">
        <v>1300328399</v>
      </c>
      <c r="L646" t="b">
        <v>0</v>
      </c>
      <c r="M646">
        <v>3</v>
      </c>
      <c r="N646" t="b">
        <v>0</v>
      </c>
      <c r="O646" t="s">
        <v>8280</v>
      </c>
      <c r="P646" s="9">
        <f>(((K646/60)/60)/24)+DATE(1970,1,1)</f>
        <v>40619.097210648149</v>
      </c>
      <c r="Q646" s="14">
        <f>YEAR(P646)</f>
        <v>2011</v>
      </c>
      <c r="R646" s="10" t="s">
        <v>8347</v>
      </c>
      <c r="S646" t="s">
        <v>8348</v>
      </c>
      <c r="T646">
        <f>IFERROR(ROUND(E646/M646,2),0)</f>
        <v>5.33</v>
      </c>
    </row>
    <row r="647" spans="1:20" ht="33" hidden="1" x14ac:dyDescent="0.25">
      <c r="A647">
        <v>2138</v>
      </c>
      <c r="B647" s="3" t="s">
        <v>2139</v>
      </c>
      <c r="C647" s="3" t="s">
        <v>6248</v>
      </c>
      <c r="D647" s="6">
        <v>1000</v>
      </c>
      <c r="E647" s="8">
        <v>128</v>
      </c>
      <c r="F647" s="22">
        <f>ROUND(E647/D647*100,0)</f>
        <v>13</v>
      </c>
      <c r="G647" t="s">
        <v>8220</v>
      </c>
      <c r="H647" t="s">
        <v>8224</v>
      </c>
      <c r="I647" t="s">
        <v>8246</v>
      </c>
      <c r="J647">
        <v>1383959939</v>
      </c>
      <c r="K647">
        <v>1381364339</v>
      </c>
      <c r="L647" t="b">
        <v>0</v>
      </c>
      <c r="M647">
        <v>12</v>
      </c>
      <c r="N647" t="b">
        <v>0</v>
      </c>
      <c r="O647" t="s">
        <v>8280</v>
      </c>
      <c r="P647" s="9">
        <f>(((K647/60)/60)/24)+DATE(1970,1,1)</f>
        <v>41557.013182870374</v>
      </c>
      <c r="Q647" s="14">
        <f>YEAR(P647)</f>
        <v>2013</v>
      </c>
      <c r="R647" s="10" t="s">
        <v>8347</v>
      </c>
      <c r="S647" t="s">
        <v>8348</v>
      </c>
      <c r="T647">
        <f>IFERROR(ROUND(E647/M647,2),0)</f>
        <v>10.67</v>
      </c>
    </row>
    <row r="648" spans="1:20" ht="49" hidden="1" x14ac:dyDescent="0.25">
      <c r="A648">
        <v>2417</v>
      </c>
      <c r="B648" s="3" t="s">
        <v>2418</v>
      </c>
      <c r="C648" s="3" t="s">
        <v>6527</v>
      </c>
      <c r="D648" s="6">
        <v>1000</v>
      </c>
      <c r="E648" s="8">
        <v>0</v>
      </c>
      <c r="F648" s="22">
        <f>ROUND(E648/D648*100,0)</f>
        <v>0</v>
      </c>
      <c r="G648" t="s">
        <v>8220</v>
      </c>
      <c r="H648" t="s">
        <v>8223</v>
      </c>
      <c r="I648" t="s">
        <v>8245</v>
      </c>
      <c r="J648">
        <v>1407705187</v>
      </c>
      <c r="K648">
        <v>1405113187</v>
      </c>
      <c r="L648" t="b">
        <v>0</v>
      </c>
      <c r="M648">
        <v>0</v>
      </c>
      <c r="N648" t="b">
        <v>0</v>
      </c>
      <c r="O648" t="s">
        <v>8282</v>
      </c>
      <c r="P648" s="9">
        <f>(((K648/60)/60)/24)+DATE(1970,1,1)</f>
        <v>41831.884108796294</v>
      </c>
      <c r="Q648" s="14">
        <f>YEAR(P648)</f>
        <v>2014</v>
      </c>
      <c r="R648" s="10" t="s">
        <v>8350</v>
      </c>
      <c r="S648" t="s">
        <v>8351</v>
      </c>
      <c r="T648">
        <f>IFERROR(ROUND(E648/M648,2),0)</f>
        <v>0</v>
      </c>
    </row>
    <row r="649" spans="1:20" ht="33" hidden="1" x14ac:dyDescent="0.25">
      <c r="A649">
        <v>2583</v>
      </c>
      <c r="B649" s="3" t="s">
        <v>2583</v>
      </c>
      <c r="C649" s="3" t="s">
        <v>6693</v>
      </c>
      <c r="D649" s="6">
        <v>1000</v>
      </c>
      <c r="E649" s="8">
        <v>5</v>
      </c>
      <c r="F649" s="22">
        <f>ROUND(E649/D649*100,0)</f>
        <v>1</v>
      </c>
      <c r="G649" t="s">
        <v>8220</v>
      </c>
      <c r="H649" t="s">
        <v>8223</v>
      </c>
      <c r="I649" t="s">
        <v>8245</v>
      </c>
      <c r="J649">
        <v>1426526880</v>
      </c>
      <c r="K649">
        <v>1421346480</v>
      </c>
      <c r="L649" t="b">
        <v>0</v>
      </c>
      <c r="M649">
        <v>5</v>
      </c>
      <c r="N649" t="b">
        <v>0</v>
      </c>
      <c r="O649" t="s">
        <v>8282</v>
      </c>
      <c r="P649" s="9">
        <f>(((K649/60)/60)/24)+DATE(1970,1,1)</f>
        <v>42019.76944444445</v>
      </c>
      <c r="Q649" s="14">
        <f>YEAR(P649)</f>
        <v>2015</v>
      </c>
      <c r="R649" s="10" t="s">
        <v>8350</v>
      </c>
      <c r="S649" t="s">
        <v>8351</v>
      </c>
      <c r="T649">
        <f>IFERROR(ROUND(E649/M649,2),0)</f>
        <v>1</v>
      </c>
    </row>
    <row r="650" spans="1:20" ht="49" hidden="1" x14ac:dyDescent="0.25">
      <c r="A650">
        <v>2759</v>
      </c>
      <c r="B650" s="3" t="s">
        <v>2759</v>
      </c>
      <c r="C650" s="3" t="s">
        <v>6869</v>
      </c>
      <c r="D650" s="6">
        <v>1000</v>
      </c>
      <c r="E650" s="8">
        <v>105</v>
      </c>
      <c r="F650" s="22">
        <f>ROUND(E650/D650*100,0)</f>
        <v>11</v>
      </c>
      <c r="G650" t="s">
        <v>8220</v>
      </c>
      <c r="H650" t="s">
        <v>8225</v>
      </c>
      <c r="I650" t="s">
        <v>8247</v>
      </c>
      <c r="J650">
        <v>1468658866</v>
      </c>
      <c r="K650">
        <v>1464943666</v>
      </c>
      <c r="L650" t="b">
        <v>0</v>
      </c>
      <c r="M650">
        <v>2</v>
      </c>
      <c r="N650" t="b">
        <v>0</v>
      </c>
      <c r="O650" t="s">
        <v>8302</v>
      </c>
      <c r="P650" s="9">
        <f>(((K650/60)/60)/24)+DATE(1970,1,1)</f>
        <v>42524.36650462963</v>
      </c>
      <c r="Q650" s="14">
        <f>YEAR(P650)</f>
        <v>2016</v>
      </c>
      <c r="R650" s="10" t="s">
        <v>8336</v>
      </c>
      <c r="S650" t="s">
        <v>8372</v>
      </c>
      <c r="T650">
        <f>IFERROR(ROUND(E650/M650,2),0)</f>
        <v>52.5</v>
      </c>
    </row>
    <row r="651" spans="1:20" ht="49" hidden="1" x14ac:dyDescent="0.25">
      <c r="A651">
        <v>2841</v>
      </c>
      <c r="B651" s="3" t="s">
        <v>2841</v>
      </c>
      <c r="C651" s="3" t="s">
        <v>6951</v>
      </c>
      <c r="D651" s="6">
        <v>1000</v>
      </c>
      <c r="E651" s="8">
        <v>10</v>
      </c>
      <c r="F651" s="22">
        <f>ROUND(E651/D651*100,0)</f>
        <v>1</v>
      </c>
      <c r="G651" t="s">
        <v>8220</v>
      </c>
      <c r="H651" t="s">
        <v>8224</v>
      </c>
      <c r="I651" t="s">
        <v>8246</v>
      </c>
      <c r="J651">
        <v>1450032297</v>
      </c>
      <c r="K651">
        <v>1444844697</v>
      </c>
      <c r="L651" t="b">
        <v>0</v>
      </c>
      <c r="M651">
        <v>1</v>
      </c>
      <c r="N651" t="b">
        <v>0</v>
      </c>
      <c r="O651" t="s">
        <v>8269</v>
      </c>
      <c r="P651" s="9">
        <f>(((K651/60)/60)/24)+DATE(1970,1,1)</f>
        <v>42291.739548611105</v>
      </c>
      <c r="Q651" s="14">
        <f>YEAR(P651)</f>
        <v>2015</v>
      </c>
      <c r="R651" s="10" t="s">
        <v>8331</v>
      </c>
      <c r="S651" t="s">
        <v>8332</v>
      </c>
      <c r="T651">
        <f>IFERROR(ROUND(E651/M651,2),0)</f>
        <v>10</v>
      </c>
    </row>
    <row r="652" spans="1:20" ht="49" hidden="1" x14ac:dyDescent="0.25">
      <c r="A652">
        <v>2854</v>
      </c>
      <c r="B652" s="3" t="s">
        <v>2854</v>
      </c>
      <c r="C652" s="3" t="s">
        <v>6964</v>
      </c>
      <c r="D652" s="6">
        <v>1000</v>
      </c>
      <c r="E652" s="8">
        <v>417</v>
      </c>
      <c r="F652" s="22">
        <f>ROUND(E652/D652*100,0)</f>
        <v>42</v>
      </c>
      <c r="G652" t="s">
        <v>8220</v>
      </c>
      <c r="H652" t="s">
        <v>8224</v>
      </c>
      <c r="I652" t="s">
        <v>8246</v>
      </c>
      <c r="J652">
        <v>1431018719</v>
      </c>
      <c r="K652">
        <v>1429290719</v>
      </c>
      <c r="L652" t="b">
        <v>0</v>
      </c>
      <c r="M652">
        <v>14</v>
      </c>
      <c r="N652" t="b">
        <v>0</v>
      </c>
      <c r="O652" t="s">
        <v>8269</v>
      </c>
      <c r="P652" s="9">
        <f>(((K652/60)/60)/24)+DATE(1970,1,1)</f>
        <v>42111.71665509259</v>
      </c>
      <c r="Q652" s="14">
        <f>YEAR(P652)</f>
        <v>2015</v>
      </c>
      <c r="R652" s="10" t="s">
        <v>8331</v>
      </c>
      <c r="S652" t="s">
        <v>8332</v>
      </c>
      <c r="T652">
        <f>IFERROR(ROUND(E652/M652,2),0)</f>
        <v>29.79</v>
      </c>
    </row>
    <row r="653" spans="1:20" ht="49" hidden="1" x14ac:dyDescent="0.25">
      <c r="A653">
        <v>2858</v>
      </c>
      <c r="B653" s="3" t="s">
        <v>2858</v>
      </c>
      <c r="C653" s="3" t="s">
        <v>6968</v>
      </c>
      <c r="D653" s="6">
        <v>1000</v>
      </c>
      <c r="E653" s="8">
        <v>0</v>
      </c>
      <c r="F653" s="22">
        <f>ROUND(E653/D653*100,0)</f>
        <v>0</v>
      </c>
      <c r="G653" t="s">
        <v>8220</v>
      </c>
      <c r="H653" t="s">
        <v>8232</v>
      </c>
      <c r="I653" t="s">
        <v>8248</v>
      </c>
      <c r="J653">
        <v>1417778880</v>
      </c>
      <c r="K653">
        <v>1415711095</v>
      </c>
      <c r="L653" t="b">
        <v>0</v>
      </c>
      <c r="M653">
        <v>0</v>
      </c>
      <c r="N653" t="b">
        <v>0</v>
      </c>
      <c r="O653" t="s">
        <v>8269</v>
      </c>
      <c r="P653" s="9">
        <f>(((K653/60)/60)/24)+DATE(1970,1,1)</f>
        <v>41954.545081018514</v>
      </c>
      <c r="Q653" s="14">
        <f>YEAR(P653)</f>
        <v>2014</v>
      </c>
      <c r="R653" s="10" t="s">
        <v>8331</v>
      </c>
      <c r="S653" t="s">
        <v>8332</v>
      </c>
      <c r="T653">
        <f>IFERROR(ROUND(E653/M653,2),0)</f>
        <v>0</v>
      </c>
    </row>
    <row r="654" spans="1:20" ht="49" hidden="1" x14ac:dyDescent="0.25">
      <c r="A654">
        <v>2915</v>
      </c>
      <c r="B654" s="3" t="s">
        <v>2915</v>
      </c>
      <c r="C654" s="3" t="s">
        <v>7025</v>
      </c>
      <c r="D654" s="6">
        <v>1000</v>
      </c>
      <c r="E654" s="8">
        <v>611</v>
      </c>
      <c r="F654" s="22">
        <f>ROUND(E654/D654*100,0)</f>
        <v>61</v>
      </c>
      <c r="G654" t="s">
        <v>8220</v>
      </c>
      <c r="H654" t="s">
        <v>8224</v>
      </c>
      <c r="I654" t="s">
        <v>8246</v>
      </c>
      <c r="J654">
        <v>1458117190</v>
      </c>
      <c r="K654">
        <v>1455528790</v>
      </c>
      <c r="L654" t="b">
        <v>0</v>
      </c>
      <c r="M654">
        <v>3</v>
      </c>
      <c r="N654" t="b">
        <v>0</v>
      </c>
      <c r="O654" t="s">
        <v>8269</v>
      </c>
      <c r="P654" s="9">
        <f>(((K654/60)/60)/24)+DATE(1970,1,1)</f>
        <v>42415.398032407407</v>
      </c>
      <c r="Q654" s="14">
        <f>YEAR(P654)</f>
        <v>2016</v>
      </c>
      <c r="R654" s="10" t="s">
        <v>8331</v>
      </c>
      <c r="S654" t="s">
        <v>8332</v>
      </c>
      <c r="T654">
        <f>IFERROR(ROUND(E654/M654,2),0)</f>
        <v>203.67</v>
      </c>
    </row>
    <row r="655" spans="1:20" ht="49" hidden="1" x14ac:dyDescent="0.25">
      <c r="A655">
        <v>2949</v>
      </c>
      <c r="B655" s="3" t="s">
        <v>2949</v>
      </c>
      <c r="C655" s="3" t="s">
        <v>7059</v>
      </c>
      <c r="D655" s="6">
        <v>1000</v>
      </c>
      <c r="E655" s="8">
        <v>25</v>
      </c>
      <c r="F655" s="22">
        <f>ROUND(E655/D655*100,0)</f>
        <v>3</v>
      </c>
      <c r="G655" t="s">
        <v>8220</v>
      </c>
      <c r="H655" t="s">
        <v>8223</v>
      </c>
      <c r="I655" t="s">
        <v>8245</v>
      </c>
      <c r="J655">
        <v>1447965917</v>
      </c>
      <c r="K655">
        <v>1445370317</v>
      </c>
      <c r="L655" t="b">
        <v>0</v>
      </c>
      <c r="M655">
        <v>2</v>
      </c>
      <c r="N655" t="b">
        <v>0</v>
      </c>
      <c r="O655" t="s">
        <v>8301</v>
      </c>
      <c r="P655" s="9">
        <f>(((K655/60)/60)/24)+DATE(1970,1,1)</f>
        <v>42297.823113425926</v>
      </c>
      <c r="Q655" s="14">
        <f>YEAR(P655)</f>
        <v>2015</v>
      </c>
      <c r="R655" s="10" t="s">
        <v>8331</v>
      </c>
      <c r="S655" t="s">
        <v>8371</v>
      </c>
      <c r="T655">
        <f>IFERROR(ROUND(E655/M655,2),0)</f>
        <v>12.5</v>
      </c>
    </row>
    <row r="656" spans="1:20" ht="49" hidden="1" x14ac:dyDescent="0.25">
      <c r="A656">
        <v>3069</v>
      </c>
      <c r="B656" s="3" t="s">
        <v>3069</v>
      </c>
      <c r="C656" s="3" t="s">
        <v>7179</v>
      </c>
      <c r="D656" s="6">
        <v>1000</v>
      </c>
      <c r="E656" s="8">
        <v>141</v>
      </c>
      <c r="F656" s="22">
        <f>ROUND(E656/D656*100,0)</f>
        <v>14</v>
      </c>
      <c r="G656" t="s">
        <v>8220</v>
      </c>
      <c r="H656" t="s">
        <v>8223</v>
      </c>
      <c r="I656" t="s">
        <v>8245</v>
      </c>
      <c r="J656">
        <v>1418587234</v>
      </c>
      <c r="K656">
        <v>1415995234</v>
      </c>
      <c r="L656" t="b">
        <v>0</v>
      </c>
      <c r="M656">
        <v>7</v>
      </c>
      <c r="N656" t="b">
        <v>0</v>
      </c>
      <c r="O656" t="s">
        <v>8301</v>
      </c>
      <c r="P656" s="9">
        <f>(((K656/60)/60)/24)+DATE(1970,1,1)</f>
        <v>41957.833726851852</v>
      </c>
      <c r="Q656" s="14">
        <f>YEAR(P656)</f>
        <v>2014</v>
      </c>
      <c r="R656" s="10" t="s">
        <v>8331</v>
      </c>
      <c r="S656" t="s">
        <v>8371</v>
      </c>
      <c r="T656">
        <f>IFERROR(ROUND(E656/M656,2),0)</f>
        <v>20.14</v>
      </c>
    </row>
    <row r="657" spans="1:20" ht="49" hidden="1" x14ac:dyDescent="0.25">
      <c r="A657">
        <v>3106</v>
      </c>
      <c r="B657" s="3" t="s">
        <v>3106</v>
      </c>
      <c r="C657" s="3" t="s">
        <v>7216</v>
      </c>
      <c r="D657" s="6">
        <v>1000</v>
      </c>
      <c r="E657" s="8">
        <v>41</v>
      </c>
      <c r="F657" s="22">
        <f>ROUND(E657/D657*100,0)</f>
        <v>4</v>
      </c>
      <c r="G657" t="s">
        <v>8220</v>
      </c>
      <c r="H657" t="s">
        <v>8224</v>
      </c>
      <c r="I657" t="s">
        <v>8246</v>
      </c>
      <c r="J657">
        <v>1442440800</v>
      </c>
      <c r="K657">
        <v>1440497876</v>
      </c>
      <c r="L657" t="b">
        <v>0</v>
      </c>
      <c r="M657">
        <v>4</v>
      </c>
      <c r="N657" t="b">
        <v>0</v>
      </c>
      <c r="O657" t="s">
        <v>8301</v>
      </c>
      <c r="P657" s="9">
        <f>(((K657/60)/60)/24)+DATE(1970,1,1)</f>
        <v>42241.429120370376</v>
      </c>
      <c r="Q657" s="14">
        <f>YEAR(P657)</f>
        <v>2015</v>
      </c>
      <c r="R657" s="10" t="s">
        <v>8331</v>
      </c>
      <c r="S657" t="s">
        <v>8371</v>
      </c>
      <c r="T657">
        <f>IFERROR(ROUND(E657/M657,2),0)</f>
        <v>10.25</v>
      </c>
    </row>
    <row r="658" spans="1:20" ht="49" hidden="1" x14ac:dyDescent="0.25">
      <c r="A658">
        <v>3117</v>
      </c>
      <c r="B658" s="3" t="s">
        <v>3117</v>
      </c>
      <c r="C658" s="3" t="s">
        <v>7227</v>
      </c>
      <c r="D658" s="6">
        <v>1000</v>
      </c>
      <c r="E658" s="8">
        <v>1</v>
      </c>
      <c r="F658" s="22">
        <f>ROUND(E658/D658*100,0)</f>
        <v>0</v>
      </c>
      <c r="G658" t="s">
        <v>8220</v>
      </c>
      <c r="H658" t="s">
        <v>8224</v>
      </c>
      <c r="I658" t="s">
        <v>8246</v>
      </c>
      <c r="J658">
        <v>1464354720</v>
      </c>
      <c r="K658">
        <v>1463648360</v>
      </c>
      <c r="L658" t="b">
        <v>0</v>
      </c>
      <c r="M658">
        <v>1</v>
      </c>
      <c r="N658" t="b">
        <v>0</v>
      </c>
      <c r="O658" t="s">
        <v>8301</v>
      </c>
      <c r="P658" s="9">
        <f>(((K658/60)/60)/24)+DATE(1970,1,1)</f>
        <v>42509.374537037031</v>
      </c>
      <c r="Q658" s="14">
        <f>YEAR(P658)</f>
        <v>2016</v>
      </c>
      <c r="R658" s="10" t="s">
        <v>8331</v>
      </c>
      <c r="S658" t="s">
        <v>8371</v>
      </c>
      <c r="T658">
        <f>IFERROR(ROUND(E658/M658,2),0)</f>
        <v>1</v>
      </c>
    </row>
    <row r="659" spans="1:20" ht="33" hidden="1" x14ac:dyDescent="0.25">
      <c r="A659">
        <v>3203</v>
      </c>
      <c r="B659" s="3" t="s">
        <v>3203</v>
      </c>
      <c r="C659" s="3" t="s">
        <v>7313</v>
      </c>
      <c r="D659" s="6">
        <v>1000</v>
      </c>
      <c r="E659" s="8">
        <v>250</v>
      </c>
      <c r="F659" s="22">
        <f>ROUND(E659/D659*100,0)</f>
        <v>25</v>
      </c>
      <c r="G659" t="s">
        <v>8220</v>
      </c>
      <c r="H659" t="s">
        <v>8223</v>
      </c>
      <c r="I659" t="s">
        <v>8245</v>
      </c>
      <c r="J659">
        <v>1443224622</v>
      </c>
      <c r="K659">
        <v>1440632622</v>
      </c>
      <c r="L659" t="b">
        <v>0</v>
      </c>
      <c r="M659">
        <v>6</v>
      </c>
      <c r="N659" t="b">
        <v>0</v>
      </c>
      <c r="O659" t="s">
        <v>8303</v>
      </c>
      <c r="P659" s="9">
        <f>(((K659/60)/60)/24)+DATE(1970,1,1)</f>
        <v>42242.988680555558</v>
      </c>
      <c r="Q659" s="14">
        <f>YEAR(P659)</f>
        <v>2015</v>
      </c>
      <c r="R659" s="10" t="s">
        <v>8331</v>
      </c>
      <c r="S659" t="s">
        <v>8373</v>
      </c>
      <c r="T659">
        <f>IFERROR(ROUND(E659/M659,2),0)</f>
        <v>41.67</v>
      </c>
    </row>
    <row r="660" spans="1:20" ht="81" hidden="1" x14ac:dyDescent="0.25">
      <c r="A660">
        <v>3640</v>
      </c>
      <c r="B660" s="3" t="s">
        <v>3638</v>
      </c>
      <c r="C660" s="3" t="s">
        <v>7750</v>
      </c>
      <c r="D660" s="6">
        <v>1000</v>
      </c>
      <c r="E660" s="8">
        <v>55</v>
      </c>
      <c r="F660" s="22">
        <f>ROUND(E660/D660*100,0)</f>
        <v>6</v>
      </c>
      <c r="G660" t="s">
        <v>8220</v>
      </c>
      <c r="H660" t="s">
        <v>8223</v>
      </c>
      <c r="I660" t="s">
        <v>8245</v>
      </c>
      <c r="J660">
        <v>1431283530</v>
      </c>
      <c r="K660">
        <v>1428691530</v>
      </c>
      <c r="L660" t="b">
        <v>0</v>
      </c>
      <c r="M660">
        <v>3</v>
      </c>
      <c r="N660" t="b">
        <v>0</v>
      </c>
      <c r="O660" t="s">
        <v>8303</v>
      </c>
      <c r="P660" s="9">
        <f>(((K660/60)/60)/24)+DATE(1970,1,1)</f>
        <v>42104.781597222223</v>
      </c>
      <c r="Q660" s="14">
        <f>YEAR(P660)</f>
        <v>2015</v>
      </c>
      <c r="R660" s="10" t="s">
        <v>8331</v>
      </c>
      <c r="S660" t="s">
        <v>8373</v>
      </c>
      <c r="T660">
        <f>IFERROR(ROUND(E660/M660,2),0)</f>
        <v>18.329999999999998</v>
      </c>
    </row>
    <row r="661" spans="1:20" ht="49" hidden="1" x14ac:dyDescent="0.25">
      <c r="A661">
        <v>3645</v>
      </c>
      <c r="B661" s="3" t="s">
        <v>3643</v>
      </c>
      <c r="C661" s="3" t="s">
        <v>7755</v>
      </c>
      <c r="D661" s="6">
        <v>1000</v>
      </c>
      <c r="E661" s="8">
        <v>1</v>
      </c>
      <c r="F661" s="22">
        <f>ROUND(E661/D661*100,0)</f>
        <v>0</v>
      </c>
      <c r="G661" t="s">
        <v>8220</v>
      </c>
      <c r="H661" t="s">
        <v>8228</v>
      </c>
      <c r="I661" t="s">
        <v>8250</v>
      </c>
      <c r="J661">
        <v>1479773838</v>
      </c>
      <c r="K661">
        <v>1477178238</v>
      </c>
      <c r="L661" t="b">
        <v>0</v>
      </c>
      <c r="M661">
        <v>1</v>
      </c>
      <c r="N661" t="b">
        <v>0</v>
      </c>
      <c r="O661" t="s">
        <v>8303</v>
      </c>
      <c r="P661" s="9">
        <f>(((K661/60)/60)/24)+DATE(1970,1,1)</f>
        <v>42665.970347222217</v>
      </c>
      <c r="Q661" s="14">
        <f>YEAR(P661)</f>
        <v>2016</v>
      </c>
      <c r="R661" s="10" t="s">
        <v>8331</v>
      </c>
      <c r="S661" t="s">
        <v>8373</v>
      </c>
      <c r="T661">
        <f>IFERROR(ROUND(E661/M661,2),0)</f>
        <v>1</v>
      </c>
    </row>
    <row r="662" spans="1:20" ht="49" hidden="1" x14ac:dyDescent="0.25">
      <c r="A662">
        <v>3730</v>
      </c>
      <c r="B662" s="3" t="s">
        <v>3727</v>
      </c>
      <c r="C662" s="3" t="s">
        <v>7840</v>
      </c>
      <c r="D662" s="6">
        <v>1000</v>
      </c>
      <c r="E662" s="8">
        <v>100</v>
      </c>
      <c r="F662" s="22">
        <f>ROUND(E662/D662*100,0)</f>
        <v>10</v>
      </c>
      <c r="G662" t="s">
        <v>8220</v>
      </c>
      <c r="H662" t="s">
        <v>8223</v>
      </c>
      <c r="I662" t="s">
        <v>8245</v>
      </c>
      <c r="J662">
        <v>1439828159</v>
      </c>
      <c r="K662">
        <v>1437236159</v>
      </c>
      <c r="L662" t="b">
        <v>0</v>
      </c>
      <c r="M662">
        <v>1</v>
      </c>
      <c r="N662" t="b">
        <v>0</v>
      </c>
      <c r="O662" t="s">
        <v>8269</v>
      </c>
      <c r="P662" s="9">
        <f>(((K662/60)/60)/24)+DATE(1970,1,1)</f>
        <v>42203.677766203706</v>
      </c>
      <c r="Q662" s="14">
        <f>YEAR(P662)</f>
        <v>2015</v>
      </c>
      <c r="R662" s="10" t="s">
        <v>8331</v>
      </c>
      <c r="S662" t="s">
        <v>8332</v>
      </c>
      <c r="T662">
        <f>IFERROR(ROUND(E662/M662,2),0)</f>
        <v>100</v>
      </c>
    </row>
    <row r="663" spans="1:20" ht="33" hidden="1" x14ac:dyDescent="0.25">
      <c r="A663">
        <v>3850</v>
      </c>
      <c r="B663" s="3" t="s">
        <v>3847</v>
      </c>
      <c r="C663" s="3" t="s">
        <v>7959</v>
      </c>
      <c r="D663" s="6">
        <v>1000</v>
      </c>
      <c r="E663" s="8">
        <v>38</v>
      </c>
      <c r="F663" s="22">
        <f>ROUND(E663/D663*100,0)</f>
        <v>4</v>
      </c>
      <c r="G663" t="s">
        <v>8220</v>
      </c>
      <c r="H663" t="s">
        <v>8223</v>
      </c>
      <c r="I663" t="s">
        <v>8245</v>
      </c>
      <c r="J663">
        <v>1420081143</v>
      </c>
      <c r="K663">
        <v>1417489143</v>
      </c>
      <c r="L663" t="b">
        <v>1</v>
      </c>
      <c r="M663">
        <v>4</v>
      </c>
      <c r="N663" t="b">
        <v>0</v>
      </c>
      <c r="O663" t="s">
        <v>8269</v>
      </c>
      <c r="P663" s="9">
        <f>(((K663/60)/60)/24)+DATE(1970,1,1)</f>
        <v>41975.124340277776</v>
      </c>
      <c r="Q663" s="14">
        <f>YEAR(P663)</f>
        <v>2014</v>
      </c>
      <c r="R663" s="10" t="s">
        <v>8331</v>
      </c>
      <c r="S663" t="s">
        <v>8332</v>
      </c>
      <c r="T663">
        <f>IFERROR(ROUND(E663/M663,2),0)</f>
        <v>9.5</v>
      </c>
    </row>
    <row r="664" spans="1:20" ht="49" hidden="1" x14ac:dyDescent="0.25">
      <c r="A664">
        <v>3855</v>
      </c>
      <c r="B664" s="3" t="s">
        <v>3852</v>
      </c>
      <c r="C664" s="3" t="s">
        <v>7964</v>
      </c>
      <c r="D664" s="6">
        <v>1000</v>
      </c>
      <c r="E664" s="8">
        <v>25</v>
      </c>
      <c r="F664" s="22">
        <f>ROUND(E664/D664*100,0)</f>
        <v>3</v>
      </c>
      <c r="G664" t="s">
        <v>8220</v>
      </c>
      <c r="H664" t="s">
        <v>8223</v>
      </c>
      <c r="I664" t="s">
        <v>8245</v>
      </c>
      <c r="J664">
        <v>1427408271</v>
      </c>
      <c r="K664">
        <v>1424819871</v>
      </c>
      <c r="L664" t="b">
        <v>0</v>
      </c>
      <c r="M664">
        <v>1</v>
      </c>
      <c r="N664" t="b">
        <v>0</v>
      </c>
      <c r="O664" t="s">
        <v>8269</v>
      </c>
      <c r="P664" s="9">
        <f>(((K664/60)/60)/24)+DATE(1970,1,1)</f>
        <v>42059.970729166671</v>
      </c>
      <c r="Q664" s="14">
        <f>YEAR(P664)</f>
        <v>2015</v>
      </c>
      <c r="R664" s="10" t="s">
        <v>8331</v>
      </c>
      <c r="S664" t="s">
        <v>8332</v>
      </c>
      <c r="T664">
        <f>IFERROR(ROUND(E664/M664,2),0)</f>
        <v>25</v>
      </c>
    </row>
    <row r="665" spans="1:20" ht="49" hidden="1" x14ac:dyDescent="0.25">
      <c r="A665">
        <v>3892</v>
      </c>
      <c r="B665" s="3" t="s">
        <v>3889</v>
      </c>
      <c r="C665" s="3" t="s">
        <v>8000</v>
      </c>
      <c r="D665" s="6">
        <v>1000</v>
      </c>
      <c r="E665" s="8">
        <v>0</v>
      </c>
      <c r="F665" s="22">
        <f>ROUND(E665/D665*100,0)</f>
        <v>0</v>
      </c>
      <c r="G665" t="s">
        <v>8220</v>
      </c>
      <c r="H665" t="s">
        <v>8223</v>
      </c>
      <c r="I665" t="s">
        <v>8245</v>
      </c>
      <c r="J665">
        <v>1408863600</v>
      </c>
      <c r="K665">
        <v>1408203557</v>
      </c>
      <c r="L665" t="b">
        <v>0</v>
      </c>
      <c r="M665">
        <v>0</v>
      </c>
      <c r="N665" t="b">
        <v>0</v>
      </c>
      <c r="O665" t="s">
        <v>8269</v>
      </c>
      <c r="P665" s="9">
        <f>(((K665/60)/60)/24)+DATE(1970,1,1)</f>
        <v>41867.652280092596</v>
      </c>
      <c r="Q665" s="14">
        <f>YEAR(P665)</f>
        <v>2014</v>
      </c>
      <c r="R665" s="10" t="s">
        <v>8331</v>
      </c>
      <c r="S665" t="s">
        <v>8332</v>
      </c>
      <c r="T665">
        <f>IFERROR(ROUND(E665/M665,2),0)</f>
        <v>0</v>
      </c>
    </row>
    <row r="666" spans="1:20" ht="49" hidden="1" x14ac:dyDescent="0.25">
      <c r="A666">
        <v>3895</v>
      </c>
      <c r="B666" s="3" t="s">
        <v>3892</v>
      </c>
      <c r="C666" s="3" t="s">
        <v>8003</v>
      </c>
      <c r="D666" s="6">
        <v>1000</v>
      </c>
      <c r="E666" s="8">
        <v>50</v>
      </c>
      <c r="F666" s="22">
        <f>ROUND(E666/D666*100,0)</f>
        <v>5</v>
      </c>
      <c r="G666" t="s">
        <v>8220</v>
      </c>
      <c r="H666" t="s">
        <v>8223</v>
      </c>
      <c r="I666" t="s">
        <v>8245</v>
      </c>
      <c r="J666">
        <v>1425103218</v>
      </c>
      <c r="K666">
        <v>1422424818</v>
      </c>
      <c r="L666" t="b">
        <v>0</v>
      </c>
      <c r="M666">
        <v>1</v>
      </c>
      <c r="N666" t="b">
        <v>0</v>
      </c>
      <c r="O666" t="s">
        <v>8269</v>
      </c>
      <c r="P666" s="9">
        <f>(((K666/60)/60)/24)+DATE(1970,1,1)</f>
        <v>42032.250208333338</v>
      </c>
      <c r="Q666" s="14">
        <f>YEAR(P666)</f>
        <v>2015</v>
      </c>
      <c r="R666" s="10" t="s">
        <v>8331</v>
      </c>
      <c r="S666" t="s">
        <v>8332</v>
      </c>
      <c r="T666">
        <f>IFERROR(ROUND(E666/M666,2),0)</f>
        <v>50</v>
      </c>
    </row>
    <row r="667" spans="1:20" ht="33" hidden="1" x14ac:dyDescent="0.25">
      <c r="A667">
        <v>3907</v>
      </c>
      <c r="B667" s="3" t="s">
        <v>3904</v>
      </c>
      <c r="C667" s="3" t="s">
        <v>8015</v>
      </c>
      <c r="D667" s="6">
        <v>1000</v>
      </c>
      <c r="E667" s="8">
        <v>153</v>
      </c>
      <c r="F667" s="22">
        <f>ROUND(E667/D667*100,0)</f>
        <v>15</v>
      </c>
      <c r="G667" t="s">
        <v>8220</v>
      </c>
      <c r="H667" t="s">
        <v>8223</v>
      </c>
      <c r="I667" t="s">
        <v>8245</v>
      </c>
      <c r="J667">
        <v>1414354080</v>
      </c>
      <c r="K667">
        <v>1411587606</v>
      </c>
      <c r="L667" t="b">
        <v>0</v>
      </c>
      <c r="M667">
        <v>4</v>
      </c>
      <c r="N667" t="b">
        <v>0</v>
      </c>
      <c r="O667" t="s">
        <v>8269</v>
      </c>
      <c r="P667" s="9">
        <f>(((K667/60)/60)/24)+DATE(1970,1,1)</f>
        <v>41906.819513888891</v>
      </c>
      <c r="Q667" s="14">
        <f>YEAR(P667)</f>
        <v>2014</v>
      </c>
      <c r="R667" s="10" t="s">
        <v>8331</v>
      </c>
      <c r="S667" t="s">
        <v>8332</v>
      </c>
      <c r="T667">
        <f>IFERROR(ROUND(E667/M667,2),0)</f>
        <v>38.25</v>
      </c>
    </row>
    <row r="668" spans="1:20" ht="33" hidden="1" x14ac:dyDescent="0.25">
      <c r="A668">
        <v>3972</v>
      </c>
      <c r="B668" s="3" t="s">
        <v>3969</v>
      </c>
      <c r="C668" s="3" t="s">
        <v>8079</v>
      </c>
      <c r="D668" s="6">
        <v>1000</v>
      </c>
      <c r="E668" s="8">
        <v>211</v>
      </c>
      <c r="F668" s="22">
        <f>ROUND(E668/D668*100,0)</f>
        <v>21</v>
      </c>
      <c r="G668" t="s">
        <v>8220</v>
      </c>
      <c r="H668" t="s">
        <v>8223</v>
      </c>
      <c r="I668" t="s">
        <v>8245</v>
      </c>
      <c r="J668">
        <v>1423186634</v>
      </c>
      <c r="K668">
        <v>1418002634</v>
      </c>
      <c r="L668" t="b">
        <v>0</v>
      </c>
      <c r="M668">
        <v>8</v>
      </c>
      <c r="N668" t="b">
        <v>0</v>
      </c>
      <c r="O668" t="s">
        <v>8269</v>
      </c>
      <c r="P668" s="9">
        <f>(((K668/60)/60)/24)+DATE(1970,1,1)</f>
        <v>41981.067523148144</v>
      </c>
      <c r="Q668" s="14">
        <f>YEAR(P668)</f>
        <v>2014</v>
      </c>
      <c r="R668" s="10" t="s">
        <v>8331</v>
      </c>
      <c r="S668" t="s">
        <v>8332</v>
      </c>
      <c r="T668">
        <f>IFERROR(ROUND(E668/M668,2),0)</f>
        <v>26.38</v>
      </c>
    </row>
    <row r="669" spans="1:20" ht="49" hidden="1" x14ac:dyDescent="0.25">
      <c r="A669">
        <v>3974</v>
      </c>
      <c r="B669" s="3" t="s">
        <v>3971</v>
      </c>
      <c r="C669" s="3" t="s">
        <v>8081</v>
      </c>
      <c r="D669" s="6">
        <v>1000</v>
      </c>
      <c r="E669" s="8">
        <v>320</v>
      </c>
      <c r="F669" s="22">
        <f>ROUND(E669/D669*100,0)</f>
        <v>32</v>
      </c>
      <c r="G669" t="s">
        <v>8220</v>
      </c>
      <c r="H669" t="s">
        <v>8224</v>
      </c>
      <c r="I669" t="s">
        <v>8246</v>
      </c>
      <c r="J669">
        <v>1464872848</v>
      </c>
      <c r="K669">
        <v>1462280848</v>
      </c>
      <c r="L669" t="b">
        <v>0</v>
      </c>
      <c r="M669">
        <v>11</v>
      </c>
      <c r="N669" t="b">
        <v>0</v>
      </c>
      <c r="O669" t="s">
        <v>8269</v>
      </c>
      <c r="P669" s="9">
        <f>(((K669/60)/60)/24)+DATE(1970,1,1)</f>
        <v>42493.546851851846</v>
      </c>
      <c r="Q669" s="14">
        <f>YEAR(P669)</f>
        <v>2016</v>
      </c>
      <c r="R669" s="10" t="s">
        <v>8331</v>
      </c>
      <c r="S669" t="s">
        <v>8332</v>
      </c>
      <c r="T669">
        <f>IFERROR(ROUND(E669/M669,2),0)</f>
        <v>29.09</v>
      </c>
    </row>
    <row r="670" spans="1:20" ht="49" hidden="1" x14ac:dyDescent="0.25">
      <c r="A670">
        <v>4008</v>
      </c>
      <c r="B670" s="3" t="s">
        <v>4004</v>
      </c>
      <c r="C670" s="3" t="s">
        <v>8113</v>
      </c>
      <c r="D670" s="6">
        <v>1000</v>
      </c>
      <c r="E670" s="8">
        <v>60</v>
      </c>
      <c r="F670" s="22">
        <f>ROUND(E670/D670*100,0)</f>
        <v>6</v>
      </c>
      <c r="G670" t="s">
        <v>8220</v>
      </c>
      <c r="H670" t="s">
        <v>8224</v>
      </c>
      <c r="I670" t="s">
        <v>8246</v>
      </c>
      <c r="J670">
        <v>1437606507</v>
      </c>
      <c r="K670">
        <v>1435014507</v>
      </c>
      <c r="L670" t="b">
        <v>0</v>
      </c>
      <c r="M670">
        <v>4</v>
      </c>
      <c r="N670" t="b">
        <v>0</v>
      </c>
      <c r="O670" t="s">
        <v>8269</v>
      </c>
      <c r="P670" s="9">
        <f>(((K670/60)/60)/24)+DATE(1970,1,1)</f>
        <v>42177.964201388888</v>
      </c>
      <c r="Q670" s="14">
        <f>YEAR(P670)</f>
        <v>2015</v>
      </c>
      <c r="R670" s="10" t="s">
        <v>8331</v>
      </c>
      <c r="S670" t="s">
        <v>8332</v>
      </c>
      <c r="T670">
        <f>IFERROR(ROUND(E670/M670,2),0)</f>
        <v>15</v>
      </c>
    </row>
    <row r="671" spans="1:20" ht="33" hidden="1" x14ac:dyDescent="0.25">
      <c r="A671">
        <v>4070</v>
      </c>
      <c r="B671" s="3" t="s">
        <v>4066</v>
      </c>
      <c r="C671" s="3" t="s">
        <v>8173</v>
      </c>
      <c r="D671" s="6">
        <v>1000</v>
      </c>
      <c r="E671" s="8">
        <v>165</v>
      </c>
      <c r="F671" s="22">
        <f>ROUND(E671/D671*100,0)</f>
        <v>17</v>
      </c>
      <c r="G671" t="s">
        <v>8220</v>
      </c>
      <c r="H671" t="s">
        <v>8223</v>
      </c>
      <c r="I671" t="s">
        <v>8245</v>
      </c>
      <c r="J671">
        <v>1425178800</v>
      </c>
      <c r="K671">
        <v>1422374420</v>
      </c>
      <c r="L671" t="b">
        <v>0</v>
      </c>
      <c r="M671">
        <v>6</v>
      </c>
      <c r="N671" t="b">
        <v>0</v>
      </c>
      <c r="O671" t="s">
        <v>8269</v>
      </c>
      <c r="P671" s="9">
        <f>(((K671/60)/60)/24)+DATE(1970,1,1)</f>
        <v>42031.666898148149</v>
      </c>
      <c r="Q671" s="14">
        <f>YEAR(P671)</f>
        <v>2015</v>
      </c>
      <c r="R671" s="10" t="s">
        <v>8331</v>
      </c>
      <c r="S671" t="s">
        <v>8332</v>
      </c>
      <c r="T671">
        <f>IFERROR(ROUND(E671/M671,2),0)</f>
        <v>27.5</v>
      </c>
    </row>
    <row r="672" spans="1:20" ht="49" hidden="1" x14ac:dyDescent="0.25">
      <c r="A672">
        <v>4072</v>
      </c>
      <c r="B672" s="3" t="s">
        <v>4068</v>
      </c>
      <c r="C672" s="3" t="s">
        <v>8175</v>
      </c>
      <c r="D672" s="6">
        <v>1000</v>
      </c>
      <c r="E672" s="8">
        <v>4</v>
      </c>
      <c r="F672" s="22">
        <f>ROUND(E672/D672*100,0)</f>
        <v>0</v>
      </c>
      <c r="G672" t="s">
        <v>8220</v>
      </c>
      <c r="H672" t="s">
        <v>8224</v>
      </c>
      <c r="I672" t="s">
        <v>8246</v>
      </c>
      <c r="J672">
        <v>1408646111</v>
      </c>
      <c r="K672">
        <v>1403462111</v>
      </c>
      <c r="L672" t="b">
        <v>0</v>
      </c>
      <c r="M672">
        <v>2</v>
      </c>
      <c r="N672" t="b">
        <v>0</v>
      </c>
      <c r="O672" t="s">
        <v>8269</v>
      </c>
      <c r="P672" s="9">
        <f>(((K672/60)/60)/24)+DATE(1970,1,1)</f>
        <v>41812.77443287037</v>
      </c>
      <c r="Q672" s="14">
        <f>YEAR(P672)</f>
        <v>2014</v>
      </c>
      <c r="R672" s="10" t="s">
        <v>8331</v>
      </c>
      <c r="S672" t="s">
        <v>8332</v>
      </c>
      <c r="T672">
        <f>IFERROR(ROUND(E672/M672,2),0)</f>
        <v>2</v>
      </c>
    </row>
    <row r="673" spans="1:20" ht="49" hidden="1" x14ac:dyDescent="0.25">
      <c r="A673">
        <v>4086</v>
      </c>
      <c r="B673" s="3" t="s">
        <v>4082</v>
      </c>
      <c r="C673" s="3" t="s">
        <v>8189</v>
      </c>
      <c r="D673" s="6">
        <v>1000</v>
      </c>
      <c r="E673" s="8">
        <v>47</v>
      </c>
      <c r="F673" s="22">
        <f>ROUND(E673/D673*100,0)</f>
        <v>5</v>
      </c>
      <c r="G673" t="s">
        <v>8220</v>
      </c>
      <c r="H673" t="s">
        <v>8223</v>
      </c>
      <c r="I673" t="s">
        <v>8245</v>
      </c>
      <c r="J673">
        <v>1448078400</v>
      </c>
      <c r="K673">
        <v>1445985299</v>
      </c>
      <c r="L673" t="b">
        <v>0</v>
      </c>
      <c r="M673">
        <v>5</v>
      </c>
      <c r="N673" t="b">
        <v>0</v>
      </c>
      <c r="O673" t="s">
        <v>8269</v>
      </c>
      <c r="P673" s="9">
        <f>(((K673/60)/60)/24)+DATE(1970,1,1)</f>
        <v>42304.940960648149</v>
      </c>
      <c r="Q673" s="14">
        <f>YEAR(P673)</f>
        <v>2015</v>
      </c>
      <c r="R673" s="10" t="s">
        <v>8331</v>
      </c>
      <c r="S673" t="s">
        <v>8332</v>
      </c>
      <c r="T673">
        <f>IFERROR(ROUND(E673/M673,2),0)</f>
        <v>9.4</v>
      </c>
    </row>
    <row r="674" spans="1:20" ht="49" hidden="1" x14ac:dyDescent="0.25">
      <c r="A674">
        <v>4090</v>
      </c>
      <c r="B674" s="3" t="s">
        <v>4086</v>
      </c>
      <c r="C674" s="3" t="s">
        <v>8193</v>
      </c>
      <c r="D674" s="6">
        <v>1000</v>
      </c>
      <c r="E674" s="8">
        <v>32</v>
      </c>
      <c r="F674" s="22">
        <f>ROUND(E674/D674*100,0)</f>
        <v>3</v>
      </c>
      <c r="G674" t="s">
        <v>8220</v>
      </c>
      <c r="H674" t="s">
        <v>8223</v>
      </c>
      <c r="I674" t="s">
        <v>8245</v>
      </c>
      <c r="J674">
        <v>1438959600</v>
      </c>
      <c r="K674">
        <v>1437754137</v>
      </c>
      <c r="L674" t="b">
        <v>0</v>
      </c>
      <c r="M674">
        <v>3</v>
      </c>
      <c r="N674" t="b">
        <v>0</v>
      </c>
      <c r="O674" t="s">
        <v>8269</v>
      </c>
      <c r="P674" s="9">
        <f>(((K674/60)/60)/24)+DATE(1970,1,1)</f>
        <v>42209.67288194444</v>
      </c>
      <c r="Q674" s="14">
        <f>YEAR(P674)</f>
        <v>2015</v>
      </c>
      <c r="R674" s="10" t="s">
        <v>8331</v>
      </c>
      <c r="S674" t="s">
        <v>8332</v>
      </c>
      <c r="T674">
        <f>IFERROR(ROUND(E674/M674,2),0)</f>
        <v>10.67</v>
      </c>
    </row>
    <row r="675" spans="1:20" ht="49" hidden="1" x14ac:dyDescent="0.25">
      <c r="A675">
        <v>4103</v>
      </c>
      <c r="B675" s="3" t="s">
        <v>4099</v>
      </c>
      <c r="C675" s="3" t="s">
        <v>8206</v>
      </c>
      <c r="D675" s="6">
        <v>1000</v>
      </c>
      <c r="E675" s="8">
        <v>100</v>
      </c>
      <c r="F675" s="22">
        <f>ROUND(E675/D675*100,0)</f>
        <v>10</v>
      </c>
      <c r="G675" t="s">
        <v>8220</v>
      </c>
      <c r="H675" t="s">
        <v>8223</v>
      </c>
      <c r="I675" t="s">
        <v>8245</v>
      </c>
      <c r="J675">
        <v>1440613920</v>
      </c>
      <c r="K675">
        <v>1435953566</v>
      </c>
      <c r="L675" t="b">
        <v>0</v>
      </c>
      <c r="M675">
        <v>6</v>
      </c>
      <c r="N675" t="b">
        <v>0</v>
      </c>
      <c r="O675" t="s">
        <v>8269</v>
      </c>
      <c r="P675" s="9">
        <f>(((K675/60)/60)/24)+DATE(1970,1,1)</f>
        <v>42188.83293981482</v>
      </c>
      <c r="Q675" s="14">
        <f>YEAR(P675)</f>
        <v>2015</v>
      </c>
      <c r="R675" s="10" t="s">
        <v>8331</v>
      </c>
      <c r="S675" t="s">
        <v>8332</v>
      </c>
      <c r="T675">
        <f>IFERROR(ROUND(E675/M675,2),0)</f>
        <v>16.670000000000002</v>
      </c>
    </row>
    <row r="676" spans="1:20" ht="49" hidden="1" x14ac:dyDescent="0.25">
      <c r="A676">
        <v>1063</v>
      </c>
      <c r="B676" s="3" t="s">
        <v>1064</v>
      </c>
      <c r="C676" s="3" t="s">
        <v>5173</v>
      </c>
      <c r="D676" s="6">
        <v>1000</v>
      </c>
      <c r="E676" s="8">
        <v>0</v>
      </c>
      <c r="F676" s="22">
        <f>ROUND(E676/D676*100,0)</f>
        <v>0</v>
      </c>
      <c r="G676" t="s">
        <v>8219</v>
      </c>
      <c r="H676" t="s">
        <v>8223</v>
      </c>
      <c r="I676" t="s">
        <v>8245</v>
      </c>
      <c r="J676">
        <v>1472604262</v>
      </c>
      <c r="K676">
        <v>1470012262</v>
      </c>
      <c r="L676" t="b">
        <v>0</v>
      </c>
      <c r="M676">
        <v>0</v>
      </c>
      <c r="N676" t="b">
        <v>0</v>
      </c>
      <c r="O676" t="s">
        <v>8279</v>
      </c>
      <c r="P676" s="9">
        <f>(((K676/60)/60)/24)+DATE(1970,1,1)</f>
        <v>42583.030810185184</v>
      </c>
      <c r="Q676" s="14">
        <f>YEAR(P676)</f>
        <v>2016</v>
      </c>
      <c r="R676" s="10" t="s">
        <v>8345</v>
      </c>
      <c r="S676" t="s">
        <v>8346</v>
      </c>
      <c r="T676">
        <f>IFERROR(ROUND(E676/M676,2),0)</f>
        <v>0</v>
      </c>
    </row>
    <row r="677" spans="1:20" ht="49" hidden="1" x14ac:dyDescent="0.25">
      <c r="A677">
        <v>1233</v>
      </c>
      <c r="B677" s="3" t="s">
        <v>1234</v>
      </c>
      <c r="C677" s="3" t="s">
        <v>5343</v>
      </c>
      <c r="D677" s="6">
        <v>1000</v>
      </c>
      <c r="E677" s="8">
        <v>116</v>
      </c>
      <c r="F677" s="22">
        <f>ROUND(E677/D677*100,0)</f>
        <v>12</v>
      </c>
      <c r="G677" t="s">
        <v>8219</v>
      </c>
      <c r="H677" t="s">
        <v>8223</v>
      </c>
      <c r="I677" t="s">
        <v>8245</v>
      </c>
      <c r="J677">
        <v>1329864374</v>
      </c>
      <c r="K677">
        <v>1328049974</v>
      </c>
      <c r="L677" t="b">
        <v>0</v>
      </c>
      <c r="M677">
        <v>6</v>
      </c>
      <c r="N677" t="b">
        <v>0</v>
      </c>
      <c r="O677" t="s">
        <v>8284</v>
      </c>
      <c r="P677" s="9">
        <f>(((K677/60)/60)/24)+DATE(1970,1,1)</f>
        <v>40939.948773148149</v>
      </c>
      <c r="Q677" s="14">
        <f>YEAR(P677)</f>
        <v>2012</v>
      </c>
      <c r="R677" s="10" t="s">
        <v>8339</v>
      </c>
      <c r="S677" t="s">
        <v>8354</v>
      </c>
      <c r="T677">
        <f>IFERROR(ROUND(E677/M677,2),0)</f>
        <v>19.329999999999998</v>
      </c>
    </row>
    <row r="678" spans="1:20" ht="49" hidden="1" x14ac:dyDescent="0.25">
      <c r="A678">
        <v>1238</v>
      </c>
      <c r="B678" s="3" t="s">
        <v>1239</v>
      </c>
      <c r="C678" s="3" t="s">
        <v>5348</v>
      </c>
      <c r="D678" s="6">
        <v>1000</v>
      </c>
      <c r="E678" s="8">
        <v>178</v>
      </c>
      <c r="F678" s="22">
        <f>ROUND(E678/D678*100,0)</f>
        <v>18</v>
      </c>
      <c r="G678" t="s">
        <v>8219</v>
      </c>
      <c r="H678" t="s">
        <v>8223</v>
      </c>
      <c r="I678" t="s">
        <v>8245</v>
      </c>
      <c r="J678">
        <v>1312641536</v>
      </c>
      <c r="K678">
        <v>1310049536</v>
      </c>
      <c r="L678" t="b">
        <v>0</v>
      </c>
      <c r="M678">
        <v>3</v>
      </c>
      <c r="N678" t="b">
        <v>0</v>
      </c>
      <c r="O678" t="s">
        <v>8284</v>
      </c>
      <c r="P678" s="9">
        <f>(((K678/60)/60)/24)+DATE(1970,1,1)</f>
        <v>40731.61037037037</v>
      </c>
      <c r="Q678" s="14">
        <f>YEAR(P678)</f>
        <v>2011</v>
      </c>
      <c r="R678" s="10" t="s">
        <v>8339</v>
      </c>
      <c r="S678" t="s">
        <v>8354</v>
      </c>
      <c r="T678">
        <f>IFERROR(ROUND(E678/M678,2),0)</f>
        <v>59.33</v>
      </c>
    </row>
    <row r="679" spans="1:20" ht="49" hidden="1" x14ac:dyDescent="0.25">
      <c r="A679">
        <v>2344</v>
      </c>
      <c r="B679" s="3" t="s">
        <v>2345</v>
      </c>
      <c r="C679" s="3" t="s">
        <v>6454</v>
      </c>
      <c r="D679" s="6">
        <v>1000</v>
      </c>
      <c r="E679" s="8">
        <v>1</v>
      </c>
      <c r="F679" s="22">
        <f>ROUND(E679/D679*100,0)</f>
        <v>0</v>
      </c>
      <c r="G679" t="s">
        <v>8219</v>
      </c>
      <c r="H679" t="s">
        <v>8228</v>
      </c>
      <c r="I679" t="s">
        <v>8250</v>
      </c>
      <c r="J679">
        <v>1466789269</v>
      </c>
      <c r="K679">
        <v>1464197269</v>
      </c>
      <c r="L679" t="b">
        <v>0</v>
      </c>
      <c r="M679">
        <v>1</v>
      </c>
      <c r="N679" t="b">
        <v>0</v>
      </c>
      <c r="O679" t="s">
        <v>8270</v>
      </c>
      <c r="P679" s="9">
        <f>(((K679/60)/60)/24)+DATE(1970,1,1)</f>
        <v>42515.727650462963</v>
      </c>
      <c r="Q679" s="14">
        <f>YEAR(P679)</f>
        <v>2016</v>
      </c>
      <c r="R679" s="10" t="s">
        <v>8333</v>
      </c>
      <c r="S679" t="s">
        <v>8334</v>
      </c>
      <c r="T679">
        <f>IFERROR(ROUND(E679/M679,2),0)</f>
        <v>1</v>
      </c>
    </row>
    <row r="680" spans="1:20" ht="49" hidden="1" x14ac:dyDescent="0.25">
      <c r="A680">
        <v>2347</v>
      </c>
      <c r="B680" s="3" t="s">
        <v>2348</v>
      </c>
      <c r="C680" s="3" t="s">
        <v>6457</v>
      </c>
      <c r="D680" s="6">
        <v>1000</v>
      </c>
      <c r="E680" s="8">
        <v>15</v>
      </c>
      <c r="F680" s="22">
        <f>ROUND(E680/D680*100,0)</f>
        <v>2</v>
      </c>
      <c r="G680" t="s">
        <v>8219</v>
      </c>
      <c r="H680" t="s">
        <v>8223</v>
      </c>
      <c r="I680" t="s">
        <v>8245</v>
      </c>
      <c r="J680">
        <v>1472135676</v>
      </c>
      <c r="K680">
        <v>1469543676</v>
      </c>
      <c r="L680" t="b">
        <v>0</v>
      </c>
      <c r="M680">
        <v>1</v>
      </c>
      <c r="N680" t="b">
        <v>0</v>
      </c>
      <c r="O680" t="s">
        <v>8270</v>
      </c>
      <c r="P680" s="9">
        <f>(((K680/60)/60)/24)+DATE(1970,1,1)</f>
        <v>42577.607361111113</v>
      </c>
      <c r="Q680" s="14">
        <f>YEAR(P680)</f>
        <v>2016</v>
      </c>
      <c r="R680" s="10" t="s">
        <v>8333</v>
      </c>
      <c r="S680" t="s">
        <v>8334</v>
      </c>
      <c r="T680">
        <f>IFERROR(ROUND(E680/M680,2),0)</f>
        <v>15</v>
      </c>
    </row>
    <row r="681" spans="1:20" ht="49" hidden="1" x14ac:dyDescent="0.25">
      <c r="A681">
        <v>2353</v>
      </c>
      <c r="B681" s="3" t="s">
        <v>2354</v>
      </c>
      <c r="C681" s="3" t="s">
        <v>6463</v>
      </c>
      <c r="D681" s="6">
        <v>1000</v>
      </c>
      <c r="E681" s="8">
        <v>0</v>
      </c>
      <c r="F681" s="22">
        <f>ROUND(E681/D681*100,0)</f>
        <v>0</v>
      </c>
      <c r="G681" t="s">
        <v>8219</v>
      </c>
      <c r="H681" t="s">
        <v>8223</v>
      </c>
      <c r="I681" t="s">
        <v>8245</v>
      </c>
      <c r="J681">
        <v>1429632822</v>
      </c>
      <c r="K681">
        <v>1428596022</v>
      </c>
      <c r="L681" t="b">
        <v>0</v>
      </c>
      <c r="M681">
        <v>0</v>
      </c>
      <c r="N681" t="b">
        <v>0</v>
      </c>
      <c r="O681" t="s">
        <v>8270</v>
      </c>
      <c r="P681" s="9">
        <f>(((K681/60)/60)/24)+DATE(1970,1,1)</f>
        <v>42103.676180555558</v>
      </c>
      <c r="Q681" s="14">
        <f>YEAR(P681)</f>
        <v>2015</v>
      </c>
      <c r="R681" s="10" t="s">
        <v>8333</v>
      </c>
      <c r="S681" t="s">
        <v>8334</v>
      </c>
      <c r="T681">
        <f>IFERROR(ROUND(E681/M681,2),0)</f>
        <v>0</v>
      </c>
    </row>
    <row r="682" spans="1:20" ht="49" hidden="1" x14ac:dyDescent="0.25">
      <c r="A682">
        <v>2365</v>
      </c>
      <c r="B682" s="3" t="s">
        <v>2366</v>
      </c>
      <c r="C682" s="3" t="s">
        <v>6475</v>
      </c>
      <c r="D682" s="6">
        <v>1000</v>
      </c>
      <c r="E682" s="8">
        <v>0</v>
      </c>
      <c r="F682" s="22">
        <f>ROUND(E682/D682*100,0)</f>
        <v>0</v>
      </c>
      <c r="G682" t="s">
        <v>8219</v>
      </c>
      <c r="H682" t="s">
        <v>8236</v>
      </c>
      <c r="I682" t="s">
        <v>8248</v>
      </c>
      <c r="J682">
        <v>1453071600</v>
      </c>
      <c r="K682">
        <v>1449596425</v>
      </c>
      <c r="L682" t="b">
        <v>0</v>
      </c>
      <c r="M682">
        <v>0</v>
      </c>
      <c r="N682" t="b">
        <v>0</v>
      </c>
      <c r="O682" t="s">
        <v>8270</v>
      </c>
      <c r="P682" s="9">
        <f>(((K682/60)/60)/24)+DATE(1970,1,1)</f>
        <v>42346.736400462964</v>
      </c>
      <c r="Q682" s="14">
        <f>YEAR(P682)</f>
        <v>2015</v>
      </c>
      <c r="R682" s="10" t="s">
        <v>8333</v>
      </c>
      <c r="S682" t="s">
        <v>8334</v>
      </c>
      <c r="T682">
        <f>IFERROR(ROUND(E682/M682,2),0)</f>
        <v>0</v>
      </c>
    </row>
    <row r="683" spans="1:20" ht="49" hidden="1" x14ac:dyDescent="0.25">
      <c r="A683">
        <v>2384</v>
      </c>
      <c r="B683" s="3" t="s">
        <v>2385</v>
      </c>
      <c r="C683" s="3" t="s">
        <v>6494</v>
      </c>
      <c r="D683" s="6">
        <v>1000</v>
      </c>
      <c r="E683" s="8">
        <v>8</v>
      </c>
      <c r="F683" s="22">
        <f>ROUND(E683/D683*100,0)</f>
        <v>1</v>
      </c>
      <c r="G683" t="s">
        <v>8219</v>
      </c>
      <c r="H683" t="s">
        <v>8223</v>
      </c>
      <c r="I683" t="s">
        <v>8245</v>
      </c>
      <c r="J683">
        <v>1415932643</v>
      </c>
      <c r="K683">
        <v>1413337043</v>
      </c>
      <c r="L683" t="b">
        <v>0</v>
      </c>
      <c r="M683">
        <v>8</v>
      </c>
      <c r="N683" t="b">
        <v>0</v>
      </c>
      <c r="O683" t="s">
        <v>8270</v>
      </c>
      <c r="P683" s="9">
        <f>(((K683/60)/60)/24)+DATE(1970,1,1)</f>
        <v>41927.067627314813</v>
      </c>
      <c r="Q683" s="14">
        <f>YEAR(P683)</f>
        <v>2014</v>
      </c>
      <c r="R683" s="10" t="s">
        <v>8333</v>
      </c>
      <c r="S683" t="s">
        <v>8334</v>
      </c>
      <c r="T683">
        <f>IFERROR(ROUND(E683/M683,2),0)</f>
        <v>1</v>
      </c>
    </row>
    <row r="684" spans="1:20" ht="33" hidden="1" x14ac:dyDescent="0.25">
      <c r="A684">
        <v>464</v>
      </c>
      <c r="B684" s="3" t="s">
        <v>465</v>
      </c>
      <c r="C684" s="3" t="s">
        <v>4574</v>
      </c>
      <c r="D684" s="6">
        <v>1010</v>
      </c>
      <c r="E684" s="8">
        <v>1</v>
      </c>
      <c r="F684" s="22">
        <f>ROUND(E684/D684*100,0)</f>
        <v>0</v>
      </c>
      <c r="G684" t="s">
        <v>8220</v>
      </c>
      <c r="H684" t="s">
        <v>8235</v>
      </c>
      <c r="I684" t="s">
        <v>8248</v>
      </c>
      <c r="J684">
        <v>1463602935</v>
      </c>
      <c r="K684">
        <v>1461874935</v>
      </c>
      <c r="L684" t="b">
        <v>0</v>
      </c>
      <c r="M684">
        <v>1</v>
      </c>
      <c r="N684" t="b">
        <v>0</v>
      </c>
      <c r="O684" t="s">
        <v>8268</v>
      </c>
      <c r="P684" s="9">
        <f>(((K684/60)/60)/24)+DATE(1970,1,1)</f>
        <v>42488.848784722228</v>
      </c>
      <c r="Q684" s="14">
        <f>YEAR(P684)</f>
        <v>2016</v>
      </c>
      <c r="R684" s="10" t="s">
        <v>8324</v>
      </c>
      <c r="S684" t="s">
        <v>8330</v>
      </c>
      <c r="T684">
        <f>IFERROR(ROUND(E684/M684,2),0)</f>
        <v>1</v>
      </c>
    </row>
    <row r="685" spans="1:20" ht="49" x14ac:dyDescent="0.25">
      <c r="A685">
        <v>3317</v>
      </c>
      <c r="B685" s="3" t="s">
        <v>3317</v>
      </c>
      <c r="C685" s="3" t="s">
        <v>7427</v>
      </c>
      <c r="D685" s="6">
        <v>1050</v>
      </c>
      <c r="E685" s="8">
        <v>1115</v>
      </c>
      <c r="F685" s="22">
        <f>ROUND(E685/D685*100,0)</f>
        <v>106</v>
      </c>
      <c r="G685" t="s">
        <v>8218</v>
      </c>
      <c r="H685" t="s">
        <v>8223</v>
      </c>
      <c r="I685" t="s">
        <v>8245</v>
      </c>
      <c r="J685">
        <v>1465347424</v>
      </c>
      <c r="K685">
        <v>1462755424</v>
      </c>
      <c r="L685" t="b">
        <v>0</v>
      </c>
      <c r="M685">
        <v>18</v>
      </c>
      <c r="N685" t="b">
        <v>1</v>
      </c>
      <c r="O685" t="s">
        <v>8269</v>
      </c>
      <c r="P685" s="9">
        <f>(((K685/60)/60)/24)+DATE(1970,1,1)</f>
        <v>42499.039629629624</v>
      </c>
      <c r="Q685" s="14">
        <f>YEAR(P685)</f>
        <v>2016</v>
      </c>
      <c r="R685" s="10" t="s">
        <v>8331</v>
      </c>
      <c r="S685" t="s">
        <v>8332</v>
      </c>
      <c r="T685">
        <f>IFERROR(ROUND(E685/M685,2),0)</f>
        <v>61.94</v>
      </c>
    </row>
    <row r="686" spans="1:20" ht="49" x14ac:dyDescent="0.25">
      <c r="A686">
        <v>3703</v>
      </c>
      <c r="B686" s="3" t="s">
        <v>3700</v>
      </c>
      <c r="C686" s="3" t="s">
        <v>7813</v>
      </c>
      <c r="D686" s="6">
        <v>1050</v>
      </c>
      <c r="E686" s="8">
        <v>1296</v>
      </c>
      <c r="F686" s="22">
        <f>ROUND(E686/D686*100,0)</f>
        <v>123</v>
      </c>
      <c r="G686" t="s">
        <v>8218</v>
      </c>
      <c r="H686" t="s">
        <v>8223</v>
      </c>
      <c r="I686" t="s">
        <v>8245</v>
      </c>
      <c r="J686">
        <v>1471071540</v>
      </c>
      <c r="K686">
        <v>1467720388</v>
      </c>
      <c r="L686" t="b">
        <v>0</v>
      </c>
      <c r="M686">
        <v>30</v>
      </c>
      <c r="N686" t="b">
        <v>1</v>
      </c>
      <c r="O686" t="s">
        <v>8269</v>
      </c>
      <c r="P686" s="9">
        <f>(((K686/60)/60)/24)+DATE(1970,1,1)</f>
        <v>42556.504490740743</v>
      </c>
      <c r="Q686" s="14">
        <f>YEAR(P686)</f>
        <v>2016</v>
      </c>
      <c r="R686" s="10" t="s">
        <v>8331</v>
      </c>
      <c r="S686" t="s">
        <v>8332</v>
      </c>
      <c r="T686">
        <f>IFERROR(ROUND(E686/M686,2),0)</f>
        <v>43.2</v>
      </c>
    </row>
    <row r="687" spans="1:20" ht="49" x14ac:dyDescent="0.25">
      <c r="A687">
        <v>2632</v>
      </c>
      <c r="B687" s="3" t="s">
        <v>2632</v>
      </c>
      <c r="C687" s="3" t="s">
        <v>6742</v>
      </c>
      <c r="D687" s="6">
        <v>1070</v>
      </c>
      <c r="E687" s="8">
        <v>1466</v>
      </c>
      <c r="F687" s="22">
        <f>ROUND(E687/D687*100,0)</f>
        <v>137</v>
      </c>
      <c r="G687" t="s">
        <v>8218</v>
      </c>
      <c r="H687" t="s">
        <v>8223</v>
      </c>
      <c r="I687" t="s">
        <v>8245</v>
      </c>
      <c r="J687">
        <v>1464485339</v>
      </c>
      <c r="K687">
        <v>1462325339</v>
      </c>
      <c r="L687" t="b">
        <v>0</v>
      </c>
      <c r="M687">
        <v>42</v>
      </c>
      <c r="N687" t="b">
        <v>1</v>
      </c>
      <c r="O687" t="s">
        <v>8299</v>
      </c>
      <c r="P687" s="9">
        <f>(((K687/60)/60)/24)+DATE(1970,1,1)</f>
        <v>42494.061793981484</v>
      </c>
      <c r="Q687" s="14">
        <f>YEAR(P687)</f>
        <v>2016</v>
      </c>
      <c r="R687" s="10" t="s">
        <v>8333</v>
      </c>
      <c r="S687" t="s">
        <v>8369</v>
      </c>
      <c r="T687">
        <f>IFERROR(ROUND(E687/M687,2),0)</f>
        <v>34.9</v>
      </c>
    </row>
    <row r="688" spans="1:20" ht="33" x14ac:dyDescent="0.25">
      <c r="A688">
        <v>846</v>
      </c>
      <c r="B688" s="3" t="s">
        <v>847</v>
      </c>
      <c r="C688" s="3" t="s">
        <v>4956</v>
      </c>
      <c r="D688" s="6">
        <v>1100</v>
      </c>
      <c r="E688" s="8">
        <v>1342.01</v>
      </c>
      <c r="F688" s="22">
        <f>ROUND(E688/D688*100,0)</f>
        <v>122</v>
      </c>
      <c r="G688" t="s">
        <v>8218</v>
      </c>
      <c r="H688" t="s">
        <v>8224</v>
      </c>
      <c r="I688" t="s">
        <v>8246</v>
      </c>
      <c r="J688">
        <v>1394460000</v>
      </c>
      <c r="K688">
        <v>1393233855</v>
      </c>
      <c r="L688" t="b">
        <v>0</v>
      </c>
      <c r="M688">
        <v>47</v>
      </c>
      <c r="N688" t="b">
        <v>1</v>
      </c>
      <c r="O688" t="s">
        <v>8275</v>
      </c>
      <c r="P688" s="9">
        <f>(((K688/60)/60)/24)+DATE(1970,1,1)</f>
        <v>41694.391840277778</v>
      </c>
      <c r="Q688" s="14">
        <f>YEAR(P688)</f>
        <v>2014</v>
      </c>
      <c r="R688" s="10" t="s">
        <v>8339</v>
      </c>
      <c r="S688" t="s">
        <v>8341</v>
      </c>
      <c r="T688">
        <f>IFERROR(ROUND(E688/M688,2),0)</f>
        <v>28.55</v>
      </c>
    </row>
    <row r="689" spans="1:20" ht="49" x14ac:dyDescent="0.25">
      <c r="A689">
        <v>1654</v>
      </c>
      <c r="B689" s="3" t="s">
        <v>1655</v>
      </c>
      <c r="C689" s="3" t="s">
        <v>5764</v>
      </c>
      <c r="D689" s="6">
        <v>1100</v>
      </c>
      <c r="E689" s="8">
        <v>1319</v>
      </c>
      <c r="F689" s="22">
        <f>ROUND(E689/D689*100,0)</f>
        <v>120</v>
      </c>
      <c r="G689" t="s">
        <v>8218</v>
      </c>
      <c r="H689" t="s">
        <v>8223</v>
      </c>
      <c r="I689" t="s">
        <v>8245</v>
      </c>
      <c r="J689">
        <v>1334784160</v>
      </c>
      <c r="K689">
        <v>1332192160</v>
      </c>
      <c r="L689" t="b">
        <v>0</v>
      </c>
      <c r="M689">
        <v>34</v>
      </c>
      <c r="N689" t="b">
        <v>1</v>
      </c>
      <c r="O689" t="s">
        <v>8290</v>
      </c>
      <c r="P689" s="9">
        <f>(((K689/60)/60)/24)+DATE(1970,1,1)</f>
        <v>40987.890740740739</v>
      </c>
      <c r="Q689" s="14">
        <f>YEAR(P689)</f>
        <v>2012</v>
      </c>
      <c r="R689" s="10" t="s">
        <v>8339</v>
      </c>
      <c r="S689" t="s">
        <v>8360</v>
      </c>
      <c r="T689">
        <f>IFERROR(ROUND(E689/M689,2),0)</f>
        <v>38.79</v>
      </c>
    </row>
    <row r="690" spans="1:20" ht="49" x14ac:dyDescent="0.25">
      <c r="A690">
        <v>2206</v>
      </c>
      <c r="B690" s="3" t="s">
        <v>2207</v>
      </c>
      <c r="C690" s="3" t="s">
        <v>6316</v>
      </c>
      <c r="D690" s="6">
        <v>1100</v>
      </c>
      <c r="E690" s="8">
        <v>1130</v>
      </c>
      <c r="F690" s="22">
        <f>ROUND(E690/D690*100,0)</f>
        <v>103</v>
      </c>
      <c r="G690" t="s">
        <v>8218</v>
      </c>
      <c r="H690" t="s">
        <v>8223</v>
      </c>
      <c r="I690" t="s">
        <v>8245</v>
      </c>
      <c r="J690">
        <v>1334556624</v>
      </c>
      <c r="K690">
        <v>1333001424</v>
      </c>
      <c r="L690" t="b">
        <v>0</v>
      </c>
      <c r="M690">
        <v>34</v>
      </c>
      <c r="N690" t="b">
        <v>1</v>
      </c>
      <c r="O690" t="s">
        <v>8278</v>
      </c>
      <c r="P690" s="9">
        <f>(((K690/60)/60)/24)+DATE(1970,1,1)</f>
        <v>40997.257222222222</v>
      </c>
      <c r="Q690" s="14">
        <f>YEAR(P690)</f>
        <v>2012</v>
      </c>
      <c r="R690" s="10" t="s">
        <v>8339</v>
      </c>
      <c r="S690" t="s">
        <v>8344</v>
      </c>
      <c r="T690">
        <f>IFERROR(ROUND(E690/M690,2),0)</f>
        <v>33.24</v>
      </c>
    </row>
    <row r="691" spans="1:20" ht="33" x14ac:dyDescent="0.25">
      <c r="A691">
        <v>2483</v>
      </c>
      <c r="B691" s="3" t="s">
        <v>2483</v>
      </c>
      <c r="C691" s="3" t="s">
        <v>6593</v>
      </c>
      <c r="D691" s="6">
        <v>1100</v>
      </c>
      <c r="E691" s="8">
        <v>1251</v>
      </c>
      <c r="F691" s="22">
        <f>ROUND(E691/D691*100,0)</f>
        <v>114</v>
      </c>
      <c r="G691" t="s">
        <v>8218</v>
      </c>
      <c r="H691" t="s">
        <v>8223</v>
      </c>
      <c r="I691" t="s">
        <v>8245</v>
      </c>
      <c r="J691">
        <v>1335891603</v>
      </c>
      <c r="K691">
        <v>1330711203</v>
      </c>
      <c r="L691" t="b">
        <v>0</v>
      </c>
      <c r="M691">
        <v>19</v>
      </c>
      <c r="N691" t="b">
        <v>1</v>
      </c>
      <c r="O691" t="s">
        <v>8277</v>
      </c>
      <c r="P691" s="9">
        <f>(((K691/60)/60)/24)+DATE(1970,1,1)</f>
        <v>40970.750034722223</v>
      </c>
      <c r="Q691" s="14">
        <f>YEAR(P691)</f>
        <v>2012</v>
      </c>
      <c r="R691" s="10" t="s">
        <v>8339</v>
      </c>
      <c r="S691" t="s">
        <v>8343</v>
      </c>
      <c r="T691">
        <f>IFERROR(ROUND(E691/M691,2),0)</f>
        <v>65.84</v>
      </c>
    </row>
    <row r="692" spans="1:20" ht="49" x14ac:dyDescent="0.25">
      <c r="A692">
        <v>2739</v>
      </c>
      <c r="B692" s="3" t="s">
        <v>2739</v>
      </c>
      <c r="C692" s="3" t="s">
        <v>6849</v>
      </c>
      <c r="D692" s="6">
        <v>1100</v>
      </c>
      <c r="E692" s="8">
        <v>4225</v>
      </c>
      <c r="F692" s="22">
        <f>ROUND(E692/D692*100,0)</f>
        <v>384</v>
      </c>
      <c r="G692" t="s">
        <v>8218</v>
      </c>
      <c r="H692" t="s">
        <v>8224</v>
      </c>
      <c r="I692" t="s">
        <v>8246</v>
      </c>
      <c r="J692">
        <v>1399324717</v>
      </c>
      <c r="K692">
        <v>1395436717</v>
      </c>
      <c r="L692" t="b">
        <v>0</v>
      </c>
      <c r="M692">
        <v>191</v>
      </c>
      <c r="N692" t="b">
        <v>1</v>
      </c>
      <c r="O692" t="s">
        <v>8293</v>
      </c>
      <c r="P692" s="9">
        <f>(((K692/60)/60)/24)+DATE(1970,1,1)</f>
        <v>41719.887928240743</v>
      </c>
      <c r="Q692" s="14">
        <f>YEAR(P692)</f>
        <v>2014</v>
      </c>
      <c r="R692" s="10" t="s">
        <v>8333</v>
      </c>
      <c r="S692" t="s">
        <v>8363</v>
      </c>
      <c r="T692">
        <f>IFERROR(ROUND(E692/M692,2),0)</f>
        <v>22.12</v>
      </c>
    </row>
    <row r="693" spans="1:20" ht="49" x14ac:dyDescent="0.25">
      <c r="A693">
        <v>3546</v>
      </c>
      <c r="B693" s="3" t="s">
        <v>3545</v>
      </c>
      <c r="C693" s="3" t="s">
        <v>7656</v>
      </c>
      <c r="D693" s="6">
        <v>1100</v>
      </c>
      <c r="E693" s="8">
        <v>1125</v>
      </c>
      <c r="F693" s="22">
        <f>ROUND(E693/D693*100,0)</f>
        <v>102</v>
      </c>
      <c r="G693" t="s">
        <v>8218</v>
      </c>
      <c r="H693" t="s">
        <v>8223</v>
      </c>
      <c r="I693" t="s">
        <v>8245</v>
      </c>
      <c r="J693">
        <v>1427860740</v>
      </c>
      <c r="K693">
        <v>1426002684</v>
      </c>
      <c r="L693" t="b">
        <v>0</v>
      </c>
      <c r="M693">
        <v>19</v>
      </c>
      <c r="N693" t="b">
        <v>1</v>
      </c>
      <c r="O693" t="s">
        <v>8269</v>
      </c>
      <c r="P693" s="9">
        <f>(((K693/60)/60)/24)+DATE(1970,1,1)</f>
        <v>42073.660694444443</v>
      </c>
      <c r="Q693" s="14">
        <f>YEAR(P693)</f>
        <v>2015</v>
      </c>
      <c r="R693" s="10" t="s">
        <v>8331</v>
      </c>
      <c r="S693" t="s">
        <v>8332</v>
      </c>
      <c r="T693">
        <f>IFERROR(ROUND(E693/M693,2),0)</f>
        <v>59.21</v>
      </c>
    </row>
    <row r="694" spans="1:20" ht="49" x14ac:dyDescent="0.25">
      <c r="A694">
        <v>3596</v>
      </c>
      <c r="B694" s="3" t="s">
        <v>3595</v>
      </c>
      <c r="C694" s="3" t="s">
        <v>7706</v>
      </c>
      <c r="D694" s="6">
        <v>1100</v>
      </c>
      <c r="E694" s="8">
        <v>1185</v>
      </c>
      <c r="F694" s="22">
        <f>ROUND(E694/D694*100,0)</f>
        <v>108</v>
      </c>
      <c r="G694" t="s">
        <v>8218</v>
      </c>
      <c r="H694" t="s">
        <v>8228</v>
      </c>
      <c r="I694" t="s">
        <v>8250</v>
      </c>
      <c r="J694">
        <v>1409072982</v>
      </c>
      <c r="K694">
        <v>1407258582</v>
      </c>
      <c r="L694" t="b">
        <v>0</v>
      </c>
      <c r="M694">
        <v>15</v>
      </c>
      <c r="N694" t="b">
        <v>1</v>
      </c>
      <c r="O694" t="s">
        <v>8269</v>
      </c>
      <c r="P694" s="9">
        <f>(((K694/60)/60)/24)+DATE(1970,1,1)</f>
        <v>41856.715069444443</v>
      </c>
      <c r="Q694" s="14">
        <f>YEAR(P694)</f>
        <v>2014</v>
      </c>
      <c r="R694" s="10" t="s">
        <v>8331</v>
      </c>
      <c r="S694" t="s">
        <v>8332</v>
      </c>
      <c r="T694">
        <f>IFERROR(ROUND(E694/M694,2),0)</f>
        <v>79</v>
      </c>
    </row>
    <row r="695" spans="1:20" ht="49" x14ac:dyDescent="0.25">
      <c r="A695">
        <v>3769</v>
      </c>
      <c r="B695" s="3" t="s">
        <v>3766</v>
      </c>
      <c r="C695" s="3" t="s">
        <v>7879</v>
      </c>
      <c r="D695" s="6">
        <v>1100</v>
      </c>
      <c r="E695" s="8">
        <v>1100</v>
      </c>
      <c r="F695" s="22">
        <f>ROUND(E695/D695*100,0)</f>
        <v>100</v>
      </c>
      <c r="G695" t="s">
        <v>8218</v>
      </c>
      <c r="H695" t="s">
        <v>8223</v>
      </c>
      <c r="I695" t="s">
        <v>8245</v>
      </c>
      <c r="J695">
        <v>1460730079</v>
      </c>
      <c r="K695">
        <v>1458138079</v>
      </c>
      <c r="L695" t="b">
        <v>0</v>
      </c>
      <c r="M695">
        <v>15</v>
      </c>
      <c r="N695" t="b">
        <v>1</v>
      </c>
      <c r="O695" t="s">
        <v>8303</v>
      </c>
      <c r="P695" s="9">
        <f>(((K695/60)/60)/24)+DATE(1970,1,1)</f>
        <v>42445.598136574074</v>
      </c>
      <c r="Q695" s="14">
        <f>YEAR(P695)</f>
        <v>2016</v>
      </c>
      <c r="R695" s="10" t="s">
        <v>8331</v>
      </c>
      <c r="S695" t="s">
        <v>8373</v>
      </c>
      <c r="T695">
        <f>IFERROR(ROUND(E695/M695,2),0)</f>
        <v>73.33</v>
      </c>
    </row>
    <row r="696" spans="1:20" ht="49" hidden="1" x14ac:dyDescent="0.25">
      <c r="A696">
        <v>1087</v>
      </c>
      <c r="B696" s="3" t="s">
        <v>1088</v>
      </c>
      <c r="C696" s="3" t="s">
        <v>5197</v>
      </c>
      <c r="D696" s="6">
        <v>1100</v>
      </c>
      <c r="E696" s="8">
        <v>0</v>
      </c>
      <c r="F696" s="22">
        <f>ROUND(E696/D696*100,0)</f>
        <v>0</v>
      </c>
      <c r="G696" t="s">
        <v>8220</v>
      </c>
      <c r="H696" t="s">
        <v>8223</v>
      </c>
      <c r="I696" t="s">
        <v>8245</v>
      </c>
      <c r="J696">
        <v>1402852087</v>
      </c>
      <c r="K696">
        <v>1400260087</v>
      </c>
      <c r="L696" t="b">
        <v>0</v>
      </c>
      <c r="M696">
        <v>0</v>
      </c>
      <c r="N696" t="b">
        <v>0</v>
      </c>
      <c r="O696" t="s">
        <v>8280</v>
      </c>
      <c r="P696" s="9">
        <f>(((K696/60)/60)/24)+DATE(1970,1,1)</f>
        <v>41775.713969907411</v>
      </c>
      <c r="Q696" s="14">
        <f>YEAR(P696)</f>
        <v>2014</v>
      </c>
      <c r="R696" s="10" t="s">
        <v>8347</v>
      </c>
      <c r="S696" t="s">
        <v>8348</v>
      </c>
      <c r="T696">
        <f>IFERROR(ROUND(E696/M696,2),0)</f>
        <v>0</v>
      </c>
    </row>
    <row r="697" spans="1:20" ht="49" hidden="1" x14ac:dyDescent="0.25">
      <c r="A697">
        <v>2124</v>
      </c>
      <c r="B697" s="3" t="s">
        <v>2125</v>
      </c>
      <c r="C697" s="3" t="s">
        <v>6234</v>
      </c>
      <c r="D697" s="6">
        <v>1100</v>
      </c>
      <c r="E697" s="8">
        <v>115</v>
      </c>
      <c r="F697" s="22">
        <f>ROUND(E697/D697*100,0)</f>
        <v>10</v>
      </c>
      <c r="G697" t="s">
        <v>8220</v>
      </c>
      <c r="H697" t="s">
        <v>8223</v>
      </c>
      <c r="I697" t="s">
        <v>8245</v>
      </c>
      <c r="J697">
        <v>1291093200</v>
      </c>
      <c r="K697">
        <v>1286930435</v>
      </c>
      <c r="L697" t="b">
        <v>0</v>
      </c>
      <c r="M697">
        <v>5</v>
      </c>
      <c r="N697" t="b">
        <v>0</v>
      </c>
      <c r="O697" t="s">
        <v>8280</v>
      </c>
      <c r="P697" s="9">
        <f>(((K697/60)/60)/24)+DATE(1970,1,1)</f>
        <v>40464.028182870366</v>
      </c>
      <c r="Q697" s="14">
        <f>YEAR(P697)</f>
        <v>2010</v>
      </c>
      <c r="R697" s="10" t="s">
        <v>8347</v>
      </c>
      <c r="S697" t="s">
        <v>8348</v>
      </c>
      <c r="T697">
        <f>IFERROR(ROUND(E697/M697,2),0)</f>
        <v>23</v>
      </c>
    </row>
    <row r="698" spans="1:20" ht="21" hidden="1" x14ac:dyDescent="0.25">
      <c r="A698">
        <v>1059</v>
      </c>
      <c r="B698" s="3" t="s">
        <v>1060</v>
      </c>
      <c r="C698" s="3" t="s">
        <v>5169</v>
      </c>
      <c r="D698" s="6">
        <v>1100</v>
      </c>
      <c r="E698" s="8">
        <v>0</v>
      </c>
      <c r="F698" s="22">
        <f>ROUND(E698/D698*100,0)</f>
        <v>0</v>
      </c>
      <c r="G698" t="s">
        <v>8219</v>
      </c>
      <c r="H698" t="s">
        <v>8223</v>
      </c>
      <c r="I698" t="s">
        <v>8245</v>
      </c>
      <c r="J698">
        <v>1426269456</v>
      </c>
      <c r="K698">
        <v>1423681056</v>
      </c>
      <c r="L698" t="b">
        <v>0</v>
      </c>
      <c r="M698">
        <v>0</v>
      </c>
      <c r="N698" t="b">
        <v>0</v>
      </c>
      <c r="O698" t="s">
        <v>8279</v>
      </c>
      <c r="P698" s="9">
        <f>(((K698/60)/60)/24)+DATE(1970,1,1)</f>
        <v>42046.79</v>
      </c>
      <c r="Q698" s="14">
        <f>YEAR(P698)</f>
        <v>2015</v>
      </c>
      <c r="R698" s="10" t="s">
        <v>8345</v>
      </c>
      <c r="S698" t="s">
        <v>8346</v>
      </c>
      <c r="T698">
        <f>IFERROR(ROUND(E698/M698,2),0)</f>
        <v>0</v>
      </c>
    </row>
    <row r="699" spans="1:20" ht="49" hidden="1" x14ac:dyDescent="0.25">
      <c r="A699">
        <v>173</v>
      </c>
      <c r="B699" s="3" t="s">
        <v>175</v>
      </c>
      <c r="C699" s="3" t="s">
        <v>4283</v>
      </c>
      <c r="D699" s="6">
        <v>1110</v>
      </c>
      <c r="E699" s="8">
        <v>0</v>
      </c>
      <c r="F699" s="22">
        <f>ROUND(E699/D699*100,0)</f>
        <v>0</v>
      </c>
      <c r="G699" t="s">
        <v>8220</v>
      </c>
      <c r="H699" t="s">
        <v>8224</v>
      </c>
      <c r="I699" t="s">
        <v>8246</v>
      </c>
      <c r="J699">
        <v>1425131108</v>
      </c>
      <c r="K699">
        <v>1422539108</v>
      </c>
      <c r="L699" t="b">
        <v>0</v>
      </c>
      <c r="M699">
        <v>0</v>
      </c>
      <c r="N699" t="b">
        <v>0</v>
      </c>
      <c r="O699" t="s">
        <v>8266</v>
      </c>
      <c r="P699" s="9">
        <f>(((K699/60)/60)/24)+DATE(1970,1,1)</f>
        <v>42033.573009259257</v>
      </c>
      <c r="Q699" s="14">
        <f>YEAR(P699)</f>
        <v>2015</v>
      </c>
      <c r="R699" s="10" t="s">
        <v>8324</v>
      </c>
      <c r="S699" t="s">
        <v>8328</v>
      </c>
      <c r="T699">
        <f>IFERROR(ROUND(E699/M699,2),0)</f>
        <v>0</v>
      </c>
    </row>
    <row r="700" spans="1:20" ht="21" x14ac:dyDescent="0.25">
      <c r="A700">
        <v>528</v>
      </c>
      <c r="B700" s="3" t="s">
        <v>529</v>
      </c>
      <c r="C700" s="3" t="s">
        <v>4638</v>
      </c>
      <c r="D700" s="6">
        <v>1150</v>
      </c>
      <c r="E700" s="8">
        <v>1330</v>
      </c>
      <c r="F700" s="22">
        <f>ROUND(E700/D700*100,0)</f>
        <v>116</v>
      </c>
      <c r="G700" t="s">
        <v>8218</v>
      </c>
      <c r="H700" t="s">
        <v>8223</v>
      </c>
      <c r="I700" t="s">
        <v>8245</v>
      </c>
      <c r="J700">
        <v>1434921600</v>
      </c>
      <c r="K700">
        <v>1433109907</v>
      </c>
      <c r="L700" t="b">
        <v>0</v>
      </c>
      <c r="M700">
        <v>30</v>
      </c>
      <c r="N700" t="b">
        <v>1</v>
      </c>
      <c r="O700" t="s">
        <v>8269</v>
      </c>
      <c r="P700" s="9">
        <f>(((K700/60)/60)/24)+DATE(1970,1,1)</f>
        <v>42155.920219907406</v>
      </c>
      <c r="Q700" s="14">
        <f>YEAR(P700)</f>
        <v>2015</v>
      </c>
      <c r="R700" s="10" t="s">
        <v>8331</v>
      </c>
      <c r="S700" t="s">
        <v>8332</v>
      </c>
      <c r="T700">
        <f>IFERROR(ROUND(E700/M700,2),0)</f>
        <v>44.33</v>
      </c>
    </row>
    <row r="701" spans="1:20" ht="49" hidden="1" x14ac:dyDescent="0.25">
      <c r="A701">
        <v>2512</v>
      </c>
      <c r="B701" s="3" t="s">
        <v>2512</v>
      </c>
      <c r="C701" s="3" t="s">
        <v>6622</v>
      </c>
      <c r="D701" s="6">
        <v>1150</v>
      </c>
      <c r="E701" s="8">
        <v>0</v>
      </c>
      <c r="F701" s="22">
        <f>ROUND(E701/D701*100,0)</f>
        <v>0</v>
      </c>
      <c r="G701" t="s">
        <v>8220</v>
      </c>
      <c r="H701" t="s">
        <v>8223</v>
      </c>
      <c r="I701" t="s">
        <v>8245</v>
      </c>
      <c r="J701">
        <v>1418504561</v>
      </c>
      <c r="K701">
        <v>1417208561</v>
      </c>
      <c r="L701" t="b">
        <v>0</v>
      </c>
      <c r="M701">
        <v>0</v>
      </c>
      <c r="N701" t="b">
        <v>0</v>
      </c>
      <c r="O701" t="s">
        <v>8297</v>
      </c>
      <c r="P701" s="9">
        <f>(((K701/60)/60)/24)+DATE(1970,1,1)</f>
        <v>41971.876863425925</v>
      </c>
      <c r="Q701" s="14">
        <f>YEAR(P701)</f>
        <v>2014</v>
      </c>
      <c r="R701" s="10" t="s">
        <v>8350</v>
      </c>
      <c r="S701" t="s">
        <v>8367</v>
      </c>
      <c r="T701">
        <f>IFERROR(ROUND(E701/M701,2),0)</f>
        <v>0</v>
      </c>
    </row>
    <row r="702" spans="1:20" ht="49" x14ac:dyDescent="0.25">
      <c r="A702">
        <v>64</v>
      </c>
      <c r="B702" s="3" t="s">
        <v>66</v>
      </c>
      <c r="C702" s="3" t="s">
        <v>4175</v>
      </c>
      <c r="D702" s="6">
        <v>1200</v>
      </c>
      <c r="E702" s="8">
        <v>2080</v>
      </c>
      <c r="F702" s="22">
        <f>ROUND(E702/D702*100,0)</f>
        <v>173</v>
      </c>
      <c r="G702" t="s">
        <v>8218</v>
      </c>
      <c r="H702" t="s">
        <v>8223</v>
      </c>
      <c r="I702" t="s">
        <v>8245</v>
      </c>
      <c r="J702">
        <v>1373243181</v>
      </c>
      <c r="K702">
        <v>1370651181</v>
      </c>
      <c r="L702" t="b">
        <v>0</v>
      </c>
      <c r="M702">
        <v>24</v>
      </c>
      <c r="N702" t="b">
        <v>1</v>
      </c>
      <c r="O702" t="s">
        <v>8264</v>
      </c>
      <c r="P702" s="9">
        <f>(((K702/60)/60)/24)+DATE(1970,1,1)</f>
        <v>41433.01829861111</v>
      </c>
      <c r="Q702" s="14">
        <f>YEAR(P702)</f>
        <v>2013</v>
      </c>
      <c r="R702" s="10" t="s">
        <v>8324</v>
      </c>
      <c r="S702" t="s">
        <v>8326</v>
      </c>
      <c r="T702">
        <f>IFERROR(ROUND(E702/M702,2),0)</f>
        <v>86.67</v>
      </c>
    </row>
    <row r="703" spans="1:20" ht="49" x14ac:dyDescent="0.25">
      <c r="A703">
        <v>85</v>
      </c>
      <c r="B703" s="3" t="s">
        <v>87</v>
      </c>
      <c r="C703" s="3" t="s">
        <v>4196</v>
      </c>
      <c r="D703" s="6">
        <v>1200</v>
      </c>
      <c r="E703" s="8">
        <v>1506</v>
      </c>
      <c r="F703" s="22">
        <f>ROUND(E703/D703*100,0)</f>
        <v>126</v>
      </c>
      <c r="G703" t="s">
        <v>8218</v>
      </c>
      <c r="H703" t="s">
        <v>8223</v>
      </c>
      <c r="I703" t="s">
        <v>8245</v>
      </c>
      <c r="J703">
        <v>1316746837</v>
      </c>
      <c r="K703">
        <v>1314154837</v>
      </c>
      <c r="L703" t="b">
        <v>0</v>
      </c>
      <c r="M703">
        <v>21</v>
      </c>
      <c r="N703" t="b">
        <v>1</v>
      </c>
      <c r="O703" t="s">
        <v>8264</v>
      </c>
      <c r="P703" s="9">
        <f>(((K703/60)/60)/24)+DATE(1970,1,1)</f>
        <v>40779.125428240739</v>
      </c>
      <c r="Q703" s="14">
        <f>YEAR(P703)</f>
        <v>2011</v>
      </c>
      <c r="R703" s="10" t="s">
        <v>8324</v>
      </c>
      <c r="S703" t="s">
        <v>8326</v>
      </c>
      <c r="T703">
        <f>IFERROR(ROUND(E703/M703,2),0)</f>
        <v>71.709999999999994</v>
      </c>
    </row>
    <row r="704" spans="1:20" ht="49" x14ac:dyDescent="0.25">
      <c r="A704">
        <v>529</v>
      </c>
      <c r="B704" s="3" t="s">
        <v>530</v>
      </c>
      <c r="C704" s="3" t="s">
        <v>4639</v>
      </c>
      <c r="D704" s="6">
        <v>1200</v>
      </c>
      <c r="E704" s="8">
        <v>1565</v>
      </c>
      <c r="F704" s="22">
        <f>ROUND(E704/D704*100,0)</f>
        <v>130</v>
      </c>
      <c r="G704" t="s">
        <v>8218</v>
      </c>
      <c r="H704" t="s">
        <v>8228</v>
      </c>
      <c r="I704" t="s">
        <v>8250</v>
      </c>
      <c r="J704">
        <v>1484110800</v>
      </c>
      <c r="K704">
        <v>1482281094</v>
      </c>
      <c r="L704" t="b">
        <v>0</v>
      </c>
      <c r="M704">
        <v>18</v>
      </c>
      <c r="N704" t="b">
        <v>1</v>
      </c>
      <c r="O704" t="s">
        <v>8269</v>
      </c>
      <c r="P704" s="9">
        <f>(((K704/60)/60)/24)+DATE(1970,1,1)</f>
        <v>42725.031180555554</v>
      </c>
      <c r="Q704" s="14">
        <f>YEAR(P704)</f>
        <v>2016</v>
      </c>
      <c r="R704" s="10" t="s">
        <v>8331</v>
      </c>
      <c r="S704" t="s">
        <v>8332</v>
      </c>
      <c r="T704">
        <f>IFERROR(ROUND(E704/M704,2),0)</f>
        <v>86.94</v>
      </c>
    </row>
    <row r="705" spans="1:20" ht="49" x14ac:dyDescent="0.25">
      <c r="A705">
        <v>787</v>
      </c>
      <c r="B705" s="3" t="s">
        <v>788</v>
      </c>
      <c r="C705" s="3" t="s">
        <v>4897</v>
      </c>
      <c r="D705" s="6">
        <v>1200</v>
      </c>
      <c r="E705" s="8">
        <v>1370</v>
      </c>
      <c r="F705" s="22">
        <f>ROUND(E705/D705*100,0)</f>
        <v>114</v>
      </c>
      <c r="G705" t="s">
        <v>8218</v>
      </c>
      <c r="H705" t="s">
        <v>8223</v>
      </c>
      <c r="I705" t="s">
        <v>8245</v>
      </c>
      <c r="J705">
        <v>1383318226</v>
      </c>
      <c r="K705">
        <v>1380726226</v>
      </c>
      <c r="L705" t="b">
        <v>0</v>
      </c>
      <c r="M705">
        <v>17</v>
      </c>
      <c r="N705" t="b">
        <v>1</v>
      </c>
      <c r="O705" t="s">
        <v>8274</v>
      </c>
      <c r="P705" s="9">
        <f>(((K705/60)/60)/24)+DATE(1970,1,1)</f>
        <v>41549.627615740741</v>
      </c>
      <c r="Q705" s="14">
        <f>YEAR(P705)</f>
        <v>2013</v>
      </c>
      <c r="R705" s="10" t="s">
        <v>8339</v>
      </c>
      <c r="S705" t="s">
        <v>8340</v>
      </c>
      <c r="T705">
        <f>IFERROR(ROUND(E705/M705,2),0)</f>
        <v>80.59</v>
      </c>
    </row>
    <row r="706" spans="1:20" ht="33" x14ac:dyDescent="0.25">
      <c r="A706">
        <v>857</v>
      </c>
      <c r="B706" s="3" t="s">
        <v>858</v>
      </c>
      <c r="C706" s="3" t="s">
        <v>4967</v>
      </c>
      <c r="D706" s="6">
        <v>1200</v>
      </c>
      <c r="E706" s="8">
        <v>1200</v>
      </c>
      <c r="F706" s="22">
        <f>ROUND(E706/D706*100,0)</f>
        <v>100</v>
      </c>
      <c r="G706" t="s">
        <v>8218</v>
      </c>
      <c r="H706" t="s">
        <v>8226</v>
      </c>
      <c r="I706" t="s">
        <v>8248</v>
      </c>
      <c r="J706">
        <v>1448463431</v>
      </c>
      <c r="K706">
        <v>1444831031</v>
      </c>
      <c r="L706" t="b">
        <v>0</v>
      </c>
      <c r="M706">
        <v>24</v>
      </c>
      <c r="N706" t="b">
        <v>1</v>
      </c>
      <c r="O706" t="s">
        <v>8275</v>
      </c>
      <c r="P706" s="9">
        <f>(((K706/60)/60)/24)+DATE(1970,1,1)</f>
        <v>42291.581377314811</v>
      </c>
      <c r="Q706" s="14">
        <f>YEAR(P706)</f>
        <v>2015</v>
      </c>
      <c r="R706" s="10" t="s">
        <v>8339</v>
      </c>
      <c r="S706" t="s">
        <v>8341</v>
      </c>
      <c r="T706">
        <f>IFERROR(ROUND(E706/M706,2),0)</f>
        <v>50</v>
      </c>
    </row>
    <row r="707" spans="1:20" ht="49" x14ac:dyDescent="0.25">
      <c r="A707">
        <v>858</v>
      </c>
      <c r="B707" s="3" t="s">
        <v>859</v>
      </c>
      <c r="C707" s="3" t="s">
        <v>4968</v>
      </c>
      <c r="D707" s="6">
        <v>1200</v>
      </c>
      <c r="E707" s="8">
        <v>1728.07</v>
      </c>
      <c r="F707" s="22">
        <f>ROUND(E707/D707*100,0)</f>
        <v>144</v>
      </c>
      <c r="G707" t="s">
        <v>8218</v>
      </c>
      <c r="H707" t="s">
        <v>8224</v>
      </c>
      <c r="I707" t="s">
        <v>8246</v>
      </c>
      <c r="J707">
        <v>1429138740</v>
      </c>
      <c r="K707">
        <v>1426528418</v>
      </c>
      <c r="L707" t="b">
        <v>0</v>
      </c>
      <c r="M707">
        <v>76</v>
      </c>
      <c r="N707" t="b">
        <v>1</v>
      </c>
      <c r="O707" t="s">
        <v>8275</v>
      </c>
      <c r="P707" s="9">
        <f>(((K707/60)/60)/24)+DATE(1970,1,1)</f>
        <v>42079.745578703703</v>
      </c>
      <c r="Q707" s="14">
        <f>YEAR(P707)</f>
        <v>2015</v>
      </c>
      <c r="R707" s="10" t="s">
        <v>8339</v>
      </c>
      <c r="S707" t="s">
        <v>8341</v>
      </c>
      <c r="T707">
        <f>IFERROR(ROUND(E707/M707,2),0)</f>
        <v>22.74</v>
      </c>
    </row>
    <row r="708" spans="1:20" ht="49" x14ac:dyDescent="0.25">
      <c r="A708">
        <v>1354</v>
      </c>
      <c r="B708" s="3" t="s">
        <v>1355</v>
      </c>
      <c r="C708" s="3" t="s">
        <v>5464</v>
      </c>
      <c r="D708" s="6">
        <v>1200</v>
      </c>
      <c r="E708" s="8">
        <v>1563</v>
      </c>
      <c r="F708" s="22">
        <f>ROUND(E708/D708*100,0)</f>
        <v>130</v>
      </c>
      <c r="G708" t="s">
        <v>8218</v>
      </c>
      <c r="H708" t="s">
        <v>8224</v>
      </c>
      <c r="I708" t="s">
        <v>8246</v>
      </c>
      <c r="J708">
        <v>1465672979</v>
      </c>
      <c r="K708">
        <v>1463080979</v>
      </c>
      <c r="L708" t="b">
        <v>0</v>
      </c>
      <c r="M708">
        <v>64</v>
      </c>
      <c r="N708" t="b">
        <v>1</v>
      </c>
      <c r="O708" t="s">
        <v>8272</v>
      </c>
      <c r="P708" s="9">
        <f>(((K708/60)/60)/24)+DATE(1970,1,1)</f>
        <v>42502.807627314818</v>
      </c>
      <c r="Q708" s="14">
        <f>YEAR(P708)</f>
        <v>2016</v>
      </c>
      <c r="R708" s="10" t="s">
        <v>8336</v>
      </c>
      <c r="S708" t="s">
        <v>8337</v>
      </c>
      <c r="T708">
        <f>IFERROR(ROUND(E708/M708,2),0)</f>
        <v>24.42</v>
      </c>
    </row>
    <row r="709" spans="1:20" ht="49" x14ac:dyDescent="0.25">
      <c r="A709">
        <v>1507</v>
      </c>
      <c r="B709" s="3" t="s">
        <v>1508</v>
      </c>
      <c r="C709" s="3" t="s">
        <v>5617</v>
      </c>
      <c r="D709" s="6">
        <v>1200</v>
      </c>
      <c r="E709" s="8">
        <v>2580</v>
      </c>
      <c r="F709" s="22">
        <f>ROUND(E709/D709*100,0)</f>
        <v>215</v>
      </c>
      <c r="G709" t="s">
        <v>8218</v>
      </c>
      <c r="H709" t="s">
        <v>8223</v>
      </c>
      <c r="I709" t="s">
        <v>8245</v>
      </c>
      <c r="J709">
        <v>1273911000</v>
      </c>
      <c r="K709">
        <v>1268822909</v>
      </c>
      <c r="L709" t="b">
        <v>1</v>
      </c>
      <c r="M709">
        <v>33</v>
      </c>
      <c r="N709" t="b">
        <v>1</v>
      </c>
      <c r="O709" t="s">
        <v>8283</v>
      </c>
      <c r="P709" s="9">
        <f>(((K709/60)/60)/24)+DATE(1970,1,1)</f>
        <v>40254.450335648151</v>
      </c>
      <c r="Q709" s="14">
        <f>YEAR(P709)</f>
        <v>2010</v>
      </c>
      <c r="R709" s="10" t="s">
        <v>8352</v>
      </c>
      <c r="S709" t="s">
        <v>8353</v>
      </c>
      <c r="T709">
        <f>IFERROR(ROUND(E709/M709,2),0)</f>
        <v>78.180000000000007</v>
      </c>
    </row>
    <row r="710" spans="1:20" ht="33" x14ac:dyDescent="0.25">
      <c r="A710">
        <v>1608</v>
      </c>
      <c r="B710" s="3" t="s">
        <v>1609</v>
      </c>
      <c r="C710" s="3" t="s">
        <v>5718</v>
      </c>
      <c r="D710" s="6">
        <v>1200</v>
      </c>
      <c r="E710" s="8">
        <v>1215</v>
      </c>
      <c r="F710" s="22">
        <f>ROUND(E710/D710*100,0)</f>
        <v>101</v>
      </c>
      <c r="G710" t="s">
        <v>8218</v>
      </c>
      <c r="H710" t="s">
        <v>8223</v>
      </c>
      <c r="I710" t="s">
        <v>8245</v>
      </c>
      <c r="J710">
        <v>1388553960</v>
      </c>
      <c r="K710">
        <v>1385754986</v>
      </c>
      <c r="L710" t="b">
        <v>0</v>
      </c>
      <c r="M710">
        <v>23</v>
      </c>
      <c r="N710" t="b">
        <v>1</v>
      </c>
      <c r="O710" t="s">
        <v>8274</v>
      </c>
      <c r="P710" s="9">
        <f>(((K710/60)/60)/24)+DATE(1970,1,1)</f>
        <v>41607.83085648148</v>
      </c>
      <c r="Q710" s="14">
        <f>YEAR(P710)</f>
        <v>2013</v>
      </c>
      <c r="R710" s="10" t="s">
        <v>8339</v>
      </c>
      <c r="S710" t="s">
        <v>8340</v>
      </c>
      <c r="T710">
        <f>IFERROR(ROUND(E710/M710,2),0)</f>
        <v>52.83</v>
      </c>
    </row>
    <row r="711" spans="1:20" ht="49" x14ac:dyDescent="0.25">
      <c r="A711">
        <v>1642</v>
      </c>
      <c r="B711" s="3" t="s">
        <v>1643</v>
      </c>
      <c r="C711" s="3" t="s">
        <v>5752</v>
      </c>
      <c r="D711" s="6">
        <v>1200</v>
      </c>
      <c r="E711" s="8">
        <v>1200</v>
      </c>
      <c r="F711" s="22">
        <f>ROUND(E711/D711*100,0)</f>
        <v>100</v>
      </c>
      <c r="G711" t="s">
        <v>8218</v>
      </c>
      <c r="H711" t="s">
        <v>8223</v>
      </c>
      <c r="I711" t="s">
        <v>8245</v>
      </c>
      <c r="J711">
        <v>1308011727</v>
      </c>
      <c r="K711">
        <v>1306283727</v>
      </c>
      <c r="L711" t="b">
        <v>0</v>
      </c>
      <c r="M711">
        <v>28</v>
      </c>
      <c r="N711" t="b">
        <v>1</v>
      </c>
      <c r="O711" t="s">
        <v>8290</v>
      </c>
      <c r="P711" s="9">
        <f>(((K711/60)/60)/24)+DATE(1970,1,1)</f>
        <v>40688.024618055555</v>
      </c>
      <c r="Q711" s="14">
        <f>YEAR(P711)</f>
        <v>2011</v>
      </c>
      <c r="R711" s="10" t="s">
        <v>8339</v>
      </c>
      <c r="S711" t="s">
        <v>8360</v>
      </c>
      <c r="T711">
        <f>IFERROR(ROUND(E711/M711,2),0)</f>
        <v>42.86</v>
      </c>
    </row>
    <row r="712" spans="1:20" ht="33" x14ac:dyDescent="0.25">
      <c r="A712">
        <v>1741</v>
      </c>
      <c r="B712" s="3" t="s">
        <v>1742</v>
      </c>
      <c r="C712" s="3" t="s">
        <v>5851</v>
      </c>
      <c r="D712" s="6">
        <v>1200</v>
      </c>
      <c r="E712" s="8">
        <v>1330</v>
      </c>
      <c r="F712" s="22">
        <f>ROUND(E712/D712*100,0)</f>
        <v>111</v>
      </c>
      <c r="G712" t="s">
        <v>8218</v>
      </c>
      <c r="H712" t="s">
        <v>8224</v>
      </c>
      <c r="I712" t="s">
        <v>8246</v>
      </c>
      <c r="J712">
        <v>1433948671</v>
      </c>
      <c r="K712">
        <v>1430060671</v>
      </c>
      <c r="L712" t="b">
        <v>0</v>
      </c>
      <c r="M712">
        <v>52</v>
      </c>
      <c r="N712" t="b">
        <v>1</v>
      </c>
      <c r="O712" t="s">
        <v>8283</v>
      </c>
      <c r="P712" s="9">
        <f>(((K712/60)/60)/24)+DATE(1970,1,1)</f>
        <v>42120.628136574072</v>
      </c>
      <c r="Q712" s="14">
        <f>YEAR(P712)</f>
        <v>2015</v>
      </c>
      <c r="R712" s="10" t="s">
        <v>8352</v>
      </c>
      <c r="S712" t="s">
        <v>8353</v>
      </c>
      <c r="T712">
        <f>IFERROR(ROUND(E712/M712,2),0)</f>
        <v>25.58</v>
      </c>
    </row>
    <row r="713" spans="1:20" ht="33" x14ac:dyDescent="0.25">
      <c r="A713">
        <v>1752</v>
      </c>
      <c r="B713" s="3" t="s">
        <v>1753</v>
      </c>
      <c r="C713" s="3" t="s">
        <v>5862</v>
      </c>
      <c r="D713" s="6">
        <v>1200</v>
      </c>
      <c r="E713" s="8">
        <v>3122</v>
      </c>
      <c r="F713" s="22">
        <f>ROUND(E713/D713*100,0)</f>
        <v>260</v>
      </c>
      <c r="G713" t="s">
        <v>8218</v>
      </c>
      <c r="H713" t="s">
        <v>8224</v>
      </c>
      <c r="I713" t="s">
        <v>8246</v>
      </c>
      <c r="J713">
        <v>1476425082</v>
      </c>
      <c r="K713">
        <v>1473833082</v>
      </c>
      <c r="L713" t="b">
        <v>0</v>
      </c>
      <c r="M713">
        <v>90</v>
      </c>
      <c r="N713" t="b">
        <v>1</v>
      </c>
      <c r="O713" t="s">
        <v>8283</v>
      </c>
      <c r="P713" s="9">
        <f>(((K713/60)/60)/24)+DATE(1970,1,1)</f>
        <v>42627.253263888888</v>
      </c>
      <c r="Q713" s="14">
        <f>YEAR(P713)</f>
        <v>2016</v>
      </c>
      <c r="R713" s="10" t="s">
        <v>8352</v>
      </c>
      <c r="S713" t="s">
        <v>8353</v>
      </c>
      <c r="T713">
        <f>IFERROR(ROUND(E713/M713,2),0)</f>
        <v>34.69</v>
      </c>
    </row>
    <row r="714" spans="1:20" ht="49" x14ac:dyDescent="0.25">
      <c r="A714">
        <v>1886</v>
      </c>
      <c r="B714" s="3" t="s">
        <v>1887</v>
      </c>
      <c r="C714" s="3" t="s">
        <v>5996</v>
      </c>
      <c r="D714" s="6">
        <v>1200</v>
      </c>
      <c r="E714" s="8">
        <v>1225</v>
      </c>
      <c r="F714" s="22">
        <f>ROUND(E714/D714*100,0)</f>
        <v>102</v>
      </c>
      <c r="G714" t="s">
        <v>8218</v>
      </c>
      <c r="H714" t="s">
        <v>8223</v>
      </c>
      <c r="I714" t="s">
        <v>8245</v>
      </c>
      <c r="J714">
        <v>1415832338</v>
      </c>
      <c r="K714">
        <v>1413236738</v>
      </c>
      <c r="L714" t="b">
        <v>0</v>
      </c>
      <c r="M714">
        <v>29</v>
      </c>
      <c r="N714" t="b">
        <v>1</v>
      </c>
      <c r="O714" t="s">
        <v>8277</v>
      </c>
      <c r="P714" s="9">
        <f>(((K714/60)/60)/24)+DATE(1970,1,1)</f>
        <v>41925.906689814816</v>
      </c>
      <c r="Q714" s="14">
        <f>YEAR(P714)</f>
        <v>2014</v>
      </c>
      <c r="R714" s="10" t="s">
        <v>8339</v>
      </c>
      <c r="S714" t="s">
        <v>8343</v>
      </c>
      <c r="T714">
        <f>IFERROR(ROUND(E714/M714,2),0)</f>
        <v>42.24</v>
      </c>
    </row>
    <row r="715" spans="1:20" ht="49" x14ac:dyDescent="0.25">
      <c r="A715">
        <v>2117</v>
      </c>
      <c r="B715" s="3" t="s">
        <v>2118</v>
      </c>
      <c r="C715" s="3" t="s">
        <v>6227</v>
      </c>
      <c r="D715" s="6">
        <v>1200</v>
      </c>
      <c r="E715" s="8">
        <v>1773</v>
      </c>
      <c r="F715" s="22">
        <f>ROUND(E715/D715*100,0)</f>
        <v>148</v>
      </c>
      <c r="G715" t="s">
        <v>8218</v>
      </c>
      <c r="H715" t="s">
        <v>8223</v>
      </c>
      <c r="I715" t="s">
        <v>8245</v>
      </c>
      <c r="J715">
        <v>1445921940</v>
      </c>
      <c r="K715">
        <v>1444699549</v>
      </c>
      <c r="L715" t="b">
        <v>0</v>
      </c>
      <c r="M715">
        <v>35</v>
      </c>
      <c r="N715" t="b">
        <v>1</v>
      </c>
      <c r="O715" t="s">
        <v>8277</v>
      </c>
      <c r="P715" s="9">
        <f>(((K715/60)/60)/24)+DATE(1970,1,1)</f>
        <v>42290.059594907405</v>
      </c>
      <c r="Q715" s="14">
        <f>YEAR(P715)</f>
        <v>2015</v>
      </c>
      <c r="R715" s="10" t="s">
        <v>8339</v>
      </c>
      <c r="S715" t="s">
        <v>8343</v>
      </c>
      <c r="T715">
        <f>IFERROR(ROUND(E715/M715,2),0)</f>
        <v>50.66</v>
      </c>
    </row>
    <row r="716" spans="1:20" ht="49" x14ac:dyDescent="0.25">
      <c r="A716">
        <v>2189</v>
      </c>
      <c r="B716" s="3" t="s">
        <v>2190</v>
      </c>
      <c r="C716" s="3" t="s">
        <v>6299</v>
      </c>
      <c r="D716" s="6">
        <v>1200</v>
      </c>
      <c r="E716" s="8">
        <v>6039</v>
      </c>
      <c r="F716" s="22">
        <f>ROUND(E716/D716*100,0)</f>
        <v>503</v>
      </c>
      <c r="G716" t="s">
        <v>8218</v>
      </c>
      <c r="H716" t="s">
        <v>8224</v>
      </c>
      <c r="I716" t="s">
        <v>8246</v>
      </c>
      <c r="J716">
        <v>1461276000</v>
      </c>
      <c r="K716">
        <v>1460055300</v>
      </c>
      <c r="L716" t="b">
        <v>0</v>
      </c>
      <c r="M716">
        <v>88</v>
      </c>
      <c r="N716" t="b">
        <v>1</v>
      </c>
      <c r="O716" t="s">
        <v>8295</v>
      </c>
      <c r="P716" s="9">
        <f>(((K716/60)/60)/24)+DATE(1970,1,1)</f>
        <v>42467.788194444445</v>
      </c>
      <c r="Q716" s="14">
        <f>YEAR(P716)</f>
        <v>2016</v>
      </c>
      <c r="R716" s="10" t="s">
        <v>8347</v>
      </c>
      <c r="S716" t="s">
        <v>8365</v>
      </c>
      <c r="T716">
        <f>IFERROR(ROUND(E716/M716,2),0)</f>
        <v>68.63</v>
      </c>
    </row>
    <row r="717" spans="1:20" ht="49" x14ac:dyDescent="0.25">
      <c r="A717">
        <v>2295</v>
      </c>
      <c r="B717" s="3" t="s">
        <v>2296</v>
      </c>
      <c r="C717" s="3" t="s">
        <v>6405</v>
      </c>
      <c r="D717" s="6">
        <v>1200</v>
      </c>
      <c r="E717" s="8">
        <v>1503</v>
      </c>
      <c r="F717" s="22">
        <f>ROUND(E717/D717*100,0)</f>
        <v>125</v>
      </c>
      <c r="G717" t="s">
        <v>8218</v>
      </c>
      <c r="H717" t="s">
        <v>8223</v>
      </c>
      <c r="I717" t="s">
        <v>8245</v>
      </c>
      <c r="J717">
        <v>1359240856</v>
      </c>
      <c r="K717">
        <v>1356648856</v>
      </c>
      <c r="L717" t="b">
        <v>0</v>
      </c>
      <c r="M717">
        <v>34</v>
      </c>
      <c r="N717" t="b">
        <v>1</v>
      </c>
      <c r="O717" t="s">
        <v>8274</v>
      </c>
      <c r="P717" s="9">
        <f>(((K717/60)/60)/24)+DATE(1970,1,1)</f>
        <v>41270.954351851848</v>
      </c>
      <c r="Q717" s="14">
        <f>YEAR(P717)</f>
        <v>2012</v>
      </c>
      <c r="R717" s="10" t="s">
        <v>8339</v>
      </c>
      <c r="S717" t="s">
        <v>8340</v>
      </c>
      <c r="T717">
        <f>IFERROR(ROUND(E717/M717,2),0)</f>
        <v>44.21</v>
      </c>
    </row>
    <row r="718" spans="1:20" ht="49" x14ac:dyDescent="0.25">
      <c r="A718">
        <v>2314</v>
      </c>
      <c r="B718" s="3" t="s">
        <v>2315</v>
      </c>
      <c r="C718" s="3" t="s">
        <v>6424</v>
      </c>
      <c r="D718" s="6">
        <v>1200</v>
      </c>
      <c r="E718" s="8">
        <v>1883.64</v>
      </c>
      <c r="F718" s="22">
        <f>ROUND(E718/D718*100,0)</f>
        <v>157</v>
      </c>
      <c r="G718" t="s">
        <v>8218</v>
      </c>
      <c r="H718" t="s">
        <v>8223</v>
      </c>
      <c r="I718" t="s">
        <v>8245</v>
      </c>
      <c r="J718">
        <v>1339074857</v>
      </c>
      <c r="K718">
        <v>1336482857</v>
      </c>
      <c r="L718" t="b">
        <v>1</v>
      </c>
      <c r="M718">
        <v>50</v>
      </c>
      <c r="N718" t="b">
        <v>1</v>
      </c>
      <c r="O718" t="s">
        <v>8277</v>
      </c>
      <c r="P718" s="9">
        <f>(((K718/60)/60)/24)+DATE(1970,1,1)</f>
        <v>41037.551585648151</v>
      </c>
      <c r="Q718" s="14">
        <f>YEAR(P718)</f>
        <v>2012</v>
      </c>
      <c r="R718" s="10" t="s">
        <v>8339</v>
      </c>
      <c r="S718" t="s">
        <v>8343</v>
      </c>
      <c r="T718">
        <f>IFERROR(ROUND(E718/M718,2),0)</f>
        <v>37.67</v>
      </c>
    </row>
    <row r="719" spans="1:20" ht="49" x14ac:dyDescent="0.25">
      <c r="A719">
        <v>2469</v>
      </c>
      <c r="B719" s="3" t="s">
        <v>2470</v>
      </c>
      <c r="C719" s="3" t="s">
        <v>6579</v>
      </c>
      <c r="D719" s="6">
        <v>1200</v>
      </c>
      <c r="E719" s="8">
        <v>1364</v>
      </c>
      <c r="F719" s="22">
        <f>ROUND(E719/D719*100,0)</f>
        <v>114</v>
      </c>
      <c r="G719" t="s">
        <v>8218</v>
      </c>
      <c r="H719" t="s">
        <v>8223</v>
      </c>
      <c r="I719" t="s">
        <v>8245</v>
      </c>
      <c r="J719">
        <v>1297160329</v>
      </c>
      <c r="K719">
        <v>1295000329</v>
      </c>
      <c r="L719" t="b">
        <v>0</v>
      </c>
      <c r="M719">
        <v>47</v>
      </c>
      <c r="N719" t="b">
        <v>1</v>
      </c>
      <c r="O719" t="s">
        <v>8277</v>
      </c>
      <c r="P719" s="9">
        <f>(((K719/60)/60)/24)+DATE(1970,1,1)</f>
        <v>40557.429733796293</v>
      </c>
      <c r="Q719" s="14">
        <f>YEAR(P719)</f>
        <v>2011</v>
      </c>
      <c r="R719" s="10" t="s">
        <v>8339</v>
      </c>
      <c r="S719" t="s">
        <v>8343</v>
      </c>
      <c r="T719">
        <f>IFERROR(ROUND(E719/M719,2),0)</f>
        <v>29.02</v>
      </c>
    </row>
    <row r="720" spans="1:20" ht="49" x14ac:dyDescent="0.25">
      <c r="A720">
        <v>3180</v>
      </c>
      <c r="B720" s="3" t="s">
        <v>3180</v>
      </c>
      <c r="C720" s="3" t="s">
        <v>7290</v>
      </c>
      <c r="D720" s="6">
        <v>1200</v>
      </c>
      <c r="E720" s="8">
        <v>1437</v>
      </c>
      <c r="F720" s="22">
        <f>ROUND(E720/D720*100,0)</f>
        <v>120</v>
      </c>
      <c r="G720" t="s">
        <v>8218</v>
      </c>
      <c r="H720" t="s">
        <v>8224</v>
      </c>
      <c r="I720" t="s">
        <v>8246</v>
      </c>
      <c r="J720">
        <v>1403258049</v>
      </c>
      <c r="K720">
        <v>1400666049</v>
      </c>
      <c r="L720" t="b">
        <v>1</v>
      </c>
      <c r="M720">
        <v>45</v>
      </c>
      <c r="N720" t="b">
        <v>1</v>
      </c>
      <c r="O720" t="s">
        <v>8269</v>
      </c>
      <c r="P720" s="9">
        <f>(((K720/60)/60)/24)+DATE(1970,1,1)</f>
        <v>41780.412604166668</v>
      </c>
      <c r="Q720" s="14">
        <f>YEAR(P720)</f>
        <v>2014</v>
      </c>
      <c r="R720" s="10" t="s">
        <v>8331</v>
      </c>
      <c r="S720" t="s">
        <v>8332</v>
      </c>
      <c r="T720">
        <f>IFERROR(ROUND(E720/M720,2),0)</f>
        <v>31.93</v>
      </c>
    </row>
    <row r="721" spans="1:20" ht="49" x14ac:dyDescent="0.25">
      <c r="A721">
        <v>3226</v>
      </c>
      <c r="B721" s="3" t="s">
        <v>3226</v>
      </c>
      <c r="C721" s="3" t="s">
        <v>7336</v>
      </c>
      <c r="D721" s="6">
        <v>1200</v>
      </c>
      <c r="E721" s="8">
        <v>1250</v>
      </c>
      <c r="F721" s="22">
        <f>ROUND(E721/D721*100,0)</f>
        <v>104</v>
      </c>
      <c r="G721" t="s">
        <v>8218</v>
      </c>
      <c r="H721" t="s">
        <v>8224</v>
      </c>
      <c r="I721" t="s">
        <v>8246</v>
      </c>
      <c r="J721">
        <v>1446213612</v>
      </c>
      <c r="K721">
        <v>1443621612</v>
      </c>
      <c r="L721" t="b">
        <v>1</v>
      </c>
      <c r="M721">
        <v>21</v>
      </c>
      <c r="N721" t="b">
        <v>1</v>
      </c>
      <c r="O721" t="s">
        <v>8269</v>
      </c>
      <c r="P721" s="9">
        <f>(((K721/60)/60)/24)+DATE(1970,1,1)</f>
        <v>42277.583472222221</v>
      </c>
      <c r="Q721" s="14">
        <f>YEAR(P721)</f>
        <v>2015</v>
      </c>
      <c r="R721" s="10" t="s">
        <v>8331</v>
      </c>
      <c r="S721" t="s">
        <v>8332</v>
      </c>
      <c r="T721">
        <f>IFERROR(ROUND(E721/M721,2),0)</f>
        <v>59.52</v>
      </c>
    </row>
    <row r="722" spans="1:20" ht="49" x14ac:dyDescent="0.25">
      <c r="A722">
        <v>3227</v>
      </c>
      <c r="B722" s="3" t="s">
        <v>3227</v>
      </c>
      <c r="C722" s="3" t="s">
        <v>7337</v>
      </c>
      <c r="D722" s="6">
        <v>1200</v>
      </c>
      <c r="E722" s="8">
        <v>1500</v>
      </c>
      <c r="F722" s="22">
        <f>ROUND(E722/D722*100,0)</f>
        <v>125</v>
      </c>
      <c r="G722" t="s">
        <v>8218</v>
      </c>
      <c r="H722" t="s">
        <v>8224</v>
      </c>
      <c r="I722" t="s">
        <v>8246</v>
      </c>
      <c r="J722">
        <v>1484687436</v>
      </c>
      <c r="K722">
        <v>1482095436</v>
      </c>
      <c r="L722" t="b">
        <v>0</v>
      </c>
      <c r="M722">
        <v>30</v>
      </c>
      <c r="N722" t="b">
        <v>1</v>
      </c>
      <c r="O722" t="s">
        <v>8269</v>
      </c>
      <c r="P722" s="9">
        <f>(((K722/60)/60)/24)+DATE(1970,1,1)</f>
        <v>42722.882361111115</v>
      </c>
      <c r="Q722" s="14">
        <f>YEAR(P722)</f>
        <v>2016</v>
      </c>
      <c r="R722" s="10" t="s">
        <v>8331</v>
      </c>
      <c r="S722" t="s">
        <v>8332</v>
      </c>
      <c r="T722">
        <f>IFERROR(ROUND(E722/M722,2),0)</f>
        <v>50</v>
      </c>
    </row>
    <row r="723" spans="1:20" ht="49" x14ac:dyDescent="0.25">
      <c r="A723">
        <v>3399</v>
      </c>
      <c r="B723" s="3" t="s">
        <v>3398</v>
      </c>
      <c r="C723" s="3" t="s">
        <v>7509</v>
      </c>
      <c r="D723" s="6">
        <v>1200</v>
      </c>
      <c r="E723" s="8">
        <v>1245</v>
      </c>
      <c r="F723" s="22">
        <f>ROUND(E723/D723*100,0)</f>
        <v>104</v>
      </c>
      <c r="G723" t="s">
        <v>8218</v>
      </c>
      <c r="H723" t="s">
        <v>8224</v>
      </c>
      <c r="I723" t="s">
        <v>8246</v>
      </c>
      <c r="J723">
        <v>1424556325</v>
      </c>
      <c r="K723">
        <v>1421964325</v>
      </c>
      <c r="L723" t="b">
        <v>0</v>
      </c>
      <c r="M723">
        <v>46</v>
      </c>
      <c r="N723" t="b">
        <v>1</v>
      </c>
      <c r="O723" t="s">
        <v>8269</v>
      </c>
      <c r="P723" s="9">
        <f>(((K723/60)/60)/24)+DATE(1970,1,1)</f>
        <v>42026.920428240745</v>
      </c>
      <c r="Q723" s="14">
        <f>YEAR(P723)</f>
        <v>2015</v>
      </c>
      <c r="R723" s="10" t="s">
        <v>8331</v>
      </c>
      <c r="S723" t="s">
        <v>8332</v>
      </c>
      <c r="T723">
        <f>IFERROR(ROUND(E723/M723,2),0)</f>
        <v>27.07</v>
      </c>
    </row>
    <row r="724" spans="1:20" ht="33" x14ac:dyDescent="0.25">
      <c r="A724">
        <v>3439</v>
      </c>
      <c r="B724" s="3" t="s">
        <v>3438</v>
      </c>
      <c r="C724" s="3" t="s">
        <v>7549</v>
      </c>
      <c r="D724" s="6">
        <v>1200</v>
      </c>
      <c r="E724" s="8">
        <v>1616.14</v>
      </c>
      <c r="F724" s="22">
        <f>ROUND(E724/D724*100,0)</f>
        <v>135</v>
      </c>
      <c r="G724" t="s">
        <v>8218</v>
      </c>
      <c r="H724" t="s">
        <v>8223</v>
      </c>
      <c r="I724" t="s">
        <v>8245</v>
      </c>
      <c r="J724">
        <v>1453179540</v>
      </c>
      <c r="K724">
        <v>1452030730</v>
      </c>
      <c r="L724" t="b">
        <v>0</v>
      </c>
      <c r="M724">
        <v>18</v>
      </c>
      <c r="N724" t="b">
        <v>1</v>
      </c>
      <c r="O724" t="s">
        <v>8269</v>
      </c>
      <c r="P724" s="9">
        <f>(((K724/60)/60)/24)+DATE(1970,1,1)</f>
        <v>42374.911226851851</v>
      </c>
      <c r="Q724" s="14">
        <f>YEAR(P724)</f>
        <v>2016</v>
      </c>
      <c r="R724" s="10" t="s">
        <v>8331</v>
      </c>
      <c r="S724" t="s">
        <v>8332</v>
      </c>
      <c r="T724">
        <f>IFERROR(ROUND(E724/M724,2),0)</f>
        <v>89.79</v>
      </c>
    </row>
    <row r="725" spans="1:20" ht="49" x14ac:dyDescent="0.25">
      <c r="A725">
        <v>3541</v>
      </c>
      <c r="B725" s="3" t="s">
        <v>3540</v>
      </c>
      <c r="C725" s="3" t="s">
        <v>7651</v>
      </c>
      <c r="D725" s="6">
        <v>1200</v>
      </c>
      <c r="E725" s="8">
        <v>1260</v>
      </c>
      <c r="F725" s="22">
        <f>ROUND(E725/D725*100,0)</f>
        <v>105</v>
      </c>
      <c r="G725" t="s">
        <v>8218</v>
      </c>
      <c r="H725" t="s">
        <v>8224</v>
      </c>
      <c r="I725" t="s">
        <v>8246</v>
      </c>
      <c r="J725">
        <v>1441042275</v>
      </c>
      <c r="K725">
        <v>1438882275</v>
      </c>
      <c r="L725" t="b">
        <v>0</v>
      </c>
      <c r="M725">
        <v>32</v>
      </c>
      <c r="N725" t="b">
        <v>1</v>
      </c>
      <c r="O725" t="s">
        <v>8269</v>
      </c>
      <c r="P725" s="9">
        <f>(((K725/60)/60)/24)+DATE(1970,1,1)</f>
        <v>42222.730034722219</v>
      </c>
      <c r="Q725" s="14">
        <f>YEAR(P725)</f>
        <v>2015</v>
      </c>
      <c r="R725" s="10" t="s">
        <v>8331</v>
      </c>
      <c r="S725" t="s">
        <v>8332</v>
      </c>
      <c r="T725">
        <f>IFERROR(ROUND(E725/M725,2),0)</f>
        <v>39.380000000000003</v>
      </c>
    </row>
    <row r="726" spans="1:20" ht="21" x14ac:dyDescent="0.25">
      <c r="A726">
        <v>3666</v>
      </c>
      <c r="B726" s="3" t="s">
        <v>3663</v>
      </c>
      <c r="C726" s="3" t="s">
        <v>7776</v>
      </c>
      <c r="D726" s="6">
        <v>1200</v>
      </c>
      <c r="E726" s="8">
        <v>1200</v>
      </c>
      <c r="F726" s="22">
        <f>ROUND(E726/D726*100,0)</f>
        <v>100</v>
      </c>
      <c r="G726" t="s">
        <v>8218</v>
      </c>
      <c r="H726" t="s">
        <v>8223</v>
      </c>
      <c r="I726" t="s">
        <v>8245</v>
      </c>
      <c r="J726">
        <v>1406185200</v>
      </c>
      <c r="K726">
        <v>1404337382</v>
      </c>
      <c r="L726" t="b">
        <v>0</v>
      </c>
      <c r="M726">
        <v>38</v>
      </c>
      <c r="N726" t="b">
        <v>1</v>
      </c>
      <c r="O726" t="s">
        <v>8269</v>
      </c>
      <c r="P726" s="9">
        <f>(((K726/60)/60)/24)+DATE(1970,1,1)</f>
        <v>41822.90488425926</v>
      </c>
      <c r="Q726" s="14">
        <f>YEAR(P726)</f>
        <v>2014</v>
      </c>
      <c r="R726" s="10" t="s">
        <v>8331</v>
      </c>
      <c r="S726" t="s">
        <v>8332</v>
      </c>
      <c r="T726">
        <f>IFERROR(ROUND(E726/M726,2),0)</f>
        <v>31.58</v>
      </c>
    </row>
    <row r="727" spans="1:20" ht="49" x14ac:dyDescent="0.25">
      <c r="A727">
        <v>3783</v>
      </c>
      <c r="B727" s="3" t="s">
        <v>3780</v>
      </c>
      <c r="C727" s="3" t="s">
        <v>7893</v>
      </c>
      <c r="D727" s="6">
        <v>1200</v>
      </c>
      <c r="E727" s="8">
        <v>1547</v>
      </c>
      <c r="F727" s="22">
        <f>ROUND(E727/D727*100,0)</f>
        <v>129</v>
      </c>
      <c r="G727" t="s">
        <v>8218</v>
      </c>
      <c r="H727" t="s">
        <v>8223</v>
      </c>
      <c r="I727" t="s">
        <v>8245</v>
      </c>
      <c r="J727">
        <v>1458057600</v>
      </c>
      <c r="K727">
        <v>1455938520</v>
      </c>
      <c r="L727" t="b">
        <v>0</v>
      </c>
      <c r="M727">
        <v>24</v>
      </c>
      <c r="N727" t="b">
        <v>1</v>
      </c>
      <c r="O727" t="s">
        <v>8303</v>
      </c>
      <c r="P727" s="9">
        <f>(((K727/60)/60)/24)+DATE(1970,1,1)</f>
        <v>42420.140277777777</v>
      </c>
      <c r="Q727" s="14">
        <f>YEAR(P727)</f>
        <v>2016</v>
      </c>
      <c r="R727" s="10" t="s">
        <v>8331</v>
      </c>
      <c r="S727" t="s">
        <v>8373</v>
      </c>
      <c r="T727">
        <f>IFERROR(ROUND(E727/M727,2),0)</f>
        <v>64.459999999999994</v>
      </c>
    </row>
    <row r="728" spans="1:20" ht="49" x14ac:dyDescent="0.25">
      <c r="A728">
        <v>3832</v>
      </c>
      <c r="B728" s="3" t="s">
        <v>3829</v>
      </c>
      <c r="C728" s="3" t="s">
        <v>7941</v>
      </c>
      <c r="D728" s="6">
        <v>1200</v>
      </c>
      <c r="E728" s="8">
        <v>1256</v>
      </c>
      <c r="F728" s="22">
        <f>ROUND(E728/D728*100,0)</f>
        <v>105</v>
      </c>
      <c r="G728" t="s">
        <v>8218</v>
      </c>
      <c r="H728" t="s">
        <v>8223</v>
      </c>
      <c r="I728" t="s">
        <v>8245</v>
      </c>
      <c r="J728">
        <v>1455936335</v>
      </c>
      <c r="K728">
        <v>1452048335</v>
      </c>
      <c r="L728" t="b">
        <v>0</v>
      </c>
      <c r="M728">
        <v>9</v>
      </c>
      <c r="N728" t="b">
        <v>1</v>
      </c>
      <c r="O728" t="s">
        <v>8269</v>
      </c>
      <c r="P728" s="9">
        <f>(((K728/60)/60)/24)+DATE(1970,1,1)</f>
        <v>42375.114988425921</v>
      </c>
      <c r="Q728" s="14">
        <f>YEAR(P728)</f>
        <v>2016</v>
      </c>
      <c r="R728" s="10" t="s">
        <v>8331</v>
      </c>
      <c r="S728" t="s">
        <v>8332</v>
      </c>
      <c r="T728">
        <f>IFERROR(ROUND(E728/M728,2),0)</f>
        <v>139.56</v>
      </c>
    </row>
    <row r="729" spans="1:20" ht="49" x14ac:dyDescent="0.25">
      <c r="A729">
        <v>3833</v>
      </c>
      <c r="B729" s="3" t="s">
        <v>3830</v>
      </c>
      <c r="C729" s="3" t="s">
        <v>7942</v>
      </c>
      <c r="D729" s="6">
        <v>1200</v>
      </c>
      <c r="E729" s="8">
        <v>1400</v>
      </c>
      <c r="F729" s="22">
        <f>ROUND(E729/D729*100,0)</f>
        <v>117</v>
      </c>
      <c r="G729" t="s">
        <v>8218</v>
      </c>
      <c r="H729" t="s">
        <v>8228</v>
      </c>
      <c r="I729" t="s">
        <v>8250</v>
      </c>
      <c r="J729">
        <v>1417460940</v>
      </c>
      <c r="K729">
        <v>1416516972</v>
      </c>
      <c r="L729" t="b">
        <v>0</v>
      </c>
      <c r="M729">
        <v>20</v>
      </c>
      <c r="N729" t="b">
        <v>1</v>
      </c>
      <c r="O729" t="s">
        <v>8269</v>
      </c>
      <c r="P729" s="9">
        <f>(((K729/60)/60)/24)+DATE(1970,1,1)</f>
        <v>41963.872361111105</v>
      </c>
      <c r="Q729" s="14">
        <f>YEAR(P729)</f>
        <v>2014</v>
      </c>
      <c r="R729" s="10" t="s">
        <v>8331</v>
      </c>
      <c r="S729" t="s">
        <v>8332</v>
      </c>
      <c r="T729">
        <f>IFERROR(ROUND(E729/M729,2),0)</f>
        <v>70</v>
      </c>
    </row>
    <row r="730" spans="1:20" ht="49" hidden="1" x14ac:dyDescent="0.25">
      <c r="A730">
        <v>180</v>
      </c>
      <c r="B730" s="3" t="s">
        <v>182</v>
      </c>
      <c r="C730" s="3" t="s">
        <v>4290</v>
      </c>
      <c r="D730" s="6">
        <v>1200</v>
      </c>
      <c r="E730" s="8">
        <v>401</v>
      </c>
      <c r="F730" s="22">
        <f>ROUND(E730/D730*100,0)</f>
        <v>33</v>
      </c>
      <c r="G730" t="s">
        <v>8220</v>
      </c>
      <c r="H730" t="s">
        <v>8224</v>
      </c>
      <c r="I730" t="s">
        <v>8246</v>
      </c>
      <c r="J730">
        <v>1428951600</v>
      </c>
      <c r="K730">
        <v>1425512843</v>
      </c>
      <c r="L730" t="b">
        <v>0</v>
      </c>
      <c r="M730">
        <v>13</v>
      </c>
      <c r="N730" t="b">
        <v>0</v>
      </c>
      <c r="O730" t="s">
        <v>8266</v>
      </c>
      <c r="P730" s="9">
        <f>(((K730/60)/60)/24)+DATE(1970,1,1)</f>
        <v>42067.991238425922</v>
      </c>
      <c r="Q730" s="14">
        <f>YEAR(P730)</f>
        <v>2015</v>
      </c>
      <c r="R730" s="10" t="s">
        <v>8324</v>
      </c>
      <c r="S730" t="s">
        <v>8328</v>
      </c>
      <c r="T730">
        <f>IFERROR(ROUND(E730/M730,2),0)</f>
        <v>30.85</v>
      </c>
    </row>
    <row r="731" spans="1:20" ht="33" hidden="1" x14ac:dyDescent="0.25">
      <c r="A731">
        <v>710</v>
      </c>
      <c r="B731" s="3" t="s">
        <v>711</v>
      </c>
      <c r="C731" s="3" t="s">
        <v>4820</v>
      </c>
      <c r="D731" s="6">
        <v>1200</v>
      </c>
      <c r="E731" s="8">
        <v>0</v>
      </c>
      <c r="F731" s="22">
        <f>ROUND(E731/D731*100,0)</f>
        <v>0</v>
      </c>
      <c r="G731" t="s">
        <v>8220</v>
      </c>
      <c r="H731" t="s">
        <v>8228</v>
      </c>
      <c r="I731" t="s">
        <v>8250</v>
      </c>
      <c r="J731">
        <v>1408495440</v>
      </c>
      <c r="K731">
        <v>1405640302</v>
      </c>
      <c r="L731" t="b">
        <v>0</v>
      </c>
      <c r="M731">
        <v>0</v>
      </c>
      <c r="N731" t="b">
        <v>0</v>
      </c>
      <c r="O731" t="s">
        <v>8271</v>
      </c>
      <c r="P731" s="9">
        <f>(((K731/60)/60)/24)+DATE(1970,1,1)</f>
        <v>41837.984976851854</v>
      </c>
      <c r="Q731" s="14">
        <f>YEAR(P731)</f>
        <v>2014</v>
      </c>
      <c r="R731" s="10" t="s">
        <v>8333</v>
      </c>
      <c r="S731" t="s">
        <v>8335</v>
      </c>
      <c r="T731">
        <f>IFERROR(ROUND(E731/M731,2),0)</f>
        <v>0</v>
      </c>
    </row>
    <row r="732" spans="1:20" ht="33" hidden="1" x14ac:dyDescent="0.25">
      <c r="A732">
        <v>1491</v>
      </c>
      <c r="B732" s="3" t="s">
        <v>1492</v>
      </c>
      <c r="C732" s="3" t="s">
        <v>5601</v>
      </c>
      <c r="D732" s="6">
        <v>1200</v>
      </c>
      <c r="E732" s="8">
        <v>100</v>
      </c>
      <c r="F732" s="22">
        <f>ROUND(E732/D732*100,0)</f>
        <v>8</v>
      </c>
      <c r="G732" t="s">
        <v>8220</v>
      </c>
      <c r="H732" t="s">
        <v>8223</v>
      </c>
      <c r="I732" t="s">
        <v>8245</v>
      </c>
      <c r="J732">
        <v>1424014680</v>
      </c>
      <c r="K732">
        <v>1418922443</v>
      </c>
      <c r="L732" t="b">
        <v>0</v>
      </c>
      <c r="M732">
        <v>1</v>
      </c>
      <c r="N732" t="b">
        <v>0</v>
      </c>
      <c r="O732" t="s">
        <v>8273</v>
      </c>
      <c r="P732" s="9">
        <f>(((K732/60)/60)/24)+DATE(1970,1,1)</f>
        <v>41991.713460648149</v>
      </c>
      <c r="Q732" s="14">
        <f>YEAR(P732)</f>
        <v>2014</v>
      </c>
      <c r="R732" s="10" t="s">
        <v>8336</v>
      </c>
      <c r="S732" t="s">
        <v>8338</v>
      </c>
      <c r="T732">
        <f>IFERROR(ROUND(E732/M732,2),0)</f>
        <v>100</v>
      </c>
    </row>
    <row r="733" spans="1:20" ht="49" hidden="1" x14ac:dyDescent="0.25">
      <c r="A733">
        <v>1584</v>
      </c>
      <c r="B733" s="3" t="s">
        <v>1585</v>
      </c>
      <c r="C733" s="3" t="s">
        <v>5694</v>
      </c>
      <c r="D733" s="6">
        <v>1200</v>
      </c>
      <c r="E733" s="8">
        <v>0</v>
      </c>
      <c r="F733" s="22">
        <f>ROUND(E733/D733*100,0)</f>
        <v>0</v>
      </c>
      <c r="G733" t="s">
        <v>8220</v>
      </c>
      <c r="H733" t="s">
        <v>8223</v>
      </c>
      <c r="I733" t="s">
        <v>8245</v>
      </c>
      <c r="J733">
        <v>1401464101</v>
      </c>
      <c r="K733">
        <v>1400600101</v>
      </c>
      <c r="L733" t="b">
        <v>0</v>
      </c>
      <c r="M733">
        <v>0</v>
      </c>
      <c r="N733" t="b">
        <v>0</v>
      </c>
      <c r="O733" t="s">
        <v>8289</v>
      </c>
      <c r="P733" s="9">
        <f>(((K733/60)/60)/24)+DATE(1970,1,1)</f>
        <v>41779.649317129632</v>
      </c>
      <c r="Q733" s="14">
        <f>YEAR(P733)</f>
        <v>2014</v>
      </c>
      <c r="R733" s="10" t="s">
        <v>8352</v>
      </c>
      <c r="S733" t="s">
        <v>8359</v>
      </c>
      <c r="T733">
        <f>IFERROR(ROUND(E733/M733,2),0)</f>
        <v>0</v>
      </c>
    </row>
    <row r="734" spans="1:20" ht="49" hidden="1" x14ac:dyDescent="0.25">
      <c r="A734">
        <v>1589</v>
      </c>
      <c r="B734" s="3" t="s">
        <v>1590</v>
      </c>
      <c r="C734" s="3" t="s">
        <v>5699</v>
      </c>
      <c r="D734" s="6">
        <v>1200</v>
      </c>
      <c r="E734" s="8">
        <v>0</v>
      </c>
      <c r="F734" s="22">
        <f>ROUND(E734/D734*100,0)</f>
        <v>0</v>
      </c>
      <c r="G734" t="s">
        <v>8220</v>
      </c>
      <c r="H734" t="s">
        <v>8223</v>
      </c>
      <c r="I734" t="s">
        <v>8245</v>
      </c>
      <c r="J734">
        <v>1444433886</v>
      </c>
      <c r="K734">
        <v>1441841886</v>
      </c>
      <c r="L734" t="b">
        <v>0</v>
      </c>
      <c r="M734">
        <v>0</v>
      </c>
      <c r="N734" t="b">
        <v>0</v>
      </c>
      <c r="O734" t="s">
        <v>8289</v>
      </c>
      <c r="P734" s="9">
        <f>(((K734/60)/60)/24)+DATE(1970,1,1)</f>
        <v>42256.984791666662</v>
      </c>
      <c r="Q734" s="14">
        <f>YEAR(P734)</f>
        <v>2015</v>
      </c>
      <c r="R734" s="10" t="s">
        <v>8352</v>
      </c>
      <c r="S734" t="s">
        <v>8359</v>
      </c>
      <c r="T734">
        <f>IFERROR(ROUND(E734/M734,2),0)</f>
        <v>0</v>
      </c>
    </row>
    <row r="735" spans="1:20" ht="49" hidden="1" x14ac:dyDescent="0.25">
      <c r="A735">
        <v>1819</v>
      </c>
      <c r="B735" s="3" t="s">
        <v>1820</v>
      </c>
      <c r="C735" s="3" t="s">
        <v>5929</v>
      </c>
      <c r="D735" s="6">
        <v>1200</v>
      </c>
      <c r="E735" s="8">
        <v>25</v>
      </c>
      <c r="F735" s="22">
        <f>ROUND(E735/D735*100,0)</f>
        <v>2</v>
      </c>
      <c r="G735" t="s">
        <v>8220</v>
      </c>
      <c r="H735" t="s">
        <v>8223</v>
      </c>
      <c r="I735" t="s">
        <v>8245</v>
      </c>
      <c r="J735">
        <v>1406743396</v>
      </c>
      <c r="K735">
        <v>1404151396</v>
      </c>
      <c r="L735" t="b">
        <v>0</v>
      </c>
      <c r="M735">
        <v>4</v>
      </c>
      <c r="N735" t="b">
        <v>0</v>
      </c>
      <c r="O735" t="s">
        <v>8283</v>
      </c>
      <c r="P735" s="9">
        <f>(((K735/60)/60)/24)+DATE(1970,1,1)</f>
        <v>41820.752268518518</v>
      </c>
      <c r="Q735" s="14">
        <f>YEAR(P735)</f>
        <v>2014</v>
      </c>
      <c r="R735" s="10" t="s">
        <v>8352</v>
      </c>
      <c r="S735" t="s">
        <v>8353</v>
      </c>
      <c r="T735">
        <f>IFERROR(ROUND(E735/M735,2),0)</f>
        <v>6.25</v>
      </c>
    </row>
    <row r="736" spans="1:20" ht="49" hidden="1" x14ac:dyDescent="0.25">
      <c r="A736">
        <v>2403</v>
      </c>
      <c r="B736" s="3" t="s">
        <v>2404</v>
      </c>
      <c r="C736" s="3" t="s">
        <v>6513</v>
      </c>
      <c r="D736" s="6">
        <v>1200</v>
      </c>
      <c r="E736" s="8">
        <v>202</v>
      </c>
      <c r="F736" s="22">
        <f>ROUND(E736/D736*100,0)</f>
        <v>17</v>
      </c>
      <c r="G736" t="s">
        <v>8220</v>
      </c>
      <c r="H736" t="s">
        <v>8224</v>
      </c>
      <c r="I736" t="s">
        <v>8246</v>
      </c>
      <c r="J736">
        <v>1459368658</v>
      </c>
      <c r="K736">
        <v>1454188258</v>
      </c>
      <c r="L736" t="b">
        <v>0</v>
      </c>
      <c r="M736">
        <v>12</v>
      </c>
      <c r="N736" t="b">
        <v>0</v>
      </c>
      <c r="O736" t="s">
        <v>8282</v>
      </c>
      <c r="P736" s="9">
        <f>(((K736/60)/60)/24)+DATE(1970,1,1)</f>
        <v>42399.882615740738</v>
      </c>
      <c r="Q736" s="14">
        <f>YEAR(P736)</f>
        <v>2016</v>
      </c>
      <c r="R736" s="10" t="s">
        <v>8350</v>
      </c>
      <c r="S736" t="s">
        <v>8351</v>
      </c>
      <c r="T736">
        <f>IFERROR(ROUND(E736/M736,2),0)</f>
        <v>16.829999999999998</v>
      </c>
    </row>
    <row r="737" spans="1:20" ht="49" hidden="1" x14ac:dyDescent="0.25">
      <c r="A737">
        <v>2843</v>
      </c>
      <c r="B737" s="3" t="s">
        <v>2843</v>
      </c>
      <c r="C737" s="3" t="s">
        <v>6953</v>
      </c>
      <c r="D737" s="6">
        <v>1200</v>
      </c>
      <c r="E737" s="8">
        <v>0</v>
      </c>
      <c r="F737" s="22">
        <f>ROUND(E737/D737*100,0)</f>
        <v>0</v>
      </c>
      <c r="G737" t="s">
        <v>8220</v>
      </c>
      <c r="H737" t="s">
        <v>8223</v>
      </c>
      <c r="I737" t="s">
        <v>8245</v>
      </c>
      <c r="J737">
        <v>1465790400</v>
      </c>
      <c r="K737">
        <v>1462210950</v>
      </c>
      <c r="L737" t="b">
        <v>0</v>
      </c>
      <c r="M737">
        <v>0</v>
      </c>
      <c r="N737" t="b">
        <v>0</v>
      </c>
      <c r="O737" t="s">
        <v>8269</v>
      </c>
      <c r="P737" s="9">
        <f>(((K737/60)/60)/24)+DATE(1970,1,1)</f>
        <v>42492.737847222219</v>
      </c>
      <c r="Q737" s="14">
        <f>YEAR(P737)</f>
        <v>2016</v>
      </c>
      <c r="R737" s="10" t="s">
        <v>8331</v>
      </c>
      <c r="S737" t="s">
        <v>8332</v>
      </c>
      <c r="T737">
        <f>IFERROR(ROUND(E737/M737,2),0)</f>
        <v>0</v>
      </c>
    </row>
    <row r="738" spans="1:20" ht="49" hidden="1" x14ac:dyDescent="0.25">
      <c r="A738">
        <v>3744</v>
      </c>
      <c r="B738" s="3" t="s">
        <v>3741</v>
      </c>
      <c r="C738" s="3" t="s">
        <v>7854</v>
      </c>
      <c r="D738" s="6">
        <v>1200</v>
      </c>
      <c r="E738" s="8">
        <v>0</v>
      </c>
      <c r="F738" s="22">
        <f>ROUND(E738/D738*100,0)</f>
        <v>0</v>
      </c>
      <c r="G738" t="s">
        <v>8220</v>
      </c>
      <c r="H738" t="s">
        <v>8223</v>
      </c>
      <c r="I738" t="s">
        <v>8245</v>
      </c>
      <c r="J738">
        <v>1404532740</v>
      </c>
      <c r="K738">
        <v>1401823952</v>
      </c>
      <c r="L738" t="b">
        <v>0</v>
      </c>
      <c r="M738">
        <v>0</v>
      </c>
      <c r="N738" t="b">
        <v>0</v>
      </c>
      <c r="O738" t="s">
        <v>8269</v>
      </c>
      <c r="P738" s="9">
        <f>(((K738/60)/60)/24)+DATE(1970,1,1)</f>
        <v>41793.814259259263</v>
      </c>
      <c r="Q738" s="14">
        <f>YEAR(P738)</f>
        <v>2014</v>
      </c>
      <c r="R738" s="10" t="s">
        <v>8331</v>
      </c>
      <c r="S738" t="s">
        <v>8332</v>
      </c>
      <c r="T738">
        <f>IFERROR(ROUND(E738/M738,2),0)</f>
        <v>0</v>
      </c>
    </row>
    <row r="739" spans="1:20" ht="49" hidden="1" x14ac:dyDescent="0.25">
      <c r="A739">
        <v>3942</v>
      </c>
      <c r="B739" s="3" t="s">
        <v>3939</v>
      </c>
      <c r="C739" s="3" t="s">
        <v>8050</v>
      </c>
      <c r="D739" s="6">
        <v>1200</v>
      </c>
      <c r="E739" s="8">
        <v>0</v>
      </c>
      <c r="F739" s="22">
        <f>ROUND(E739/D739*100,0)</f>
        <v>0</v>
      </c>
      <c r="G739" t="s">
        <v>8220</v>
      </c>
      <c r="H739" t="s">
        <v>8223</v>
      </c>
      <c r="I739" t="s">
        <v>8245</v>
      </c>
      <c r="J739">
        <v>1434490914</v>
      </c>
      <c r="K739">
        <v>1429306914</v>
      </c>
      <c r="L739" t="b">
        <v>0</v>
      </c>
      <c r="M739">
        <v>0</v>
      </c>
      <c r="N739" t="b">
        <v>0</v>
      </c>
      <c r="O739" t="s">
        <v>8269</v>
      </c>
      <c r="P739" s="9">
        <f>(((K739/60)/60)/24)+DATE(1970,1,1)</f>
        <v>42111.904097222221</v>
      </c>
      <c r="Q739" s="14">
        <f>YEAR(P739)</f>
        <v>2015</v>
      </c>
      <c r="R739" s="10" t="s">
        <v>8331</v>
      </c>
      <c r="S739" t="s">
        <v>8332</v>
      </c>
      <c r="T739">
        <f>IFERROR(ROUND(E739/M739,2),0)</f>
        <v>0</v>
      </c>
    </row>
    <row r="740" spans="1:20" ht="49" hidden="1" x14ac:dyDescent="0.25">
      <c r="A740">
        <v>3959</v>
      </c>
      <c r="B740" s="3" t="s">
        <v>3956</v>
      </c>
      <c r="C740" s="3" t="s">
        <v>8066</v>
      </c>
      <c r="D740" s="6">
        <v>1200</v>
      </c>
      <c r="E740" s="8">
        <v>292</v>
      </c>
      <c r="F740" s="22">
        <f>ROUND(E740/D740*100,0)</f>
        <v>24</v>
      </c>
      <c r="G740" t="s">
        <v>8220</v>
      </c>
      <c r="H740" t="s">
        <v>8223</v>
      </c>
      <c r="I740" t="s">
        <v>8245</v>
      </c>
      <c r="J740">
        <v>1411930556</v>
      </c>
      <c r="K740">
        <v>1409338556</v>
      </c>
      <c r="L740" t="b">
        <v>0</v>
      </c>
      <c r="M740">
        <v>12</v>
      </c>
      <c r="N740" t="b">
        <v>0</v>
      </c>
      <c r="O740" t="s">
        <v>8269</v>
      </c>
      <c r="P740" s="9">
        <f>(((K740/60)/60)/24)+DATE(1970,1,1)</f>
        <v>41880.788842592592</v>
      </c>
      <c r="Q740" s="14">
        <f>YEAR(P740)</f>
        <v>2014</v>
      </c>
      <c r="R740" s="10" t="s">
        <v>8331</v>
      </c>
      <c r="S740" t="s">
        <v>8332</v>
      </c>
      <c r="T740">
        <f>IFERROR(ROUND(E740/M740,2),0)</f>
        <v>24.33</v>
      </c>
    </row>
    <row r="741" spans="1:20" ht="49" hidden="1" x14ac:dyDescent="0.25">
      <c r="A741">
        <v>4001</v>
      </c>
      <c r="B741" s="3" t="s">
        <v>3997</v>
      </c>
      <c r="C741" s="3" t="s">
        <v>8107</v>
      </c>
      <c r="D741" s="6">
        <v>1200</v>
      </c>
      <c r="E741" s="8">
        <v>453</v>
      </c>
      <c r="F741" s="22">
        <f>ROUND(E741/D741*100,0)</f>
        <v>38</v>
      </c>
      <c r="G741" t="s">
        <v>8220</v>
      </c>
      <c r="H741" t="s">
        <v>8224</v>
      </c>
      <c r="I741" t="s">
        <v>8246</v>
      </c>
      <c r="J741">
        <v>1488394800</v>
      </c>
      <c r="K741">
        <v>1486681708</v>
      </c>
      <c r="L741" t="b">
        <v>0</v>
      </c>
      <c r="M741">
        <v>14</v>
      </c>
      <c r="N741" t="b">
        <v>0</v>
      </c>
      <c r="O741" t="s">
        <v>8269</v>
      </c>
      <c r="P741" s="9">
        <f>(((K741/60)/60)/24)+DATE(1970,1,1)</f>
        <v>42775.964212962965</v>
      </c>
      <c r="Q741" s="14">
        <f>YEAR(P741)</f>
        <v>2017</v>
      </c>
      <c r="R741" s="10" t="s">
        <v>8331</v>
      </c>
      <c r="S741" t="s">
        <v>8332</v>
      </c>
      <c r="T741">
        <f>IFERROR(ROUND(E741/M741,2),0)</f>
        <v>32.36</v>
      </c>
    </row>
    <row r="742" spans="1:20" ht="21" hidden="1" x14ac:dyDescent="0.25">
      <c r="A742">
        <v>131</v>
      </c>
      <c r="B742" s="3" t="s">
        <v>133</v>
      </c>
      <c r="C742" s="3" t="s">
        <v>4242</v>
      </c>
      <c r="D742" s="6">
        <v>1200</v>
      </c>
      <c r="E742" s="8">
        <v>0</v>
      </c>
      <c r="F742" s="22">
        <f>ROUND(E742/D742*100,0)</f>
        <v>0</v>
      </c>
      <c r="G742" t="s">
        <v>8219</v>
      </c>
      <c r="H742" t="s">
        <v>8223</v>
      </c>
      <c r="I742" t="s">
        <v>8245</v>
      </c>
      <c r="J742">
        <v>1467763200</v>
      </c>
      <c r="K742">
        <v>1466453161</v>
      </c>
      <c r="L742" t="b">
        <v>0</v>
      </c>
      <c r="M742">
        <v>0</v>
      </c>
      <c r="N742" t="b">
        <v>0</v>
      </c>
      <c r="O742" t="s">
        <v>8265</v>
      </c>
      <c r="P742" s="9">
        <f>(((K742/60)/60)/24)+DATE(1970,1,1)</f>
        <v>42541.837511574078</v>
      </c>
      <c r="Q742" s="14">
        <f>YEAR(P742)</f>
        <v>2016</v>
      </c>
      <c r="R742" s="10" t="s">
        <v>8324</v>
      </c>
      <c r="S742" t="s">
        <v>8327</v>
      </c>
      <c r="T742">
        <f>IFERROR(ROUND(E742/M742,2),0)</f>
        <v>0</v>
      </c>
    </row>
    <row r="743" spans="1:20" ht="33" hidden="1" x14ac:dyDescent="0.25">
      <c r="A743">
        <v>2955</v>
      </c>
      <c r="B743" s="3" t="s">
        <v>2955</v>
      </c>
      <c r="C743" s="3" t="s">
        <v>7065</v>
      </c>
      <c r="D743" s="6">
        <v>1200</v>
      </c>
      <c r="E743" s="8">
        <v>715</v>
      </c>
      <c r="F743" s="22">
        <f>ROUND(E743/D743*100,0)</f>
        <v>60</v>
      </c>
      <c r="G743" t="s">
        <v>8219</v>
      </c>
      <c r="H743" t="s">
        <v>8223</v>
      </c>
      <c r="I743" t="s">
        <v>8245</v>
      </c>
      <c r="J743">
        <v>1434476849</v>
      </c>
      <c r="K743">
        <v>1431884849</v>
      </c>
      <c r="L743" t="b">
        <v>0</v>
      </c>
      <c r="M743">
        <v>11</v>
      </c>
      <c r="N743" t="b">
        <v>0</v>
      </c>
      <c r="O743" t="s">
        <v>8301</v>
      </c>
      <c r="P743" s="9">
        <f>(((K743/60)/60)/24)+DATE(1970,1,1)</f>
        <v>42141.741307870368</v>
      </c>
      <c r="Q743" s="14">
        <f>YEAR(P743)</f>
        <v>2015</v>
      </c>
      <c r="R743" s="10" t="s">
        <v>8331</v>
      </c>
      <c r="S743" t="s">
        <v>8371</v>
      </c>
      <c r="T743">
        <f>IFERROR(ROUND(E743/M743,2),0)</f>
        <v>65</v>
      </c>
    </row>
    <row r="744" spans="1:20" ht="49" x14ac:dyDescent="0.25">
      <c r="A744">
        <v>26</v>
      </c>
      <c r="B744" s="3" t="s">
        <v>28</v>
      </c>
      <c r="C744" s="3" t="s">
        <v>4137</v>
      </c>
      <c r="D744" s="6">
        <v>1250</v>
      </c>
      <c r="E744" s="8">
        <v>1940</v>
      </c>
      <c r="F744" s="22">
        <f>ROUND(E744/D744*100,0)</f>
        <v>155</v>
      </c>
      <c r="G744" t="s">
        <v>8218</v>
      </c>
      <c r="H744" t="s">
        <v>8223</v>
      </c>
      <c r="I744" t="s">
        <v>8245</v>
      </c>
      <c r="J744">
        <v>1408278144</v>
      </c>
      <c r="K744">
        <v>1404822144</v>
      </c>
      <c r="L744" t="b">
        <v>0</v>
      </c>
      <c r="M744">
        <v>19</v>
      </c>
      <c r="N744" t="b">
        <v>1</v>
      </c>
      <c r="O744" t="s">
        <v>8263</v>
      </c>
      <c r="P744" s="9">
        <f>(((K744/60)/60)/24)+DATE(1970,1,1)</f>
        <v>41828.515555555554</v>
      </c>
      <c r="Q744" s="14">
        <f>YEAR(P744)</f>
        <v>2014</v>
      </c>
      <c r="R744" s="10" t="s">
        <v>8324</v>
      </c>
      <c r="S744" t="s">
        <v>8325</v>
      </c>
      <c r="T744">
        <f>IFERROR(ROUND(E744/M744,2),0)</f>
        <v>102.11</v>
      </c>
    </row>
    <row r="745" spans="1:20" ht="33" x14ac:dyDescent="0.25">
      <c r="A745">
        <v>2558</v>
      </c>
      <c r="B745" s="3" t="s">
        <v>2558</v>
      </c>
      <c r="C745" s="3" t="s">
        <v>6668</v>
      </c>
      <c r="D745" s="6">
        <v>1250</v>
      </c>
      <c r="E745" s="8">
        <v>1361</v>
      </c>
      <c r="F745" s="22">
        <f>ROUND(E745/D745*100,0)</f>
        <v>109</v>
      </c>
      <c r="G745" t="s">
        <v>8218</v>
      </c>
      <c r="H745" t="s">
        <v>8225</v>
      </c>
      <c r="I745" t="s">
        <v>8247</v>
      </c>
      <c r="J745">
        <v>1430488740</v>
      </c>
      <c r="K745">
        <v>1427747906</v>
      </c>
      <c r="L745" t="b">
        <v>0</v>
      </c>
      <c r="M745">
        <v>18</v>
      </c>
      <c r="N745" t="b">
        <v>1</v>
      </c>
      <c r="O745" t="s">
        <v>8298</v>
      </c>
      <c r="P745" s="9">
        <f>(((K745/60)/60)/24)+DATE(1970,1,1)</f>
        <v>42093.860023148154</v>
      </c>
      <c r="Q745" s="14">
        <f>YEAR(P745)</f>
        <v>2015</v>
      </c>
      <c r="R745" s="10" t="s">
        <v>8339</v>
      </c>
      <c r="S745" t="s">
        <v>8368</v>
      </c>
      <c r="T745">
        <f>IFERROR(ROUND(E745/M745,2),0)</f>
        <v>75.61</v>
      </c>
    </row>
    <row r="746" spans="1:20" ht="33" x14ac:dyDescent="0.25">
      <c r="A746">
        <v>2781</v>
      </c>
      <c r="B746" s="3" t="s">
        <v>2781</v>
      </c>
      <c r="C746" s="3" t="s">
        <v>6891</v>
      </c>
      <c r="D746" s="6">
        <v>1250</v>
      </c>
      <c r="E746" s="8">
        <v>1316</v>
      </c>
      <c r="F746" s="22">
        <f>ROUND(E746/D746*100,0)</f>
        <v>105</v>
      </c>
      <c r="G746" t="s">
        <v>8218</v>
      </c>
      <c r="H746" t="s">
        <v>8223</v>
      </c>
      <c r="I746" t="s">
        <v>8245</v>
      </c>
      <c r="J746">
        <v>1423724400</v>
      </c>
      <c r="K746">
        <v>1421274954</v>
      </c>
      <c r="L746" t="b">
        <v>0</v>
      </c>
      <c r="M746">
        <v>28</v>
      </c>
      <c r="N746" t="b">
        <v>1</v>
      </c>
      <c r="O746" t="s">
        <v>8269</v>
      </c>
      <c r="P746" s="9">
        <f>(((K746/60)/60)/24)+DATE(1970,1,1)</f>
        <v>42018.94159722222</v>
      </c>
      <c r="Q746" s="14">
        <f>YEAR(P746)</f>
        <v>2015</v>
      </c>
      <c r="R746" s="10" t="s">
        <v>8331</v>
      </c>
      <c r="S746" t="s">
        <v>8332</v>
      </c>
      <c r="T746">
        <f>IFERROR(ROUND(E746/M746,2),0)</f>
        <v>47</v>
      </c>
    </row>
    <row r="747" spans="1:20" ht="49" x14ac:dyDescent="0.25">
      <c r="A747">
        <v>3149</v>
      </c>
      <c r="B747" s="3" t="s">
        <v>3149</v>
      </c>
      <c r="C747" s="3" t="s">
        <v>7259</v>
      </c>
      <c r="D747" s="6">
        <v>1250</v>
      </c>
      <c r="E747" s="8">
        <v>1300</v>
      </c>
      <c r="F747" s="22">
        <f>ROUND(E747/D747*100,0)</f>
        <v>104</v>
      </c>
      <c r="G747" t="s">
        <v>8218</v>
      </c>
      <c r="H747" t="s">
        <v>8223</v>
      </c>
      <c r="I747" t="s">
        <v>8245</v>
      </c>
      <c r="J747">
        <v>1354845600</v>
      </c>
      <c r="K747">
        <v>1352766300</v>
      </c>
      <c r="L747" t="b">
        <v>1</v>
      </c>
      <c r="M747">
        <v>25</v>
      </c>
      <c r="N747" t="b">
        <v>1</v>
      </c>
      <c r="O747" t="s">
        <v>8269</v>
      </c>
      <c r="P747" s="9">
        <f>(((K747/60)/60)/24)+DATE(1970,1,1)</f>
        <v>41226.017361111109</v>
      </c>
      <c r="Q747" s="14">
        <f>YEAR(P747)</f>
        <v>2012</v>
      </c>
      <c r="R747" s="10" t="s">
        <v>8331</v>
      </c>
      <c r="S747" t="s">
        <v>8332</v>
      </c>
      <c r="T747">
        <f>IFERROR(ROUND(E747/M747,2),0)</f>
        <v>52</v>
      </c>
    </row>
    <row r="748" spans="1:20" ht="33" x14ac:dyDescent="0.25">
      <c r="A748">
        <v>3613</v>
      </c>
      <c r="B748" s="3" t="s">
        <v>3612</v>
      </c>
      <c r="C748" s="3" t="s">
        <v>7723</v>
      </c>
      <c r="D748" s="6">
        <v>1250</v>
      </c>
      <c r="E748" s="8">
        <v>1250</v>
      </c>
      <c r="F748" s="22">
        <f>ROUND(E748/D748*100,0)</f>
        <v>100</v>
      </c>
      <c r="G748" t="s">
        <v>8218</v>
      </c>
      <c r="H748" t="s">
        <v>8223</v>
      </c>
      <c r="I748" t="s">
        <v>8245</v>
      </c>
      <c r="J748">
        <v>1403964574</v>
      </c>
      <c r="K748">
        <v>1401372574</v>
      </c>
      <c r="L748" t="b">
        <v>0</v>
      </c>
      <c r="M748">
        <v>20</v>
      </c>
      <c r="N748" t="b">
        <v>1</v>
      </c>
      <c r="O748" t="s">
        <v>8269</v>
      </c>
      <c r="P748" s="9">
        <f>(((K748/60)/60)/24)+DATE(1970,1,1)</f>
        <v>41788.58997685185</v>
      </c>
      <c r="Q748" s="14">
        <f>YEAR(P748)</f>
        <v>2014</v>
      </c>
      <c r="R748" s="10" t="s">
        <v>8331</v>
      </c>
      <c r="S748" t="s">
        <v>8332</v>
      </c>
      <c r="T748">
        <f>IFERROR(ROUND(E748/M748,2),0)</f>
        <v>62.5</v>
      </c>
    </row>
    <row r="749" spans="1:20" ht="49" x14ac:dyDescent="0.25">
      <c r="A749">
        <v>3762</v>
      </c>
      <c r="B749" s="3" t="s">
        <v>3759</v>
      </c>
      <c r="C749" s="3" t="s">
        <v>7872</v>
      </c>
      <c r="D749" s="6">
        <v>1250</v>
      </c>
      <c r="E749" s="8">
        <v>1328</v>
      </c>
      <c r="F749" s="22">
        <f>ROUND(E749/D749*100,0)</f>
        <v>106</v>
      </c>
      <c r="G749" t="s">
        <v>8218</v>
      </c>
      <c r="H749" t="s">
        <v>8224</v>
      </c>
      <c r="I749" t="s">
        <v>8246</v>
      </c>
      <c r="J749">
        <v>1438543889</v>
      </c>
      <c r="K749">
        <v>1436383889</v>
      </c>
      <c r="L749" t="b">
        <v>0</v>
      </c>
      <c r="M749">
        <v>28</v>
      </c>
      <c r="N749" t="b">
        <v>1</v>
      </c>
      <c r="O749" t="s">
        <v>8303</v>
      </c>
      <c r="P749" s="9">
        <f>(((K749/60)/60)/24)+DATE(1970,1,1)</f>
        <v>42193.813530092593</v>
      </c>
      <c r="Q749" s="14">
        <f>YEAR(P749)</f>
        <v>2015</v>
      </c>
      <c r="R749" s="10" t="s">
        <v>8331</v>
      </c>
      <c r="S749" t="s">
        <v>8373</v>
      </c>
      <c r="T749">
        <f>IFERROR(ROUND(E749/M749,2),0)</f>
        <v>47.43</v>
      </c>
    </row>
    <row r="750" spans="1:20" ht="49" hidden="1" x14ac:dyDescent="0.25">
      <c r="A750">
        <v>3129</v>
      </c>
      <c r="B750" s="3" t="s">
        <v>3129</v>
      </c>
      <c r="C750" s="3" t="s">
        <v>7239</v>
      </c>
      <c r="D750" s="6">
        <v>1250</v>
      </c>
      <c r="E750" s="8">
        <v>10</v>
      </c>
      <c r="F750" s="22">
        <f>ROUND(E750/D750*100,0)</f>
        <v>1</v>
      </c>
      <c r="G750" t="s">
        <v>8221</v>
      </c>
      <c r="H750" t="s">
        <v>8223</v>
      </c>
      <c r="I750" t="s">
        <v>8245</v>
      </c>
      <c r="J750">
        <v>1492542819</v>
      </c>
      <c r="K750">
        <v>1489090419</v>
      </c>
      <c r="L750" t="b">
        <v>0</v>
      </c>
      <c r="M750">
        <v>1</v>
      </c>
      <c r="N750" t="b">
        <v>0</v>
      </c>
      <c r="O750" t="s">
        <v>8269</v>
      </c>
      <c r="P750" s="9">
        <f>(((K750/60)/60)/24)+DATE(1970,1,1)</f>
        <v>42803.842812499999</v>
      </c>
      <c r="Q750" s="10">
        <f>YEAR(P750)</f>
        <v>2017</v>
      </c>
      <c r="R750" s="10" t="s">
        <v>8331</v>
      </c>
      <c r="S750" t="s">
        <v>8332</v>
      </c>
      <c r="T750">
        <f>IFERROR(ROUND(E750/M750,2),0)</f>
        <v>10</v>
      </c>
    </row>
    <row r="751" spans="1:20" ht="49" hidden="1" x14ac:dyDescent="0.25">
      <c r="A751">
        <v>1728</v>
      </c>
      <c r="B751" s="3" t="s">
        <v>1729</v>
      </c>
      <c r="C751" s="3" t="s">
        <v>5838</v>
      </c>
      <c r="D751" s="6">
        <v>1250</v>
      </c>
      <c r="E751" s="8">
        <v>855</v>
      </c>
      <c r="F751" s="22">
        <f>ROUND(E751/D751*100,0)</f>
        <v>68</v>
      </c>
      <c r="G751" t="s">
        <v>8220</v>
      </c>
      <c r="H751" t="s">
        <v>8223</v>
      </c>
      <c r="I751" t="s">
        <v>8245</v>
      </c>
      <c r="J751">
        <v>1445439674</v>
      </c>
      <c r="K751">
        <v>1442847674</v>
      </c>
      <c r="L751" t="b">
        <v>0</v>
      </c>
      <c r="M751">
        <v>7</v>
      </c>
      <c r="N751" t="b">
        <v>0</v>
      </c>
      <c r="O751" t="s">
        <v>8291</v>
      </c>
      <c r="P751" s="9">
        <f>(((K751/60)/60)/24)+DATE(1970,1,1)</f>
        <v>42268.625856481478</v>
      </c>
      <c r="Q751" s="14">
        <f>YEAR(P751)</f>
        <v>2015</v>
      </c>
      <c r="R751" s="10" t="s">
        <v>8339</v>
      </c>
      <c r="S751" t="s">
        <v>8361</v>
      </c>
      <c r="T751">
        <f>IFERROR(ROUND(E751/M751,2),0)</f>
        <v>122.14</v>
      </c>
    </row>
    <row r="752" spans="1:20" ht="49" hidden="1" x14ac:dyDescent="0.25">
      <c r="A752">
        <v>3998</v>
      </c>
      <c r="B752" s="3" t="s">
        <v>3994</v>
      </c>
      <c r="C752" s="3" t="s">
        <v>8104</v>
      </c>
      <c r="D752" s="6">
        <v>1250</v>
      </c>
      <c r="E752" s="8">
        <v>715</v>
      </c>
      <c r="F752" s="22">
        <f>ROUND(E752/D752*100,0)</f>
        <v>57</v>
      </c>
      <c r="G752" t="s">
        <v>8220</v>
      </c>
      <c r="H752" t="s">
        <v>8223</v>
      </c>
      <c r="I752" t="s">
        <v>8245</v>
      </c>
      <c r="J752">
        <v>1427580426</v>
      </c>
      <c r="K752">
        <v>1424992026</v>
      </c>
      <c r="L752" t="b">
        <v>0</v>
      </c>
      <c r="M752">
        <v>12</v>
      </c>
      <c r="N752" t="b">
        <v>0</v>
      </c>
      <c r="O752" t="s">
        <v>8269</v>
      </c>
      <c r="P752" s="9">
        <f>(((K752/60)/60)/24)+DATE(1970,1,1)</f>
        <v>42061.963263888887</v>
      </c>
      <c r="Q752" s="14">
        <f>YEAR(P752)</f>
        <v>2015</v>
      </c>
      <c r="R752" s="10" t="s">
        <v>8331</v>
      </c>
      <c r="S752" t="s">
        <v>8332</v>
      </c>
      <c r="T752">
        <f>IFERROR(ROUND(E752/M752,2),0)</f>
        <v>59.58</v>
      </c>
    </row>
    <row r="753" spans="1:20" ht="49" hidden="1" x14ac:dyDescent="0.25">
      <c r="A753">
        <v>4002</v>
      </c>
      <c r="B753" s="3" t="s">
        <v>3998</v>
      </c>
      <c r="C753" s="3" t="s">
        <v>8108</v>
      </c>
      <c r="D753" s="6">
        <v>1250</v>
      </c>
      <c r="E753" s="8">
        <v>23</v>
      </c>
      <c r="F753" s="22">
        <f>ROUND(E753/D753*100,0)</f>
        <v>2</v>
      </c>
      <c r="G753" t="s">
        <v>8220</v>
      </c>
      <c r="H753" t="s">
        <v>8223</v>
      </c>
      <c r="I753" t="s">
        <v>8245</v>
      </c>
      <c r="J753">
        <v>1411779761</v>
      </c>
      <c r="K753">
        <v>1409187761</v>
      </c>
      <c r="L753" t="b">
        <v>0</v>
      </c>
      <c r="M753">
        <v>4</v>
      </c>
      <c r="N753" t="b">
        <v>0</v>
      </c>
      <c r="O753" t="s">
        <v>8269</v>
      </c>
      <c r="P753" s="9">
        <f>(((K753/60)/60)/24)+DATE(1970,1,1)</f>
        <v>41879.043530092589</v>
      </c>
      <c r="Q753" s="14">
        <f>YEAR(P753)</f>
        <v>2014</v>
      </c>
      <c r="R753" s="10" t="s">
        <v>8331</v>
      </c>
      <c r="S753" t="s">
        <v>8332</v>
      </c>
      <c r="T753">
        <f>IFERROR(ROUND(E753/M753,2),0)</f>
        <v>5.75</v>
      </c>
    </row>
    <row r="754" spans="1:20" ht="49" hidden="1" x14ac:dyDescent="0.25">
      <c r="A754">
        <v>4069</v>
      </c>
      <c r="B754" s="3" t="s">
        <v>4065</v>
      </c>
      <c r="C754" s="3" t="s">
        <v>8172</v>
      </c>
      <c r="D754" s="6">
        <v>1250</v>
      </c>
      <c r="E754" s="8">
        <v>430</v>
      </c>
      <c r="F754" s="22">
        <f>ROUND(E754/D754*100,0)</f>
        <v>34</v>
      </c>
      <c r="G754" t="s">
        <v>8220</v>
      </c>
      <c r="H754" t="s">
        <v>8224</v>
      </c>
      <c r="I754" t="s">
        <v>8246</v>
      </c>
      <c r="J754">
        <v>1425124800</v>
      </c>
      <c r="K754">
        <v>1421596356</v>
      </c>
      <c r="L754" t="b">
        <v>0</v>
      </c>
      <c r="M754">
        <v>13</v>
      </c>
      <c r="N754" t="b">
        <v>0</v>
      </c>
      <c r="O754" t="s">
        <v>8269</v>
      </c>
      <c r="P754" s="9">
        <f>(((K754/60)/60)/24)+DATE(1970,1,1)</f>
        <v>42022.661527777775</v>
      </c>
      <c r="Q754" s="14">
        <f>YEAR(P754)</f>
        <v>2015</v>
      </c>
      <c r="R754" s="10" t="s">
        <v>8331</v>
      </c>
      <c r="S754" t="s">
        <v>8332</v>
      </c>
      <c r="T754">
        <f>IFERROR(ROUND(E754/M754,2),0)</f>
        <v>33.08</v>
      </c>
    </row>
    <row r="755" spans="1:20" ht="49" x14ac:dyDescent="0.25">
      <c r="A755">
        <v>79</v>
      </c>
      <c r="B755" s="3" t="s">
        <v>81</v>
      </c>
      <c r="C755" s="3" t="s">
        <v>4190</v>
      </c>
      <c r="D755" s="6">
        <v>1300</v>
      </c>
      <c r="E755" s="8">
        <v>1651</v>
      </c>
      <c r="F755" s="22">
        <f>ROUND(E755/D755*100,0)</f>
        <v>127</v>
      </c>
      <c r="G755" t="s">
        <v>8218</v>
      </c>
      <c r="H755" t="s">
        <v>8224</v>
      </c>
      <c r="I755" t="s">
        <v>8246</v>
      </c>
      <c r="J755">
        <v>1398451093</v>
      </c>
      <c r="K755">
        <v>1395859093</v>
      </c>
      <c r="L755" t="b">
        <v>0</v>
      </c>
      <c r="M755">
        <v>41</v>
      </c>
      <c r="N755" t="b">
        <v>1</v>
      </c>
      <c r="O755" t="s">
        <v>8264</v>
      </c>
      <c r="P755" s="9">
        <f>(((K755/60)/60)/24)+DATE(1970,1,1)</f>
        <v>41724.776539351849</v>
      </c>
      <c r="Q755" s="14">
        <f>YEAR(P755)</f>
        <v>2014</v>
      </c>
      <c r="R755" s="10" t="s">
        <v>8324</v>
      </c>
      <c r="S755" t="s">
        <v>8326</v>
      </c>
      <c r="T755">
        <f>IFERROR(ROUND(E755/M755,2),0)</f>
        <v>40.270000000000003</v>
      </c>
    </row>
    <row r="756" spans="1:20" ht="33" x14ac:dyDescent="0.25">
      <c r="A756">
        <v>103</v>
      </c>
      <c r="B756" s="3" t="s">
        <v>105</v>
      </c>
      <c r="C756" s="3" t="s">
        <v>4214</v>
      </c>
      <c r="D756" s="6">
        <v>1300</v>
      </c>
      <c r="E756" s="8">
        <v>1367</v>
      </c>
      <c r="F756" s="22">
        <f>ROUND(E756/D756*100,0)</f>
        <v>105</v>
      </c>
      <c r="G756" t="s">
        <v>8218</v>
      </c>
      <c r="H756" t="s">
        <v>8224</v>
      </c>
      <c r="I756" t="s">
        <v>8246</v>
      </c>
      <c r="J756">
        <v>1394220030</v>
      </c>
      <c r="K756">
        <v>1392232830</v>
      </c>
      <c r="L756" t="b">
        <v>0</v>
      </c>
      <c r="M756">
        <v>49</v>
      </c>
      <c r="N756" t="b">
        <v>1</v>
      </c>
      <c r="O756" t="s">
        <v>8264</v>
      </c>
      <c r="P756" s="9">
        <f>(((K756/60)/60)/24)+DATE(1970,1,1)</f>
        <v>41682.805902777778</v>
      </c>
      <c r="Q756" s="14">
        <f>YEAR(P756)</f>
        <v>2014</v>
      </c>
      <c r="R756" s="10" t="s">
        <v>8324</v>
      </c>
      <c r="S756" t="s">
        <v>8326</v>
      </c>
      <c r="T756">
        <f>IFERROR(ROUND(E756/M756,2),0)</f>
        <v>27.9</v>
      </c>
    </row>
    <row r="757" spans="1:20" ht="49" x14ac:dyDescent="0.25">
      <c r="A757">
        <v>110</v>
      </c>
      <c r="B757" s="3" t="s">
        <v>112</v>
      </c>
      <c r="C757" s="3" t="s">
        <v>4221</v>
      </c>
      <c r="D757" s="6">
        <v>1300</v>
      </c>
      <c r="E757" s="8">
        <v>1700</v>
      </c>
      <c r="F757" s="22">
        <f>ROUND(E757/D757*100,0)</f>
        <v>131</v>
      </c>
      <c r="G757" t="s">
        <v>8218</v>
      </c>
      <c r="H757" t="s">
        <v>8223</v>
      </c>
      <c r="I757" t="s">
        <v>8245</v>
      </c>
      <c r="J757">
        <v>1384408740</v>
      </c>
      <c r="K757">
        <v>1381445253</v>
      </c>
      <c r="L757" t="b">
        <v>0</v>
      </c>
      <c r="M757">
        <v>26</v>
      </c>
      <c r="N757" t="b">
        <v>1</v>
      </c>
      <c r="O757" t="s">
        <v>8264</v>
      </c>
      <c r="P757" s="9">
        <f>(((K757/60)/60)/24)+DATE(1970,1,1)</f>
        <v>41557.949687500004</v>
      </c>
      <c r="Q757" s="14">
        <f>YEAR(P757)</f>
        <v>2013</v>
      </c>
      <c r="R757" s="10" t="s">
        <v>8324</v>
      </c>
      <c r="S757" t="s">
        <v>8326</v>
      </c>
      <c r="T757">
        <f>IFERROR(ROUND(E757/M757,2),0)</f>
        <v>65.38</v>
      </c>
    </row>
    <row r="758" spans="1:20" ht="49" x14ac:dyDescent="0.25">
      <c r="A758">
        <v>828</v>
      </c>
      <c r="B758" s="3" t="s">
        <v>829</v>
      </c>
      <c r="C758" s="3" t="s">
        <v>4938</v>
      </c>
      <c r="D758" s="6">
        <v>1300</v>
      </c>
      <c r="E758" s="8">
        <v>1391</v>
      </c>
      <c r="F758" s="22">
        <f>ROUND(E758/D758*100,0)</f>
        <v>107</v>
      </c>
      <c r="G758" t="s">
        <v>8218</v>
      </c>
      <c r="H758" t="s">
        <v>8223</v>
      </c>
      <c r="I758" t="s">
        <v>8245</v>
      </c>
      <c r="J758">
        <v>1340641440</v>
      </c>
      <c r="K758">
        <v>1339549982</v>
      </c>
      <c r="L758" t="b">
        <v>0</v>
      </c>
      <c r="M758">
        <v>38</v>
      </c>
      <c r="N758" t="b">
        <v>1</v>
      </c>
      <c r="O758" t="s">
        <v>8274</v>
      </c>
      <c r="P758" s="9">
        <f>(((K758/60)/60)/24)+DATE(1970,1,1)</f>
        <v>41073.050717592596</v>
      </c>
      <c r="Q758" s="14">
        <f>YEAR(P758)</f>
        <v>2012</v>
      </c>
      <c r="R758" s="10" t="s">
        <v>8339</v>
      </c>
      <c r="S758" t="s">
        <v>8340</v>
      </c>
      <c r="T758">
        <f>IFERROR(ROUND(E758/M758,2),0)</f>
        <v>36.61</v>
      </c>
    </row>
    <row r="759" spans="1:20" ht="49" x14ac:dyDescent="0.25">
      <c r="A759">
        <v>1377</v>
      </c>
      <c r="B759" s="3" t="s">
        <v>1378</v>
      </c>
      <c r="C759" s="3" t="s">
        <v>5487</v>
      </c>
      <c r="D759" s="6">
        <v>1300</v>
      </c>
      <c r="E759" s="8">
        <v>1510</v>
      </c>
      <c r="F759" s="22">
        <f>ROUND(E759/D759*100,0)</f>
        <v>116</v>
      </c>
      <c r="G759" t="s">
        <v>8218</v>
      </c>
      <c r="H759" t="s">
        <v>8223</v>
      </c>
      <c r="I759" t="s">
        <v>8245</v>
      </c>
      <c r="J759">
        <v>1486095060</v>
      </c>
      <c r="K759">
        <v>1484198170</v>
      </c>
      <c r="L759" t="b">
        <v>0</v>
      </c>
      <c r="M759">
        <v>31</v>
      </c>
      <c r="N759" t="b">
        <v>1</v>
      </c>
      <c r="O759" t="s">
        <v>8274</v>
      </c>
      <c r="P759" s="9">
        <f>(((K759/60)/60)/24)+DATE(1970,1,1)</f>
        <v>42747.219560185185</v>
      </c>
      <c r="Q759" s="14">
        <f>YEAR(P759)</f>
        <v>2017</v>
      </c>
      <c r="R759" s="10" t="s">
        <v>8339</v>
      </c>
      <c r="S759" t="s">
        <v>8340</v>
      </c>
      <c r="T759">
        <f>IFERROR(ROUND(E759/M759,2),0)</f>
        <v>48.71</v>
      </c>
    </row>
    <row r="760" spans="1:20" ht="49" x14ac:dyDescent="0.25">
      <c r="A760">
        <v>1851</v>
      </c>
      <c r="B760" s="3" t="s">
        <v>1852</v>
      </c>
      <c r="C760" s="3" t="s">
        <v>5961</v>
      </c>
      <c r="D760" s="6">
        <v>1300</v>
      </c>
      <c r="E760" s="8">
        <v>1301</v>
      </c>
      <c r="F760" s="22">
        <f>ROUND(E760/D760*100,0)</f>
        <v>100</v>
      </c>
      <c r="G760" t="s">
        <v>8218</v>
      </c>
      <c r="H760" t="s">
        <v>8223</v>
      </c>
      <c r="I760" t="s">
        <v>8245</v>
      </c>
      <c r="J760">
        <v>1406509200</v>
      </c>
      <c r="K760">
        <v>1404769538</v>
      </c>
      <c r="L760" t="b">
        <v>0</v>
      </c>
      <c r="M760">
        <v>26</v>
      </c>
      <c r="N760" t="b">
        <v>1</v>
      </c>
      <c r="O760" t="s">
        <v>8274</v>
      </c>
      <c r="P760" s="9">
        <f>(((K760/60)/60)/24)+DATE(1970,1,1)</f>
        <v>41827.906689814816</v>
      </c>
      <c r="Q760" s="14">
        <f>YEAR(P760)</f>
        <v>2014</v>
      </c>
      <c r="R760" s="10" t="s">
        <v>8339</v>
      </c>
      <c r="S760" t="s">
        <v>8340</v>
      </c>
      <c r="T760">
        <f>IFERROR(ROUND(E760/M760,2),0)</f>
        <v>50.04</v>
      </c>
    </row>
    <row r="761" spans="1:20" ht="33" x14ac:dyDescent="0.25">
      <c r="A761">
        <v>3710</v>
      </c>
      <c r="B761" s="3" t="s">
        <v>3707</v>
      </c>
      <c r="C761" s="3" t="s">
        <v>7820</v>
      </c>
      <c r="D761" s="6">
        <v>1300</v>
      </c>
      <c r="E761" s="8">
        <v>1835</v>
      </c>
      <c r="F761" s="22">
        <f>ROUND(E761/D761*100,0)</f>
        <v>141</v>
      </c>
      <c r="G761" t="s">
        <v>8218</v>
      </c>
      <c r="H761" t="s">
        <v>8223</v>
      </c>
      <c r="I761" t="s">
        <v>8245</v>
      </c>
      <c r="J761">
        <v>1428068988</v>
      </c>
      <c r="K761">
        <v>1425908988</v>
      </c>
      <c r="L761" t="b">
        <v>0</v>
      </c>
      <c r="M761">
        <v>27</v>
      </c>
      <c r="N761" t="b">
        <v>1</v>
      </c>
      <c r="O761" t="s">
        <v>8269</v>
      </c>
      <c r="P761" s="9">
        <f>(((K761/60)/60)/24)+DATE(1970,1,1)</f>
        <v>42072.576249999998</v>
      </c>
      <c r="Q761" s="14">
        <f>YEAR(P761)</f>
        <v>2015</v>
      </c>
      <c r="R761" s="10" t="s">
        <v>8331</v>
      </c>
      <c r="S761" t="s">
        <v>8332</v>
      </c>
      <c r="T761">
        <f>IFERROR(ROUND(E761/M761,2),0)</f>
        <v>67.959999999999994</v>
      </c>
    </row>
    <row r="762" spans="1:20" ht="49" hidden="1" x14ac:dyDescent="0.25">
      <c r="A762">
        <v>3976</v>
      </c>
      <c r="B762" s="3" t="s">
        <v>3973</v>
      </c>
      <c r="C762" s="3" t="s">
        <v>8083</v>
      </c>
      <c r="D762" s="6">
        <v>1300</v>
      </c>
      <c r="E762" s="8">
        <v>620</v>
      </c>
      <c r="F762" s="22">
        <f>ROUND(E762/D762*100,0)</f>
        <v>48</v>
      </c>
      <c r="G762" t="s">
        <v>8220</v>
      </c>
      <c r="H762" t="s">
        <v>8223</v>
      </c>
      <c r="I762" t="s">
        <v>8245</v>
      </c>
      <c r="J762">
        <v>1406876400</v>
      </c>
      <c r="K762">
        <v>1405024561</v>
      </c>
      <c r="L762" t="b">
        <v>0</v>
      </c>
      <c r="M762">
        <v>10</v>
      </c>
      <c r="N762" t="b">
        <v>0</v>
      </c>
      <c r="O762" t="s">
        <v>8269</v>
      </c>
      <c r="P762" s="9">
        <f>(((K762/60)/60)/24)+DATE(1970,1,1)</f>
        <v>41830.858344907407</v>
      </c>
      <c r="Q762" s="14">
        <f>YEAR(P762)</f>
        <v>2014</v>
      </c>
      <c r="R762" s="10" t="s">
        <v>8331</v>
      </c>
      <c r="S762" t="s">
        <v>8332</v>
      </c>
      <c r="T762">
        <f>IFERROR(ROUND(E762/M762,2),0)</f>
        <v>62</v>
      </c>
    </row>
    <row r="763" spans="1:20" ht="49" x14ac:dyDescent="0.25">
      <c r="A763">
        <v>1033</v>
      </c>
      <c r="B763" s="3" t="s">
        <v>1034</v>
      </c>
      <c r="C763" s="3" t="s">
        <v>5143</v>
      </c>
      <c r="D763" s="6">
        <v>1328</v>
      </c>
      <c r="E763" s="8">
        <v>1366</v>
      </c>
      <c r="F763" s="22">
        <f>ROUND(E763/D763*100,0)</f>
        <v>103</v>
      </c>
      <c r="G763" t="s">
        <v>8218</v>
      </c>
      <c r="H763" t="s">
        <v>8224</v>
      </c>
      <c r="I763" t="s">
        <v>8246</v>
      </c>
      <c r="J763">
        <v>1481564080</v>
      </c>
      <c r="K763">
        <v>1479144880</v>
      </c>
      <c r="L763" t="b">
        <v>0</v>
      </c>
      <c r="M763">
        <v>27</v>
      </c>
      <c r="N763" t="b">
        <v>1</v>
      </c>
      <c r="O763" t="s">
        <v>8278</v>
      </c>
      <c r="P763" s="9">
        <f>(((K763/60)/60)/24)+DATE(1970,1,1)</f>
        <v>42688.732407407413</v>
      </c>
      <c r="Q763" s="14">
        <f>YEAR(P763)</f>
        <v>2016</v>
      </c>
      <c r="R763" s="10" t="s">
        <v>8339</v>
      </c>
      <c r="S763" t="s">
        <v>8344</v>
      </c>
      <c r="T763">
        <f>IFERROR(ROUND(E763/M763,2),0)</f>
        <v>50.59</v>
      </c>
    </row>
    <row r="764" spans="1:20" ht="49" x14ac:dyDescent="0.25">
      <c r="A764">
        <v>2999</v>
      </c>
      <c r="B764" s="3" t="s">
        <v>2999</v>
      </c>
      <c r="C764" s="3" t="s">
        <v>7109</v>
      </c>
      <c r="D764" s="6">
        <v>1350</v>
      </c>
      <c r="E764" s="8">
        <v>1605</v>
      </c>
      <c r="F764" s="22">
        <f>ROUND(E764/D764*100,0)</f>
        <v>119</v>
      </c>
      <c r="G764" t="s">
        <v>8218</v>
      </c>
      <c r="H764" t="s">
        <v>8223</v>
      </c>
      <c r="I764" t="s">
        <v>8245</v>
      </c>
      <c r="J764">
        <v>1488333600</v>
      </c>
      <c r="K764">
        <v>1487094360</v>
      </c>
      <c r="L764" t="b">
        <v>0</v>
      </c>
      <c r="M764">
        <v>20</v>
      </c>
      <c r="N764" t="b">
        <v>1</v>
      </c>
      <c r="O764" t="s">
        <v>8301</v>
      </c>
      <c r="P764" s="9">
        <f>(((K764/60)/60)/24)+DATE(1970,1,1)</f>
        <v>42780.740277777775</v>
      </c>
      <c r="Q764" s="14">
        <f>YEAR(P764)</f>
        <v>2017</v>
      </c>
      <c r="R764" s="10" t="s">
        <v>8331</v>
      </c>
      <c r="S764" t="s">
        <v>8371</v>
      </c>
      <c r="T764">
        <f>IFERROR(ROUND(E764/M764,2),0)</f>
        <v>80.25</v>
      </c>
    </row>
    <row r="765" spans="1:20" ht="49" x14ac:dyDescent="0.25">
      <c r="A765">
        <v>2043</v>
      </c>
      <c r="B765" s="3" t="s">
        <v>2044</v>
      </c>
      <c r="C765" s="3" t="s">
        <v>6153</v>
      </c>
      <c r="D765" s="6">
        <v>1385</v>
      </c>
      <c r="E765" s="8">
        <v>7011</v>
      </c>
      <c r="F765" s="22">
        <f>ROUND(E765/D765*100,0)</f>
        <v>506</v>
      </c>
      <c r="G765" t="s">
        <v>8218</v>
      </c>
      <c r="H765" t="s">
        <v>8223</v>
      </c>
      <c r="I765" t="s">
        <v>8245</v>
      </c>
      <c r="J765">
        <v>1481432340</v>
      </c>
      <c r="K765">
        <v>1476764077</v>
      </c>
      <c r="L765" t="b">
        <v>0</v>
      </c>
      <c r="M765">
        <v>193</v>
      </c>
      <c r="N765" t="b">
        <v>1</v>
      </c>
      <c r="O765" t="s">
        <v>8293</v>
      </c>
      <c r="P765" s="9">
        <f>(((K765/60)/60)/24)+DATE(1970,1,1)</f>
        <v>42661.176817129628</v>
      </c>
      <c r="Q765" s="14">
        <f>YEAR(P765)</f>
        <v>2016</v>
      </c>
      <c r="R765" s="10" t="s">
        <v>8333</v>
      </c>
      <c r="S765" t="s">
        <v>8363</v>
      </c>
      <c r="T765">
        <f>IFERROR(ROUND(E765/M765,2),0)</f>
        <v>36.33</v>
      </c>
    </row>
    <row r="766" spans="1:20" ht="49" x14ac:dyDescent="0.25">
      <c r="A766">
        <v>3522</v>
      </c>
      <c r="B766" s="3" t="s">
        <v>3521</v>
      </c>
      <c r="C766" s="3" t="s">
        <v>7632</v>
      </c>
      <c r="D766" s="6">
        <v>1395</v>
      </c>
      <c r="E766" s="8">
        <v>1395</v>
      </c>
      <c r="F766" s="22">
        <f>ROUND(E766/D766*100,0)</f>
        <v>100</v>
      </c>
      <c r="G766" t="s">
        <v>8218</v>
      </c>
      <c r="H766" t="s">
        <v>8224</v>
      </c>
      <c r="I766" t="s">
        <v>8246</v>
      </c>
      <c r="J766">
        <v>1442311560</v>
      </c>
      <c r="K766">
        <v>1439924246</v>
      </c>
      <c r="L766" t="b">
        <v>0</v>
      </c>
      <c r="M766">
        <v>34</v>
      </c>
      <c r="N766" t="b">
        <v>1</v>
      </c>
      <c r="O766" t="s">
        <v>8269</v>
      </c>
      <c r="P766" s="9">
        <f>(((K766/60)/60)/24)+DATE(1970,1,1)</f>
        <v>42234.789884259255</v>
      </c>
      <c r="Q766" s="14">
        <f>YEAR(P766)</f>
        <v>2015</v>
      </c>
      <c r="R766" s="10" t="s">
        <v>8331</v>
      </c>
      <c r="S766" t="s">
        <v>8332</v>
      </c>
      <c r="T766">
        <f>IFERROR(ROUND(E766/M766,2),0)</f>
        <v>41.03</v>
      </c>
    </row>
    <row r="767" spans="1:20" ht="65" x14ac:dyDescent="0.25">
      <c r="A767">
        <v>415</v>
      </c>
      <c r="B767" s="3" t="s">
        <v>416</v>
      </c>
      <c r="C767" s="3" t="s">
        <v>4525</v>
      </c>
      <c r="D767" s="6">
        <v>1400</v>
      </c>
      <c r="E767" s="8">
        <v>1430.06</v>
      </c>
      <c r="F767" s="22">
        <f>ROUND(E767/D767*100,0)</f>
        <v>102</v>
      </c>
      <c r="G767" t="s">
        <v>8218</v>
      </c>
      <c r="H767" t="s">
        <v>8228</v>
      </c>
      <c r="I767" t="s">
        <v>8250</v>
      </c>
      <c r="J767">
        <v>1413547200</v>
      </c>
      <c r="K767">
        <v>1411417602</v>
      </c>
      <c r="L767" t="b">
        <v>0</v>
      </c>
      <c r="M767">
        <v>21</v>
      </c>
      <c r="N767" t="b">
        <v>1</v>
      </c>
      <c r="O767" t="s">
        <v>8267</v>
      </c>
      <c r="P767" s="9">
        <f>(((K767/60)/60)/24)+DATE(1970,1,1)</f>
        <v>41904.851875</v>
      </c>
      <c r="Q767" s="14">
        <f>YEAR(P767)</f>
        <v>2014</v>
      </c>
      <c r="R767" s="10" t="s">
        <v>8324</v>
      </c>
      <c r="S767" t="s">
        <v>8329</v>
      </c>
      <c r="T767">
        <f>IFERROR(ROUND(E767/M767,2),0)</f>
        <v>68.099999999999994</v>
      </c>
    </row>
    <row r="768" spans="1:20" ht="49" x14ac:dyDescent="0.25">
      <c r="A768">
        <v>742</v>
      </c>
      <c r="B768" s="3" t="s">
        <v>743</v>
      </c>
      <c r="C768" s="3" t="s">
        <v>4852</v>
      </c>
      <c r="D768" s="6">
        <v>1400</v>
      </c>
      <c r="E768" s="8">
        <v>1550</v>
      </c>
      <c r="F768" s="22">
        <f>ROUND(E768/D768*100,0)</f>
        <v>111</v>
      </c>
      <c r="G768" t="s">
        <v>8218</v>
      </c>
      <c r="H768" t="s">
        <v>8223</v>
      </c>
      <c r="I768" t="s">
        <v>8245</v>
      </c>
      <c r="J768">
        <v>1395435712</v>
      </c>
      <c r="K768">
        <v>1392847312</v>
      </c>
      <c r="L768" t="b">
        <v>0</v>
      </c>
      <c r="M768">
        <v>23</v>
      </c>
      <c r="N768" t="b">
        <v>1</v>
      </c>
      <c r="O768" t="s">
        <v>8272</v>
      </c>
      <c r="P768" s="9">
        <f>(((K768/60)/60)/24)+DATE(1970,1,1)</f>
        <v>41689.917962962965</v>
      </c>
      <c r="Q768" s="14">
        <f>YEAR(P768)</f>
        <v>2014</v>
      </c>
      <c r="R768" s="10" t="s">
        <v>8336</v>
      </c>
      <c r="S768" t="s">
        <v>8337</v>
      </c>
      <c r="T768">
        <f>IFERROR(ROUND(E768/M768,2),0)</f>
        <v>67.39</v>
      </c>
    </row>
    <row r="769" spans="1:20" ht="49" hidden="1" x14ac:dyDescent="0.25">
      <c r="A769">
        <v>936</v>
      </c>
      <c r="B769" s="3" t="s">
        <v>937</v>
      </c>
      <c r="C769" s="3" t="s">
        <v>5046</v>
      </c>
      <c r="D769" s="6">
        <v>1400</v>
      </c>
      <c r="E769" s="8">
        <v>0</v>
      </c>
      <c r="F769" s="22">
        <f>ROUND(E769/D769*100,0)</f>
        <v>0</v>
      </c>
      <c r="G769" t="s">
        <v>8220</v>
      </c>
      <c r="H769" t="s">
        <v>8223</v>
      </c>
      <c r="I769" t="s">
        <v>8245</v>
      </c>
      <c r="J769">
        <v>1326916800</v>
      </c>
      <c r="K769">
        <v>1323131689</v>
      </c>
      <c r="L769" t="b">
        <v>0</v>
      </c>
      <c r="M769">
        <v>0</v>
      </c>
      <c r="N769" t="b">
        <v>0</v>
      </c>
      <c r="O769" t="s">
        <v>8276</v>
      </c>
      <c r="P769" s="9">
        <f>(((K769/60)/60)/24)+DATE(1970,1,1)</f>
        <v>40883.024178240739</v>
      </c>
      <c r="Q769" s="14">
        <f>YEAR(P769)</f>
        <v>2011</v>
      </c>
      <c r="R769" s="10" t="s">
        <v>8339</v>
      </c>
      <c r="S769" t="s">
        <v>8342</v>
      </c>
      <c r="T769">
        <f>IFERROR(ROUND(E769/M769,2),0)</f>
        <v>0</v>
      </c>
    </row>
    <row r="770" spans="1:20" ht="49" hidden="1" x14ac:dyDescent="0.25">
      <c r="A770">
        <v>3962</v>
      </c>
      <c r="B770" s="3" t="s">
        <v>3959</v>
      </c>
      <c r="C770" s="3" t="s">
        <v>8069</v>
      </c>
      <c r="D770" s="6">
        <v>1400</v>
      </c>
      <c r="E770" s="8">
        <v>45</v>
      </c>
      <c r="F770" s="22">
        <f>ROUND(E770/D770*100,0)</f>
        <v>3</v>
      </c>
      <c r="G770" t="s">
        <v>8220</v>
      </c>
      <c r="H770" t="s">
        <v>8224</v>
      </c>
      <c r="I770" t="s">
        <v>8246</v>
      </c>
      <c r="J770">
        <v>1448722494</v>
      </c>
      <c r="K770">
        <v>1446562494</v>
      </c>
      <c r="L770" t="b">
        <v>0</v>
      </c>
      <c r="M770">
        <v>3</v>
      </c>
      <c r="N770" t="b">
        <v>0</v>
      </c>
      <c r="O770" t="s">
        <v>8269</v>
      </c>
      <c r="P770" s="9">
        <f>(((K770/60)/60)/24)+DATE(1970,1,1)</f>
        <v>42311.621458333335</v>
      </c>
      <c r="Q770" s="14">
        <f>YEAR(P770)</f>
        <v>2015</v>
      </c>
      <c r="R770" s="10" t="s">
        <v>8331</v>
      </c>
      <c r="S770" t="s">
        <v>8332</v>
      </c>
      <c r="T770">
        <f>IFERROR(ROUND(E770/M770,2),0)</f>
        <v>15</v>
      </c>
    </row>
    <row r="771" spans="1:20" ht="33" x14ac:dyDescent="0.25">
      <c r="A771">
        <v>855</v>
      </c>
      <c r="B771" s="3" t="s">
        <v>856</v>
      </c>
      <c r="C771" s="3" t="s">
        <v>4965</v>
      </c>
      <c r="D771" s="6">
        <v>1450</v>
      </c>
      <c r="E771" s="8">
        <v>1500</v>
      </c>
      <c r="F771" s="22">
        <f>ROUND(E771/D771*100,0)</f>
        <v>103</v>
      </c>
      <c r="G771" t="s">
        <v>8218</v>
      </c>
      <c r="H771" t="s">
        <v>8223</v>
      </c>
      <c r="I771" t="s">
        <v>8245</v>
      </c>
      <c r="J771">
        <v>1469329217</v>
      </c>
      <c r="K771">
        <v>1466737217</v>
      </c>
      <c r="L771" t="b">
        <v>0</v>
      </c>
      <c r="M771">
        <v>47</v>
      </c>
      <c r="N771" t="b">
        <v>1</v>
      </c>
      <c r="O771" t="s">
        <v>8275</v>
      </c>
      <c r="P771" s="9">
        <f>(((K771/60)/60)/24)+DATE(1970,1,1)</f>
        <v>42545.125196759262</v>
      </c>
      <c r="Q771" s="14">
        <f>YEAR(P771)</f>
        <v>2016</v>
      </c>
      <c r="R771" s="10" t="s">
        <v>8339</v>
      </c>
      <c r="S771" t="s">
        <v>8341</v>
      </c>
      <c r="T771">
        <f>IFERROR(ROUND(E771/M771,2),0)</f>
        <v>31.91</v>
      </c>
    </row>
    <row r="772" spans="1:20" ht="49" x14ac:dyDescent="0.25">
      <c r="A772">
        <v>17</v>
      </c>
      <c r="B772" s="3" t="s">
        <v>19</v>
      </c>
      <c r="C772" s="3" t="s">
        <v>4128</v>
      </c>
      <c r="D772" s="6">
        <v>1500</v>
      </c>
      <c r="E772" s="8">
        <v>1510</v>
      </c>
      <c r="F772" s="22">
        <f>ROUND(E772/D772*100,0)</f>
        <v>101</v>
      </c>
      <c r="G772" t="s">
        <v>8218</v>
      </c>
      <c r="H772" t="s">
        <v>8224</v>
      </c>
      <c r="I772" t="s">
        <v>8246</v>
      </c>
      <c r="J772">
        <v>1415126022</v>
      </c>
      <c r="K772">
        <v>1412530422</v>
      </c>
      <c r="L772" t="b">
        <v>0</v>
      </c>
      <c r="M772">
        <v>36</v>
      </c>
      <c r="N772" t="b">
        <v>1</v>
      </c>
      <c r="O772" t="s">
        <v>8263</v>
      </c>
      <c r="P772" s="9">
        <f>(((K772/60)/60)/24)+DATE(1970,1,1)</f>
        <v>41917.731736111113</v>
      </c>
      <c r="Q772" s="14">
        <f>YEAR(P772)</f>
        <v>2014</v>
      </c>
      <c r="R772" s="10" t="s">
        <v>8324</v>
      </c>
      <c r="S772" t="s">
        <v>8325</v>
      </c>
      <c r="T772">
        <f>IFERROR(ROUND(E772/M772,2),0)</f>
        <v>41.94</v>
      </c>
    </row>
    <row r="773" spans="1:20" ht="49" x14ac:dyDescent="0.25">
      <c r="A773">
        <v>96</v>
      </c>
      <c r="B773" s="3" t="s">
        <v>98</v>
      </c>
      <c r="C773" s="3" t="s">
        <v>4207</v>
      </c>
      <c r="D773" s="6">
        <v>1500</v>
      </c>
      <c r="E773" s="8">
        <v>1720</v>
      </c>
      <c r="F773" s="22">
        <f>ROUND(E773/D773*100,0)</f>
        <v>115</v>
      </c>
      <c r="G773" t="s">
        <v>8218</v>
      </c>
      <c r="H773" t="s">
        <v>8223</v>
      </c>
      <c r="I773" t="s">
        <v>8245</v>
      </c>
      <c r="J773">
        <v>1280631600</v>
      </c>
      <c r="K773">
        <v>1274889241</v>
      </c>
      <c r="L773" t="b">
        <v>0</v>
      </c>
      <c r="M773">
        <v>34</v>
      </c>
      <c r="N773" t="b">
        <v>1</v>
      </c>
      <c r="O773" t="s">
        <v>8264</v>
      </c>
      <c r="P773" s="9">
        <f>(((K773/60)/60)/24)+DATE(1970,1,1)</f>
        <v>40324.662511574075</v>
      </c>
      <c r="Q773" s="14">
        <f>YEAR(P773)</f>
        <v>2010</v>
      </c>
      <c r="R773" s="10" t="s">
        <v>8324</v>
      </c>
      <c r="S773" t="s">
        <v>8326</v>
      </c>
      <c r="T773">
        <f>IFERROR(ROUND(E773/M773,2),0)</f>
        <v>50.59</v>
      </c>
    </row>
    <row r="774" spans="1:20" ht="33" x14ac:dyDescent="0.25">
      <c r="A774">
        <v>99</v>
      </c>
      <c r="B774" s="3" t="s">
        <v>101</v>
      </c>
      <c r="C774" s="3" t="s">
        <v>4210</v>
      </c>
      <c r="D774" s="6">
        <v>1500</v>
      </c>
      <c r="E774" s="8">
        <v>1590.29</v>
      </c>
      <c r="F774" s="22">
        <f>ROUND(E774/D774*100,0)</f>
        <v>106</v>
      </c>
      <c r="G774" t="s">
        <v>8218</v>
      </c>
      <c r="H774" t="s">
        <v>8223</v>
      </c>
      <c r="I774" t="s">
        <v>8245</v>
      </c>
      <c r="J774">
        <v>1390426799</v>
      </c>
      <c r="K774">
        <v>1387834799</v>
      </c>
      <c r="L774" t="b">
        <v>0</v>
      </c>
      <c r="M774">
        <v>39</v>
      </c>
      <c r="N774" t="b">
        <v>1</v>
      </c>
      <c r="O774" t="s">
        <v>8264</v>
      </c>
      <c r="P774" s="9">
        <f>(((K774/60)/60)/24)+DATE(1970,1,1)</f>
        <v>41631.902766203704</v>
      </c>
      <c r="Q774" s="14">
        <f>YEAR(P774)</f>
        <v>2013</v>
      </c>
      <c r="R774" s="10" t="s">
        <v>8324</v>
      </c>
      <c r="S774" t="s">
        <v>8326</v>
      </c>
      <c r="T774">
        <f>IFERROR(ROUND(E774/M774,2),0)</f>
        <v>40.78</v>
      </c>
    </row>
    <row r="775" spans="1:20" ht="49" x14ac:dyDescent="0.25">
      <c r="A775">
        <v>108</v>
      </c>
      <c r="B775" s="3" t="s">
        <v>110</v>
      </c>
      <c r="C775" s="3" t="s">
        <v>4219</v>
      </c>
      <c r="D775" s="6">
        <v>1500</v>
      </c>
      <c r="E775" s="8">
        <v>3700</v>
      </c>
      <c r="F775" s="22">
        <f>ROUND(E775/D775*100,0)</f>
        <v>247</v>
      </c>
      <c r="G775" t="s">
        <v>8218</v>
      </c>
      <c r="H775" t="s">
        <v>8223</v>
      </c>
      <c r="I775" t="s">
        <v>8245</v>
      </c>
      <c r="J775">
        <v>1370011370</v>
      </c>
      <c r="K775">
        <v>1364827370</v>
      </c>
      <c r="L775" t="b">
        <v>0</v>
      </c>
      <c r="M775">
        <v>47</v>
      </c>
      <c r="N775" t="b">
        <v>1</v>
      </c>
      <c r="O775" t="s">
        <v>8264</v>
      </c>
      <c r="P775" s="9">
        <f>(((K775/60)/60)/24)+DATE(1970,1,1)</f>
        <v>41365.613078703704</v>
      </c>
      <c r="Q775" s="14">
        <f>YEAR(P775)</f>
        <v>2013</v>
      </c>
      <c r="R775" s="10" t="s">
        <v>8324</v>
      </c>
      <c r="S775" t="s">
        <v>8326</v>
      </c>
      <c r="T775">
        <f>IFERROR(ROUND(E775/M775,2),0)</f>
        <v>78.72</v>
      </c>
    </row>
    <row r="776" spans="1:20" ht="49" x14ac:dyDescent="0.25">
      <c r="A776">
        <v>253</v>
      </c>
      <c r="B776" s="3" t="s">
        <v>254</v>
      </c>
      <c r="C776" s="3" t="s">
        <v>4363</v>
      </c>
      <c r="D776" s="6">
        <v>1500</v>
      </c>
      <c r="E776" s="8">
        <v>1511</v>
      </c>
      <c r="F776" s="22">
        <f>ROUND(E776/D776*100,0)</f>
        <v>101</v>
      </c>
      <c r="G776" t="s">
        <v>8218</v>
      </c>
      <c r="H776" t="s">
        <v>8223</v>
      </c>
      <c r="I776" t="s">
        <v>8245</v>
      </c>
      <c r="J776">
        <v>1329320235</v>
      </c>
      <c r="K776">
        <v>1326728235</v>
      </c>
      <c r="L776" t="b">
        <v>1</v>
      </c>
      <c r="M776">
        <v>7</v>
      </c>
      <c r="N776" t="b">
        <v>1</v>
      </c>
      <c r="O776" t="s">
        <v>8267</v>
      </c>
      <c r="P776" s="9">
        <f>(((K776/60)/60)/24)+DATE(1970,1,1)</f>
        <v>40924.650868055556</v>
      </c>
      <c r="Q776" s="14">
        <f>YEAR(P776)</f>
        <v>2012</v>
      </c>
      <c r="R776" s="10" t="s">
        <v>8324</v>
      </c>
      <c r="S776" t="s">
        <v>8329</v>
      </c>
      <c r="T776">
        <f>IFERROR(ROUND(E776/M776,2),0)</f>
        <v>215.86</v>
      </c>
    </row>
    <row r="777" spans="1:20" ht="49" x14ac:dyDescent="0.25">
      <c r="A777">
        <v>526</v>
      </c>
      <c r="B777" s="3" t="s">
        <v>527</v>
      </c>
      <c r="C777" s="3" t="s">
        <v>4636</v>
      </c>
      <c r="D777" s="6">
        <v>1500</v>
      </c>
      <c r="E777" s="8">
        <v>1710</v>
      </c>
      <c r="F777" s="22">
        <f>ROUND(E777/D777*100,0)</f>
        <v>114</v>
      </c>
      <c r="G777" t="s">
        <v>8218</v>
      </c>
      <c r="H777" t="s">
        <v>8224</v>
      </c>
      <c r="I777" t="s">
        <v>8246</v>
      </c>
      <c r="J777">
        <v>1438966800</v>
      </c>
      <c r="K777">
        <v>1436278344</v>
      </c>
      <c r="L777" t="b">
        <v>0</v>
      </c>
      <c r="M777">
        <v>23</v>
      </c>
      <c r="N777" t="b">
        <v>1</v>
      </c>
      <c r="O777" t="s">
        <v>8269</v>
      </c>
      <c r="P777" s="9">
        <f>(((K777/60)/60)/24)+DATE(1970,1,1)</f>
        <v>42192.591944444444</v>
      </c>
      <c r="Q777" s="14">
        <f>YEAR(P777)</f>
        <v>2015</v>
      </c>
      <c r="R777" s="10" t="s">
        <v>8331</v>
      </c>
      <c r="S777" t="s">
        <v>8332</v>
      </c>
      <c r="T777">
        <f>IFERROR(ROUND(E777/M777,2),0)</f>
        <v>74.349999999999994</v>
      </c>
    </row>
    <row r="778" spans="1:20" ht="49" x14ac:dyDescent="0.25">
      <c r="A778">
        <v>650</v>
      </c>
      <c r="B778" s="3" t="s">
        <v>651</v>
      </c>
      <c r="C778" s="3" t="s">
        <v>4760</v>
      </c>
      <c r="D778" s="6">
        <v>1500</v>
      </c>
      <c r="E778" s="8">
        <v>1686</v>
      </c>
      <c r="F778" s="22">
        <f>ROUND(E778/D778*100,0)</f>
        <v>112</v>
      </c>
      <c r="G778" t="s">
        <v>8218</v>
      </c>
      <c r="H778" t="s">
        <v>8223</v>
      </c>
      <c r="I778" t="s">
        <v>8245</v>
      </c>
      <c r="J778">
        <v>1418953984</v>
      </c>
      <c r="K778">
        <v>1413766384</v>
      </c>
      <c r="L778" t="b">
        <v>0</v>
      </c>
      <c r="M778">
        <v>48</v>
      </c>
      <c r="N778" t="b">
        <v>1</v>
      </c>
      <c r="O778" t="s">
        <v>8271</v>
      </c>
      <c r="P778" s="9">
        <f>(((K778/60)/60)/24)+DATE(1970,1,1)</f>
        <v>41932.036851851852</v>
      </c>
      <c r="Q778" s="14">
        <f>YEAR(P778)</f>
        <v>2014</v>
      </c>
      <c r="R778" s="10" t="s">
        <v>8333</v>
      </c>
      <c r="S778" t="s">
        <v>8335</v>
      </c>
      <c r="T778">
        <f>IFERROR(ROUND(E778/M778,2),0)</f>
        <v>35.130000000000003</v>
      </c>
    </row>
    <row r="779" spans="1:20" ht="33" x14ac:dyDescent="0.25">
      <c r="A779">
        <v>738</v>
      </c>
      <c r="B779" s="3" t="s">
        <v>739</v>
      </c>
      <c r="C779" s="3" t="s">
        <v>4848</v>
      </c>
      <c r="D779" s="6">
        <v>1500</v>
      </c>
      <c r="E779" s="8">
        <v>1601</v>
      </c>
      <c r="F779" s="22">
        <f>ROUND(E779/D779*100,0)</f>
        <v>107</v>
      </c>
      <c r="G779" t="s">
        <v>8218</v>
      </c>
      <c r="H779" t="s">
        <v>8223</v>
      </c>
      <c r="I779" t="s">
        <v>8245</v>
      </c>
      <c r="J779">
        <v>1417409940</v>
      </c>
      <c r="K779">
        <v>1414765794</v>
      </c>
      <c r="L779" t="b">
        <v>0</v>
      </c>
      <c r="M779">
        <v>41</v>
      </c>
      <c r="N779" t="b">
        <v>1</v>
      </c>
      <c r="O779" t="s">
        <v>8272</v>
      </c>
      <c r="P779" s="9">
        <f>(((K779/60)/60)/24)+DATE(1970,1,1)</f>
        <v>41943.604097222218</v>
      </c>
      <c r="Q779" s="14">
        <f>YEAR(P779)</f>
        <v>2014</v>
      </c>
      <c r="R779" s="10" t="s">
        <v>8336</v>
      </c>
      <c r="S779" t="s">
        <v>8337</v>
      </c>
      <c r="T779">
        <f>IFERROR(ROUND(E779/M779,2),0)</f>
        <v>39.049999999999997</v>
      </c>
    </row>
    <row r="780" spans="1:20" ht="49" x14ac:dyDescent="0.25">
      <c r="A780">
        <v>783</v>
      </c>
      <c r="B780" s="3" t="s">
        <v>784</v>
      </c>
      <c r="C780" s="3" t="s">
        <v>4893</v>
      </c>
      <c r="D780" s="6">
        <v>1500</v>
      </c>
      <c r="E780" s="8">
        <v>2222</v>
      </c>
      <c r="F780" s="22">
        <f>ROUND(E780/D780*100,0)</f>
        <v>148</v>
      </c>
      <c r="G780" t="s">
        <v>8218</v>
      </c>
      <c r="H780" t="s">
        <v>8223</v>
      </c>
      <c r="I780" t="s">
        <v>8245</v>
      </c>
      <c r="J780">
        <v>1335564000</v>
      </c>
      <c r="K780">
        <v>1332182049</v>
      </c>
      <c r="L780" t="b">
        <v>0</v>
      </c>
      <c r="M780">
        <v>35</v>
      </c>
      <c r="N780" t="b">
        <v>1</v>
      </c>
      <c r="O780" t="s">
        <v>8274</v>
      </c>
      <c r="P780" s="9">
        <f>(((K780/60)/60)/24)+DATE(1970,1,1)</f>
        <v>40987.773715277777</v>
      </c>
      <c r="Q780" s="14">
        <f>YEAR(P780)</f>
        <v>2012</v>
      </c>
      <c r="R780" s="10" t="s">
        <v>8339</v>
      </c>
      <c r="S780" t="s">
        <v>8340</v>
      </c>
      <c r="T780">
        <f>IFERROR(ROUND(E780/M780,2),0)</f>
        <v>63.49</v>
      </c>
    </row>
    <row r="781" spans="1:20" ht="49" x14ac:dyDescent="0.25">
      <c r="A781">
        <v>800</v>
      </c>
      <c r="B781" s="3" t="s">
        <v>801</v>
      </c>
      <c r="C781" s="3" t="s">
        <v>4910</v>
      </c>
      <c r="D781" s="6">
        <v>1500</v>
      </c>
      <c r="E781" s="8">
        <v>2282</v>
      </c>
      <c r="F781" s="22">
        <f>ROUND(E781/D781*100,0)</f>
        <v>152</v>
      </c>
      <c r="G781" t="s">
        <v>8218</v>
      </c>
      <c r="H781" t="s">
        <v>8224</v>
      </c>
      <c r="I781" t="s">
        <v>8246</v>
      </c>
      <c r="J781">
        <v>1410431054</v>
      </c>
      <c r="K781">
        <v>1407839054</v>
      </c>
      <c r="L781" t="b">
        <v>0</v>
      </c>
      <c r="M781">
        <v>56</v>
      </c>
      <c r="N781" t="b">
        <v>1</v>
      </c>
      <c r="O781" t="s">
        <v>8274</v>
      </c>
      <c r="P781" s="9">
        <f>(((K781/60)/60)/24)+DATE(1970,1,1)</f>
        <v>41863.433495370373</v>
      </c>
      <c r="Q781" s="14">
        <f>YEAR(P781)</f>
        <v>2014</v>
      </c>
      <c r="R781" s="10" t="s">
        <v>8339</v>
      </c>
      <c r="S781" t="s">
        <v>8340</v>
      </c>
      <c r="T781">
        <f>IFERROR(ROUND(E781/M781,2),0)</f>
        <v>40.75</v>
      </c>
    </row>
    <row r="782" spans="1:20" ht="49" x14ac:dyDescent="0.25">
      <c r="A782">
        <v>810</v>
      </c>
      <c r="B782" s="3" t="s">
        <v>811</v>
      </c>
      <c r="C782" s="3" t="s">
        <v>4920</v>
      </c>
      <c r="D782" s="6">
        <v>1500</v>
      </c>
      <c r="E782" s="8">
        <v>1575</v>
      </c>
      <c r="F782" s="22">
        <f>ROUND(E782/D782*100,0)</f>
        <v>105</v>
      </c>
      <c r="G782" t="s">
        <v>8218</v>
      </c>
      <c r="H782" t="s">
        <v>8223</v>
      </c>
      <c r="I782" t="s">
        <v>8245</v>
      </c>
      <c r="J782">
        <v>1346462462</v>
      </c>
      <c r="K782">
        <v>1343870462</v>
      </c>
      <c r="L782" t="b">
        <v>0</v>
      </c>
      <c r="M782">
        <v>27</v>
      </c>
      <c r="N782" t="b">
        <v>1</v>
      </c>
      <c r="O782" t="s">
        <v>8274</v>
      </c>
      <c r="P782" s="9">
        <f>(((K782/60)/60)/24)+DATE(1970,1,1)</f>
        <v>41123.056273148148</v>
      </c>
      <c r="Q782" s="14">
        <f>YEAR(P782)</f>
        <v>2012</v>
      </c>
      <c r="R782" s="10" t="s">
        <v>8339</v>
      </c>
      <c r="S782" t="s">
        <v>8340</v>
      </c>
      <c r="T782">
        <f>IFERROR(ROUND(E782/M782,2),0)</f>
        <v>58.33</v>
      </c>
    </row>
    <row r="783" spans="1:20" ht="33" x14ac:dyDescent="0.25">
      <c r="A783">
        <v>813</v>
      </c>
      <c r="B783" s="3" t="s">
        <v>814</v>
      </c>
      <c r="C783" s="3" t="s">
        <v>4923</v>
      </c>
      <c r="D783" s="6">
        <v>1500</v>
      </c>
      <c r="E783" s="8">
        <v>2399.94</v>
      </c>
      <c r="F783" s="22">
        <f>ROUND(E783/D783*100,0)</f>
        <v>160</v>
      </c>
      <c r="G783" t="s">
        <v>8218</v>
      </c>
      <c r="H783" t="s">
        <v>8223</v>
      </c>
      <c r="I783" t="s">
        <v>8245</v>
      </c>
      <c r="J783">
        <v>1342825365</v>
      </c>
      <c r="K783">
        <v>1340233365</v>
      </c>
      <c r="L783" t="b">
        <v>0</v>
      </c>
      <c r="M783">
        <v>96</v>
      </c>
      <c r="N783" t="b">
        <v>1</v>
      </c>
      <c r="O783" t="s">
        <v>8274</v>
      </c>
      <c r="P783" s="9">
        <f>(((K783/60)/60)/24)+DATE(1970,1,1)</f>
        <v>41080.960243055553</v>
      </c>
      <c r="Q783" s="14">
        <f>YEAR(P783)</f>
        <v>2012</v>
      </c>
      <c r="R783" s="10" t="s">
        <v>8339</v>
      </c>
      <c r="S783" t="s">
        <v>8340</v>
      </c>
      <c r="T783">
        <f>IFERROR(ROUND(E783/M783,2),0)</f>
        <v>25</v>
      </c>
    </row>
    <row r="784" spans="1:20" ht="49" x14ac:dyDescent="0.25">
      <c r="A784">
        <v>817</v>
      </c>
      <c r="B784" s="3" t="s">
        <v>818</v>
      </c>
      <c r="C784" s="3" t="s">
        <v>4927</v>
      </c>
      <c r="D784" s="6">
        <v>1500</v>
      </c>
      <c r="E784" s="8">
        <v>2056.66</v>
      </c>
      <c r="F784" s="22">
        <f>ROUND(E784/D784*100,0)</f>
        <v>137</v>
      </c>
      <c r="G784" t="s">
        <v>8218</v>
      </c>
      <c r="H784" t="s">
        <v>8223</v>
      </c>
      <c r="I784" t="s">
        <v>8245</v>
      </c>
      <c r="J784">
        <v>1331441940</v>
      </c>
      <c r="K784">
        <v>1326810211</v>
      </c>
      <c r="L784" t="b">
        <v>0</v>
      </c>
      <c r="M784">
        <v>23</v>
      </c>
      <c r="N784" t="b">
        <v>1</v>
      </c>
      <c r="O784" t="s">
        <v>8274</v>
      </c>
      <c r="P784" s="9">
        <f>(((K784/60)/60)/24)+DATE(1970,1,1)</f>
        <v>40925.599664351852</v>
      </c>
      <c r="Q784" s="14">
        <f>YEAR(P784)</f>
        <v>2012</v>
      </c>
      <c r="R784" s="10" t="s">
        <v>8339</v>
      </c>
      <c r="S784" t="s">
        <v>8340</v>
      </c>
      <c r="T784">
        <f>IFERROR(ROUND(E784/M784,2),0)</f>
        <v>89.42</v>
      </c>
    </row>
    <row r="785" spans="1:20" ht="33" x14ac:dyDescent="0.25">
      <c r="A785">
        <v>831</v>
      </c>
      <c r="B785" s="3" t="s">
        <v>832</v>
      </c>
      <c r="C785" s="3" t="s">
        <v>4941</v>
      </c>
      <c r="D785" s="6">
        <v>1500</v>
      </c>
      <c r="E785" s="8">
        <v>3500</v>
      </c>
      <c r="F785" s="22">
        <f>ROUND(E785/D785*100,0)</f>
        <v>233</v>
      </c>
      <c r="G785" t="s">
        <v>8218</v>
      </c>
      <c r="H785" t="s">
        <v>8223</v>
      </c>
      <c r="I785" t="s">
        <v>8245</v>
      </c>
      <c r="J785">
        <v>1335540694</v>
      </c>
      <c r="K785">
        <v>1332948694</v>
      </c>
      <c r="L785" t="b">
        <v>0</v>
      </c>
      <c r="M785">
        <v>20</v>
      </c>
      <c r="N785" t="b">
        <v>1</v>
      </c>
      <c r="O785" t="s">
        <v>8274</v>
      </c>
      <c r="P785" s="9">
        <f>(((K785/60)/60)/24)+DATE(1970,1,1)</f>
        <v>40996.646921296298</v>
      </c>
      <c r="Q785" s="14">
        <f>YEAR(P785)</f>
        <v>2012</v>
      </c>
      <c r="R785" s="10" t="s">
        <v>8339</v>
      </c>
      <c r="S785" t="s">
        <v>8340</v>
      </c>
      <c r="T785">
        <f>IFERROR(ROUND(E785/M785,2),0)</f>
        <v>175</v>
      </c>
    </row>
    <row r="786" spans="1:20" ht="49" x14ac:dyDescent="0.25">
      <c r="A786">
        <v>1038</v>
      </c>
      <c r="B786" s="3" t="s">
        <v>1039</v>
      </c>
      <c r="C786" s="3" t="s">
        <v>5148</v>
      </c>
      <c r="D786" s="6">
        <v>1500</v>
      </c>
      <c r="E786" s="8">
        <v>2180</v>
      </c>
      <c r="F786" s="22">
        <f>ROUND(E786/D786*100,0)</f>
        <v>145</v>
      </c>
      <c r="G786" t="s">
        <v>8218</v>
      </c>
      <c r="H786" t="s">
        <v>8223</v>
      </c>
      <c r="I786" t="s">
        <v>8245</v>
      </c>
      <c r="J786">
        <v>1458362023</v>
      </c>
      <c r="K786">
        <v>1455773623</v>
      </c>
      <c r="L786" t="b">
        <v>0</v>
      </c>
      <c r="M786">
        <v>61</v>
      </c>
      <c r="N786" t="b">
        <v>1</v>
      </c>
      <c r="O786" t="s">
        <v>8278</v>
      </c>
      <c r="P786" s="9">
        <f>(((K786/60)/60)/24)+DATE(1970,1,1)</f>
        <v>42418.231747685189</v>
      </c>
      <c r="Q786" s="14">
        <f>YEAR(P786)</f>
        <v>2016</v>
      </c>
      <c r="R786" s="10" t="s">
        <v>8339</v>
      </c>
      <c r="S786" t="s">
        <v>8344</v>
      </c>
      <c r="T786">
        <f>IFERROR(ROUND(E786/M786,2),0)</f>
        <v>35.74</v>
      </c>
    </row>
    <row r="787" spans="1:20" ht="33" x14ac:dyDescent="0.25">
      <c r="A787">
        <v>1263</v>
      </c>
      <c r="B787" s="3" t="s">
        <v>1264</v>
      </c>
      <c r="C787" s="3" t="s">
        <v>5373</v>
      </c>
      <c r="D787" s="6">
        <v>1500</v>
      </c>
      <c r="E787" s="8">
        <v>1785</v>
      </c>
      <c r="F787" s="22">
        <f>ROUND(E787/D787*100,0)</f>
        <v>119</v>
      </c>
      <c r="G787" t="s">
        <v>8218</v>
      </c>
      <c r="H787" t="s">
        <v>8223</v>
      </c>
      <c r="I787" t="s">
        <v>8245</v>
      </c>
      <c r="J787">
        <v>1396054800</v>
      </c>
      <c r="K787">
        <v>1393034470</v>
      </c>
      <c r="L787" t="b">
        <v>1</v>
      </c>
      <c r="M787">
        <v>41</v>
      </c>
      <c r="N787" t="b">
        <v>1</v>
      </c>
      <c r="O787" t="s">
        <v>8274</v>
      </c>
      <c r="P787" s="9">
        <f>(((K787/60)/60)/24)+DATE(1970,1,1)</f>
        <v>41692.084143518521</v>
      </c>
      <c r="Q787" s="14">
        <f>YEAR(P787)</f>
        <v>2014</v>
      </c>
      <c r="R787" s="10" t="s">
        <v>8339</v>
      </c>
      <c r="S787" t="s">
        <v>8340</v>
      </c>
      <c r="T787">
        <f>IFERROR(ROUND(E787/M787,2),0)</f>
        <v>43.54</v>
      </c>
    </row>
    <row r="788" spans="1:20" ht="49" x14ac:dyDescent="0.25">
      <c r="A788">
        <v>1286</v>
      </c>
      <c r="B788" s="3" t="s">
        <v>1287</v>
      </c>
      <c r="C788" s="3" t="s">
        <v>5396</v>
      </c>
      <c r="D788" s="6">
        <v>1500</v>
      </c>
      <c r="E788" s="8">
        <v>1625</v>
      </c>
      <c r="F788" s="22">
        <f>ROUND(E788/D788*100,0)</f>
        <v>108</v>
      </c>
      <c r="G788" t="s">
        <v>8218</v>
      </c>
      <c r="H788" t="s">
        <v>8224</v>
      </c>
      <c r="I788" t="s">
        <v>8246</v>
      </c>
      <c r="J788">
        <v>1424181600</v>
      </c>
      <c r="K788">
        <v>1423041227</v>
      </c>
      <c r="L788" t="b">
        <v>0</v>
      </c>
      <c r="M788">
        <v>20</v>
      </c>
      <c r="N788" t="b">
        <v>1</v>
      </c>
      <c r="O788" t="s">
        <v>8269</v>
      </c>
      <c r="P788" s="9">
        <f>(((K788/60)/60)/24)+DATE(1970,1,1)</f>
        <v>42039.384571759263</v>
      </c>
      <c r="Q788" s="14">
        <f>YEAR(P788)</f>
        <v>2015</v>
      </c>
      <c r="R788" s="10" t="s">
        <v>8331</v>
      </c>
      <c r="S788" t="s">
        <v>8332</v>
      </c>
      <c r="T788">
        <f>IFERROR(ROUND(E788/M788,2),0)</f>
        <v>81.25</v>
      </c>
    </row>
    <row r="789" spans="1:20" ht="49" x14ac:dyDescent="0.25">
      <c r="A789">
        <v>1289</v>
      </c>
      <c r="B789" s="3" t="s">
        <v>1290</v>
      </c>
      <c r="C789" s="3" t="s">
        <v>5399</v>
      </c>
      <c r="D789" s="6">
        <v>1500</v>
      </c>
      <c r="E789" s="8">
        <v>1876</v>
      </c>
      <c r="F789" s="22">
        <f>ROUND(E789/D789*100,0)</f>
        <v>125</v>
      </c>
      <c r="G789" t="s">
        <v>8218</v>
      </c>
      <c r="H789" t="s">
        <v>8223</v>
      </c>
      <c r="I789" t="s">
        <v>8245</v>
      </c>
      <c r="J789">
        <v>1483499645</v>
      </c>
      <c r="K789">
        <v>1480907645</v>
      </c>
      <c r="L789" t="b">
        <v>0</v>
      </c>
      <c r="M789">
        <v>52</v>
      </c>
      <c r="N789" t="b">
        <v>1</v>
      </c>
      <c r="O789" t="s">
        <v>8269</v>
      </c>
      <c r="P789" s="9">
        <f>(((K789/60)/60)/24)+DATE(1970,1,1)</f>
        <v>42709.134780092587</v>
      </c>
      <c r="Q789" s="14">
        <f>YEAR(P789)</f>
        <v>2016</v>
      </c>
      <c r="R789" s="10" t="s">
        <v>8331</v>
      </c>
      <c r="S789" t="s">
        <v>8332</v>
      </c>
      <c r="T789">
        <f>IFERROR(ROUND(E789/M789,2),0)</f>
        <v>36.08</v>
      </c>
    </row>
    <row r="790" spans="1:20" ht="49" x14ac:dyDescent="0.25">
      <c r="A790">
        <v>1344</v>
      </c>
      <c r="B790" s="3" t="s">
        <v>1345</v>
      </c>
      <c r="C790" s="3" t="s">
        <v>5454</v>
      </c>
      <c r="D790" s="6">
        <v>1500</v>
      </c>
      <c r="E790" s="8">
        <v>5666</v>
      </c>
      <c r="F790" s="22">
        <f>ROUND(E790/D790*100,0)</f>
        <v>378</v>
      </c>
      <c r="G790" t="s">
        <v>8218</v>
      </c>
      <c r="H790" t="s">
        <v>8228</v>
      </c>
      <c r="I790" t="s">
        <v>8250</v>
      </c>
      <c r="J790">
        <v>1467313039</v>
      </c>
      <c r="K790">
        <v>1464807439</v>
      </c>
      <c r="L790" t="b">
        <v>0</v>
      </c>
      <c r="M790">
        <v>139</v>
      </c>
      <c r="N790" t="b">
        <v>1</v>
      </c>
      <c r="O790" t="s">
        <v>8272</v>
      </c>
      <c r="P790" s="9">
        <f>(((K790/60)/60)/24)+DATE(1970,1,1)</f>
        <v>42522.789803240739</v>
      </c>
      <c r="Q790" s="14">
        <f>YEAR(P790)</f>
        <v>2016</v>
      </c>
      <c r="R790" s="10" t="s">
        <v>8336</v>
      </c>
      <c r="S790" t="s">
        <v>8337</v>
      </c>
      <c r="T790">
        <f>IFERROR(ROUND(E790/M790,2),0)</f>
        <v>40.76</v>
      </c>
    </row>
    <row r="791" spans="1:20" ht="33" x14ac:dyDescent="0.25">
      <c r="A791">
        <v>1360</v>
      </c>
      <c r="B791" s="3" t="s">
        <v>1361</v>
      </c>
      <c r="C791" s="3" t="s">
        <v>5470</v>
      </c>
      <c r="D791" s="6">
        <v>1500</v>
      </c>
      <c r="E791" s="8">
        <v>2598</v>
      </c>
      <c r="F791" s="22">
        <f>ROUND(E791/D791*100,0)</f>
        <v>173</v>
      </c>
      <c r="G791" t="s">
        <v>8218</v>
      </c>
      <c r="H791" t="s">
        <v>8223</v>
      </c>
      <c r="I791" t="s">
        <v>8245</v>
      </c>
      <c r="J791">
        <v>1343943420</v>
      </c>
      <c r="K791">
        <v>1341524220</v>
      </c>
      <c r="L791" t="b">
        <v>0</v>
      </c>
      <c r="M791">
        <v>81</v>
      </c>
      <c r="N791" t="b">
        <v>1</v>
      </c>
      <c r="O791" t="s">
        <v>8272</v>
      </c>
      <c r="P791" s="9">
        <f>(((K791/60)/60)/24)+DATE(1970,1,1)</f>
        <v>41095.900694444441</v>
      </c>
      <c r="Q791" s="14">
        <f>YEAR(P791)</f>
        <v>2012</v>
      </c>
      <c r="R791" s="10" t="s">
        <v>8336</v>
      </c>
      <c r="S791" t="s">
        <v>8337</v>
      </c>
      <c r="T791">
        <f>IFERROR(ROUND(E791/M791,2),0)</f>
        <v>32.07</v>
      </c>
    </row>
    <row r="792" spans="1:20" ht="33" x14ac:dyDescent="0.25">
      <c r="A792">
        <v>1370</v>
      </c>
      <c r="B792" s="3" t="s">
        <v>1371</v>
      </c>
      <c r="C792" s="3" t="s">
        <v>5480</v>
      </c>
      <c r="D792" s="6">
        <v>1500</v>
      </c>
      <c r="E792" s="8">
        <v>1555</v>
      </c>
      <c r="F792" s="22">
        <f>ROUND(E792/D792*100,0)</f>
        <v>104</v>
      </c>
      <c r="G792" t="s">
        <v>8218</v>
      </c>
      <c r="H792" t="s">
        <v>8223</v>
      </c>
      <c r="I792" t="s">
        <v>8245</v>
      </c>
      <c r="J792">
        <v>1381881890</v>
      </c>
      <c r="K792">
        <v>1380585890</v>
      </c>
      <c r="L792" t="b">
        <v>0</v>
      </c>
      <c r="M792">
        <v>20</v>
      </c>
      <c r="N792" t="b">
        <v>1</v>
      </c>
      <c r="O792" t="s">
        <v>8274</v>
      </c>
      <c r="P792" s="9">
        <f>(((K792/60)/60)/24)+DATE(1970,1,1)</f>
        <v>41548.00335648148</v>
      </c>
      <c r="Q792" s="14">
        <f>YEAR(P792)</f>
        <v>2013</v>
      </c>
      <c r="R792" s="10" t="s">
        <v>8339</v>
      </c>
      <c r="S792" t="s">
        <v>8340</v>
      </c>
      <c r="T792">
        <f>IFERROR(ROUND(E792/M792,2),0)</f>
        <v>77.75</v>
      </c>
    </row>
    <row r="793" spans="1:20" ht="49" x14ac:dyDescent="0.25">
      <c r="A793">
        <v>1374</v>
      </c>
      <c r="B793" s="3" t="s">
        <v>1375</v>
      </c>
      <c r="C793" s="3" t="s">
        <v>5484</v>
      </c>
      <c r="D793" s="6">
        <v>1500</v>
      </c>
      <c r="E793" s="8">
        <v>2842</v>
      </c>
      <c r="F793" s="22">
        <f>ROUND(E793/D793*100,0)</f>
        <v>189</v>
      </c>
      <c r="G793" t="s">
        <v>8218</v>
      </c>
      <c r="H793" t="s">
        <v>8223</v>
      </c>
      <c r="I793" t="s">
        <v>8245</v>
      </c>
      <c r="J793">
        <v>1458874388</v>
      </c>
      <c r="K793">
        <v>1456285988</v>
      </c>
      <c r="L793" t="b">
        <v>0</v>
      </c>
      <c r="M793">
        <v>66</v>
      </c>
      <c r="N793" t="b">
        <v>1</v>
      </c>
      <c r="O793" t="s">
        <v>8274</v>
      </c>
      <c r="P793" s="9">
        <f>(((K793/60)/60)/24)+DATE(1970,1,1)</f>
        <v>42424.161898148144</v>
      </c>
      <c r="Q793" s="14">
        <f>YEAR(P793)</f>
        <v>2016</v>
      </c>
      <c r="R793" s="10" t="s">
        <v>8339</v>
      </c>
      <c r="S793" t="s">
        <v>8340</v>
      </c>
      <c r="T793">
        <f>IFERROR(ROUND(E793/M793,2),0)</f>
        <v>43.06</v>
      </c>
    </row>
    <row r="794" spans="1:20" ht="49" x14ac:dyDescent="0.25">
      <c r="A794">
        <v>1470</v>
      </c>
      <c r="B794" s="3" t="s">
        <v>1471</v>
      </c>
      <c r="C794" s="3" t="s">
        <v>5580</v>
      </c>
      <c r="D794" s="6">
        <v>1500</v>
      </c>
      <c r="E794" s="8">
        <v>1877</v>
      </c>
      <c r="F794" s="22">
        <f>ROUND(E794/D794*100,0)</f>
        <v>125</v>
      </c>
      <c r="G794" t="s">
        <v>8218</v>
      </c>
      <c r="H794" t="s">
        <v>8223</v>
      </c>
      <c r="I794" t="s">
        <v>8245</v>
      </c>
      <c r="J794">
        <v>1356724263</v>
      </c>
      <c r="K794">
        <v>1354909863</v>
      </c>
      <c r="L794" t="b">
        <v>1</v>
      </c>
      <c r="M794">
        <v>81</v>
      </c>
      <c r="N794" t="b">
        <v>1</v>
      </c>
      <c r="O794" t="s">
        <v>8286</v>
      </c>
      <c r="P794" s="9">
        <f>(((K794/60)/60)/24)+DATE(1970,1,1)</f>
        <v>41250.827118055553</v>
      </c>
      <c r="Q794" s="14">
        <f>YEAR(P794)</f>
        <v>2012</v>
      </c>
      <c r="R794" s="10" t="s">
        <v>8336</v>
      </c>
      <c r="S794" t="s">
        <v>8356</v>
      </c>
      <c r="T794">
        <f>IFERROR(ROUND(E794/M794,2),0)</f>
        <v>23.17</v>
      </c>
    </row>
    <row r="795" spans="1:20" ht="21" x14ac:dyDescent="0.25">
      <c r="A795">
        <v>1473</v>
      </c>
      <c r="B795" s="3" t="s">
        <v>1474</v>
      </c>
      <c r="C795" s="3" t="s">
        <v>5583</v>
      </c>
      <c r="D795" s="6">
        <v>1500</v>
      </c>
      <c r="E795" s="8">
        <v>1807.74</v>
      </c>
      <c r="F795" s="22">
        <f>ROUND(E795/D795*100,0)</f>
        <v>121</v>
      </c>
      <c r="G795" t="s">
        <v>8218</v>
      </c>
      <c r="H795" t="s">
        <v>8223</v>
      </c>
      <c r="I795" t="s">
        <v>8245</v>
      </c>
      <c r="J795">
        <v>1330644639</v>
      </c>
      <c r="K795">
        <v>1328052639</v>
      </c>
      <c r="L795" t="b">
        <v>1</v>
      </c>
      <c r="M795">
        <v>47</v>
      </c>
      <c r="N795" t="b">
        <v>1</v>
      </c>
      <c r="O795" t="s">
        <v>8286</v>
      </c>
      <c r="P795" s="9">
        <f>(((K795/60)/60)/24)+DATE(1970,1,1)</f>
        <v>40939.979618055557</v>
      </c>
      <c r="Q795" s="14">
        <f>YEAR(P795)</f>
        <v>2012</v>
      </c>
      <c r="R795" s="10" t="s">
        <v>8336</v>
      </c>
      <c r="S795" t="s">
        <v>8356</v>
      </c>
      <c r="T795">
        <f>IFERROR(ROUND(E795/M795,2),0)</f>
        <v>38.46</v>
      </c>
    </row>
    <row r="796" spans="1:20" ht="49" x14ac:dyDescent="0.25">
      <c r="A796">
        <v>1506</v>
      </c>
      <c r="B796" s="3" t="s">
        <v>1507</v>
      </c>
      <c r="C796" s="3" t="s">
        <v>5616</v>
      </c>
      <c r="D796" s="6">
        <v>1500</v>
      </c>
      <c r="E796" s="8">
        <v>1671</v>
      </c>
      <c r="F796" s="22">
        <f>ROUND(E796/D796*100,0)</f>
        <v>111</v>
      </c>
      <c r="G796" t="s">
        <v>8218</v>
      </c>
      <c r="H796" t="s">
        <v>8224</v>
      </c>
      <c r="I796" t="s">
        <v>8246</v>
      </c>
      <c r="J796">
        <v>1406227904</v>
      </c>
      <c r="K796">
        <v>1403635904</v>
      </c>
      <c r="L796" t="b">
        <v>1</v>
      </c>
      <c r="M796">
        <v>43</v>
      </c>
      <c r="N796" t="b">
        <v>1</v>
      </c>
      <c r="O796" t="s">
        <v>8283</v>
      </c>
      <c r="P796" s="9">
        <f>(((K796/60)/60)/24)+DATE(1970,1,1)</f>
        <v>41814.785925925928</v>
      </c>
      <c r="Q796" s="14">
        <f>YEAR(P796)</f>
        <v>2014</v>
      </c>
      <c r="R796" s="10" t="s">
        <v>8352</v>
      </c>
      <c r="S796" t="s">
        <v>8353</v>
      </c>
      <c r="T796">
        <f>IFERROR(ROUND(E796/M796,2),0)</f>
        <v>38.86</v>
      </c>
    </row>
    <row r="797" spans="1:20" ht="49" x14ac:dyDescent="0.25">
      <c r="A797">
        <v>1602</v>
      </c>
      <c r="B797" s="3" t="s">
        <v>1603</v>
      </c>
      <c r="C797" s="3" t="s">
        <v>5712</v>
      </c>
      <c r="D797" s="6">
        <v>1500</v>
      </c>
      <c r="E797" s="8">
        <v>1502.5</v>
      </c>
      <c r="F797" s="22">
        <f>ROUND(E797/D797*100,0)</f>
        <v>100</v>
      </c>
      <c r="G797" t="s">
        <v>8218</v>
      </c>
      <c r="H797" t="s">
        <v>8223</v>
      </c>
      <c r="I797" t="s">
        <v>8245</v>
      </c>
      <c r="J797">
        <v>1318633200</v>
      </c>
      <c r="K797">
        <v>1314947317</v>
      </c>
      <c r="L797" t="b">
        <v>0</v>
      </c>
      <c r="M797">
        <v>32</v>
      </c>
      <c r="N797" t="b">
        <v>1</v>
      </c>
      <c r="O797" t="s">
        <v>8274</v>
      </c>
      <c r="P797" s="9">
        <f>(((K797/60)/60)/24)+DATE(1970,1,1)</f>
        <v>40788.297650462962</v>
      </c>
      <c r="Q797" s="14">
        <f>YEAR(P797)</f>
        <v>2011</v>
      </c>
      <c r="R797" s="10" t="s">
        <v>8339</v>
      </c>
      <c r="S797" t="s">
        <v>8340</v>
      </c>
      <c r="T797">
        <f>IFERROR(ROUND(E797/M797,2),0)</f>
        <v>46.95</v>
      </c>
    </row>
    <row r="798" spans="1:20" ht="49" x14ac:dyDescent="0.25">
      <c r="A798">
        <v>1609</v>
      </c>
      <c r="B798" s="3" t="s">
        <v>1610</v>
      </c>
      <c r="C798" s="3" t="s">
        <v>5719</v>
      </c>
      <c r="D798" s="6">
        <v>1500</v>
      </c>
      <c r="E798" s="8">
        <v>1775</v>
      </c>
      <c r="F798" s="22">
        <f>ROUND(E798/D798*100,0)</f>
        <v>118</v>
      </c>
      <c r="G798" t="s">
        <v>8218</v>
      </c>
      <c r="H798" t="s">
        <v>8223</v>
      </c>
      <c r="I798" t="s">
        <v>8245</v>
      </c>
      <c r="J798">
        <v>1320220800</v>
      </c>
      <c r="K798">
        <v>1315612909</v>
      </c>
      <c r="L798" t="b">
        <v>0</v>
      </c>
      <c r="M798">
        <v>4</v>
      </c>
      <c r="N798" t="b">
        <v>1</v>
      </c>
      <c r="O798" t="s">
        <v>8274</v>
      </c>
      <c r="P798" s="9">
        <f>(((K798/60)/60)/24)+DATE(1970,1,1)</f>
        <v>40796.001261574071</v>
      </c>
      <c r="Q798" s="14">
        <f>YEAR(P798)</f>
        <v>2011</v>
      </c>
      <c r="R798" s="10" t="s">
        <v>8339</v>
      </c>
      <c r="S798" t="s">
        <v>8340</v>
      </c>
      <c r="T798">
        <f>IFERROR(ROUND(E798/M798,2),0)</f>
        <v>443.75</v>
      </c>
    </row>
    <row r="799" spans="1:20" ht="33" x14ac:dyDescent="0.25">
      <c r="A799">
        <v>1618</v>
      </c>
      <c r="B799" s="3" t="s">
        <v>1619</v>
      </c>
      <c r="C799" s="3" t="s">
        <v>5728</v>
      </c>
      <c r="D799" s="6">
        <v>1500</v>
      </c>
      <c r="E799" s="8">
        <v>1576</v>
      </c>
      <c r="F799" s="22">
        <f>ROUND(E799/D799*100,0)</f>
        <v>105</v>
      </c>
      <c r="G799" t="s">
        <v>8218</v>
      </c>
      <c r="H799" t="s">
        <v>8223</v>
      </c>
      <c r="I799" t="s">
        <v>8245</v>
      </c>
      <c r="J799">
        <v>1362757335</v>
      </c>
      <c r="K799">
        <v>1359301335</v>
      </c>
      <c r="L799" t="b">
        <v>0</v>
      </c>
      <c r="M799">
        <v>27</v>
      </c>
      <c r="N799" t="b">
        <v>1</v>
      </c>
      <c r="O799" t="s">
        <v>8274</v>
      </c>
      <c r="P799" s="9">
        <f>(((K799/60)/60)/24)+DATE(1970,1,1)</f>
        <v>41301.654340277775</v>
      </c>
      <c r="Q799" s="14">
        <f>YEAR(P799)</f>
        <v>2013</v>
      </c>
      <c r="R799" s="10" t="s">
        <v>8339</v>
      </c>
      <c r="S799" t="s">
        <v>8340</v>
      </c>
      <c r="T799">
        <f>IFERROR(ROUND(E799/M799,2),0)</f>
        <v>58.37</v>
      </c>
    </row>
    <row r="800" spans="1:20" ht="49" x14ac:dyDescent="0.25">
      <c r="A800">
        <v>1619</v>
      </c>
      <c r="B800" s="3" t="s">
        <v>1620</v>
      </c>
      <c r="C800" s="3" t="s">
        <v>5729</v>
      </c>
      <c r="D800" s="6">
        <v>1500</v>
      </c>
      <c r="E800" s="8">
        <v>2000</v>
      </c>
      <c r="F800" s="22">
        <f>ROUND(E800/D800*100,0)</f>
        <v>133</v>
      </c>
      <c r="G800" t="s">
        <v>8218</v>
      </c>
      <c r="H800" t="s">
        <v>8223</v>
      </c>
      <c r="I800" t="s">
        <v>8245</v>
      </c>
      <c r="J800">
        <v>1410755286</v>
      </c>
      <c r="K800">
        <v>1408940886</v>
      </c>
      <c r="L800" t="b">
        <v>0</v>
      </c>
      <c r="M800">
        <v>23</v>
      </c>
      <c r="N800" t="b">
        <v>1</v>
      </c>
      <c r="O800" t="s">
        <v>8274</v>
      </c>
      <c r="P800" s="9">
        <f>(((K800/60)/60)/24)+DATE(1970,1,1)</f>
        <v>41876.18618055556</v>
      </c>
      <c r="Q800" s="14">
        <f>YEAR(P800)</f>
        <v>2014</v>
      </c>
      <c r="R800" s="10" t="s">
        <v>8339</v>
      </c>
      <c r="S800" t="s">
        <v>8340</v>
      </c>
      <c r="T800">
        <f>IFERROR(ROUND(E800/M800,2),0)</f>
        <v>86.96</v>
      </c>
    </row>
    <row r="801" spans="1:20" ht="33" x14ac:dyDescent="0.25">
      <c r="A801">
        <v>1655</v>
      </c>
      <c r="B801" s="3" t="s">
        <v>1656</v>
      </c>
      <c r="C801" s="3" t="s">
        <v>5765</v>
      </c>
      <c r="D801" s="6">
        <v>1500</v>
      </c>
      <c r="E801" s="8">
        <v>2143</v>
      </c>
      <c r="F801" s="22">
        <f>ROUND(E801/D801*100,0)</f>
        <v>143</v>
      </c>
      <c r="G801" t="s">
        <v>8218</v>
      </c>
      <c r="H801" t="s">
        <v>8223</v>
      </c>
      <c r="I801" t="s">
        <v>8245</v>
      </c>
      <c r="J801">
        <v>1333648820</v>
      </c>
      <c r="K801">
        <v>1331060420</v>
      </c>
      <c r="L801" t="b">
        <v>0</v>
      </c>
      <c r="M801">
        <v>48</v>
      </c>
      <c r="N801" t="b">
        <v>1</v>
      </c>
      <c r="O801" t="s">
        <v>8290</v>
      </c>
      <c r="P801" s="9">
        <f>(((K801/60)/60)/24)+DATE(1970,1,1)</f>
        <v>40974.791898148149</v>
      </c>
      <c r="Q801" s="14">
        <f>YEAR(P801)</f>
        <v>2012</v>
      </c>
      <c r="R801" s="10" t="s">
        <v>8339</v>
      </c>
      <c r="S801" t="s">
        <v>8360</v>
      </c>
      <c r="T801">
        <f>IFERROR(ROUND(E801/M801,2),0)</f>
        <v>44.65</v>
      </c>
    </row>
    <row r="802" spans="1:20" ht="33" x14ac:dyDescent="0.25">
      <c r="A802">
        <v>1678</v>
      </c>
      <c r="B802" s="3" t="s">
        <v>1679</v>
      </c>
      <c r="C802" s="3" t="s">
        <v>5788</v>
      </c>
      <c r="D802" s="6">
        <v>1500</v>
      </c>
      <c r="E802" s="8">
        <v>1776</v>
      </c>
      <c r="F802" s="22">
        <f>ROUND(E802/D802*100,0)</f>
        <v>118</v>
      </c>
      <c r="G802" t="s">
        <v>8218</v>
      </c>
      <c r="H802" t="s">
        <v>8223</v>
      </c>
      <c r="I802" t="s">
        <v>8245</v>
      </c>
      <c r="J802">
        <v>1391718671</v>
      </c>
      <c r="K802">
        <v>1390509071</v>
      </c>
      <c r="L802" t="b">
        <v>0</v>
      </c>
      <c r="M802">
        <v>49</v>
      </c>
      <c r="N802" t="b">
        <v>1</v>
      </c>
      <c r="O802" t="s">
        <v>8290</v>
      </c>
      <c r="P802" s="9">
        <f>(((K802/60)/60)/24)+DATE(1970,1,1)</f>
        <v>41662.854988425926</v>
      </c>
      <c r="Q802" s="14">
        <f>YEAR(P802)</f>
        <v>2014</v>
      </c>
      <c r="R802" s="10" t="s">
        <v>8339</v>
      </c>
      <c r="S802" t="s">
        <v>8360</v>
      </c>
      <c r="T802">
        <f>IFERROR(ROUND(E802/M802,2),0)</f>
        <v>36.24</v>
      </c>
    </row>
    <row r="803" spans="1:20" ht="49" x14ac:dyDescent="0.25">
      <c r="A803">
        <v>1829</v>
      </c>
      <c r="B803" s="3" t="s">
        <v>1830</v>
      </c>
      <c r="C803" s="3" t="s">
        <v>5939</v>
      </c>
      <c r="D803" s="6">
        <v>1500</v>
      </c>
      <c r="E803" s="8">
        <v>2500.25</v>
      </c>
      <c r="F803" s="22">
        <f>ROUND(E803/D803*100,0)</f>
        <v>167</v>
      </c>
      <c r="G803" t="s">
        <v>8218</v>
      </c>
      <c r="H803" t="s">
        <v>8223</v>
      </c>
      <c r="I803" t="s">
        <v>8245</v>
      </c>
      <c r="J803">
        <v>1295647200</v>
      </c>
      <c r="K803">
        <v>1291428371</v>
      </c>
      <c r="L803" t="b">
        <v>0</v>
      </c>
      <c r="M803">
        <v>33</v>
      </c>
      <c r="N803" t="b">
        <v>1</v>
      </c>
      <c r="O803" t="s">
        <v>8274</v>
      </c>
      <c r="P803" s="9">
        <f>(((K803/60)/60)/24)+DATE(1970,1,1)</f>
        <v>40516.087627314817</v>
      </c>
      <c r="Q803" s="14">
        <f>YEAR(P803)</f>
        <v>2010</v>
      </c>
      <c r="R803" s="10" t="s">
        <v>8339</v>
      </c>
      <c r="S803" t="s">
        <v>8340</v>
      </c>
      <c r="T803">
        <f>IFERROR(ROUND(E803/M803,2),0)</f>
        <v>75.77</v>
      </c>
    </row>
    <row r="804" spans="1:20" ht="49" x14ac:dyDescent="0.25">
      <c r="A804">
        <v>1844</v>
      </c>
      <c r="B804" s="3" t="s">
        <v>1845</v>
      </c>
      <c r="C804" s="3" t="s">
        <v>5954</v>
      </c>
      <c r="D804" s="6">
        <v>1500</v>
      </c>
      <c r="E804" s="8">
        <v>1521</v>
      </c>
      <c r="F804" s="22">
        <f>ROUND(E804/D804*100,0)</f>
        <v>101</v>
      </c>
      <c r="G804" t="s">
        <v>8218</v>
      </c>
      <c r="H804" t="s">
        <v>8223</v>
      </c>
      <c r="I804" t="s">
        <v>8245</v>
      </c>
      <c r="J804">
        <v>1307761200</v>
      </c>
      <c r="K804">
        <v>1304464914</v>
      </c>
      <c r="L804" t="b">
        <v>0</v>
      </c>
      <c r="M804">
        <v>20</v>
      </c>
      <c r="N804" t="b">
        <v>1</v>
      </c>
      <c r="O804" t="s">
        <v>8274</v>
      </c>
      <c r="P804" s="9">
        <f>(((K804/60)/60)/24)+DATE(1970,1,1)</f>
        <v>40666.973541666666</v>
      </c>
      <c r="Q804" s="14">
        <f>YEAR(P804)</f>
        <v>2011</v>
      </c>
      <c r="R804" s="10" t="s">
        <v>8339</v>
      </c>
      <c r="S804" t="s">
        <v>8340</v>
      </c>
      <c r="T804">
        <f>IFERROR(ROUND(E804/M804,2),0)</f>
        <v>76.05</v>
      </c>
    </row>
    <row r="805" spans="1:20" ht="33" x14ac:dyDescent="0.25">
      <c r="A805">
        <v>1921</v>
      </c>
      <c r="B805" s="3" t="s">
        <v>1922</v>
      </c>
      <c r="C805" s="3" t="s">
        <v>6031</v>
      </c>
      <c r="D805" s="6">
        <v>1500</v>
      </c>
      <c r="E805" s="8">
        <v>2052</v>
      </c>
      <c r="F805" s="22">
        <f>ROUND(E805/D805*100,0)</f>
        <v>137</v>
      </c>
      <c r="G805" t="s">
        <v>8218</v>
      </c>
      <c r="H805" t="s">
        <v>8223</v>
      </c>
      <c r="I805" t="s">
        <v>8245</v>
      </c>
      <c r="J805">
        <v>1342243143</v>
      </c>
      <c r="K805">
        <v>1339651143</v>
      </c>
      <c r="L805" t="b">
        <v>0</v>
      </c>
      <c r="M805">
        <v>38</v>
      </c>
      <c r="N805" t="b">
        <v>1</v>
      </c>
      <c r="O805" t="s">
        <v>8277</v>
      </c>
      <c r="P805" s="9">
        <f>(((K805/60)/60)/24)+DATE(1970,1,1)</f>
        <v>41074.221562500003</v>
      </c>
      <c r="Q805" s="14">
        <f>YEAR(P805)</f>
        <v>2012</v>
      </c>
      <c r="R805" s="10" t="s">
        <v>8339</v>
      </c>
      <c r="S805" t="s">
        <v>8343</v>
      </c>
      <c r="T805">
        <f>IFERROR(ROUND(E805/M805,2),0)</f>
        <v>54</v>
      </c>
    </row>
    <row r="806" spans="1:20" ht="33" x14ac:dyDescent="0.25">
      <c r="A806">
        <v>1925</v>
      </c>
      <c r="B806" s="3" t="s">
        <v>1926</v>
      </c>
      <c r="C806" s="3" t="s">
        <v>6035</v>
      </c>
      <c r="D806" s="6">
        <v>1500</v>
      </c>
      <c r="E806" s="8">
        <v>1655</v>
      </c>
      <c r="F806" s="22">
        <f>ROUND(E806/D806*100,0)</f>
        <v>110</v>
      </c>
      <c r="G806" t="s">
        <v>8218</v>
      </c>
      <c r="H806" t="s">
        <v>8223</v>
      </c>
      <c r="I806" t="s">
        <v>8245</v>
      </c>
      <c r="J806">
        <v>1381449600</v>
      </c>
      <c r="K806">
        <v>1379540288</v>
      </c>
      <c r="L806" t="b">
        <v>0</v>
      </c>
      <c r="M806">
        <v>52</v>
      </c>
      <c r="N806" t="b">
        <v>1</v>
      </c>
      <c r="O806" t="s">
        <v>8277</v>
      </c>
      <c r="P806" s="9">
        <f>(((K806/60)/60)/24)+DATE(1970,1,1)</f>
        <v>41535.90148148148</v>
      </c>
      <c r="Q806" s="14">
        <f>YEAR(P806)</f>
        <v>2013</v>
      </c>
      <c r="R806" s="10" t="s">
        <v>8339</v>
      </c>
      <c r="S806" t="s">
        <v>8343</v>
      </c>
      <c r="T806">
        <f>IFERROR(ROUND(E806/M806,2),0)</f>
        <v>31.83</v>
      </c>
    </row>
    <row r="807" spans="1:20" ht="65" x14ac:dyDescent="0.25">
      <c r="A807">
        <v>1926</v>
      </c>
      <c r="B807" s="3" t="s">
        <v>1927</v>
      </c>
      <c r="C807" s="3" t="s">
        <v>6036</v>
      </c>
      <c r="D807" s="6">
        <v>1500</v>
      </c>
      <c r="E807" s="8">
        <v>2930.69</v>
      </c>
      <c r="F807" s="22">
        <f>ROUND(E807/D807*100,0)</f>
        <v>195</v>
      </c>
      <c r="G807" t="s">
        <v>8218</v>
      </c>
      <c r="H807" t="s">
        <v>8223</v>
      </c>
      <c r="I807" t="s">
        <v>8245</v>
      </c>
      <c r="J807">
        <v>1288657560</v>
      </c>
      <c r="K807">
        <v>1286319256</v>
      </c>
      <c r="L807" t="b">
        <v>0</v>
      </c>
      <c r="M807">
        <v>107</v>
      </c>
      <c r="N807" t="b">
        <v>1</v>
      </c>
      <c r="O807" t="s">
        <v>8277</v>
      </c>
      <c r="P807" s="9">
        <f>(((K807/60)/60)/24)+DATE(1970,1,1)</f>
        <v>40456.954351851848</v>
      </c>
      <c r="Q807" s="14">
        <f>YEAR(P807)</f>
        <v>2010</v>
      </c>
      <c r="R807" s="10" t="s">
        <v>8339</v>
      </c>
      <c r="S807" t="s">
        <v>8343</v>
      </c>
      <c r="T807">
        <f>IFERROR(ROUND(E807/M807,2),0)</f>
        <v>27.39</v>
      </c>
    </row>
    <row r="808" spans="1:20" ht="49" x14ac:dyDescent="0.25">
      <c r="A808">
        <v>2020</v>
      </c>
      <c r="B808" s="3" t="s">
        <v>2021</v>
      </c>
      <c r="C808" s="3" t="s">
        <v>6130</v>
      </c>
      <c r="D808" s="6">
        <v>1500</v>
      </c>
      <c r="E808" s="8">
        <v>2885</v>
      </c>
      <c r="F808" s="22">
        <f>ROUND(E808/D808*100,0)</f>
        <v>192</v>
      </c>
      <c r="G808" t="s">
        <v>8218</v>
      </c>
      <c r="H808" t="s">
        <v>8223</v>
      </c>
      <c r="I808" t="s">
        <v>8245</v>
      </c>
      <c r="J808">
        <v>1400108640</v>
      </c>
      <c r="K808">
        <v>1396923624</v>
      </c>
      <c r="L808" t="b">
        <v>1</v>
      </c>
      <c r="M808">
        <v>122</v>
      </c>
      <c r="N808" t="b">
        <v>1</v>
      </c>
      <c r="O808" t="s">
        <v>8293</v>
      </c>
      <c r="P808" s="9">
        <f>(((K808/60)/60)/24)+DATE(1970,1,1)</f>
        <v>41737.097499999996</v>
      </c>
      <c r="Q808" s="14">
        <f>YEAR(P808)</f>
        <v>2014</v>
      </c>
      <c r="R808" s="10" t="s">
        <v>8333</v>
      </c>
      <c r="S808" t="s">
        <v>8363</v>
      </c>
      <c r="T808">
        <f>IFERROR(ROUND(E808/M808,2),0)</f>
        <v>23.65</v>
      </c>
    </row>
    <row r="809" spans="1:20" ht="49" x14ac:dyDescent="0.25">
      <c r="A809">
        <v>2082</v>
      </c>
      <c r="B809" s="3" t="s">
        <v>2083</v>
      </c>
      <c r="C809" s="3" t="s">
        <v>6192</v>
      </c>
      <c r="D809" s="6">
        <v>1500</v>
      </c>
      <c r="E809" s="8">
        <v>1661</v>
      </c>
      <c r="F809" s="22">
        <f>ROUND(E809/D809*100,0)</f>
        <v>111</v>
      </c>
      <c r="G809" t="s">
        <v>8218</v>
      </c>
      <c r="H809" t="s">
        <v>8223</v>
      </c>
      <c r="I809" t="s">
        <v>8245</v>
      </c>
      <c r="J809">
        <v>1322106796</v>
      </c>
      <c r="K809">
        <v>1316919196</v>
      </c>
      <c r="L809" t="b">
        <v>0</v>
      </c>
      <c r="M809">
        <v>38</v>
      </c>
      <c r="N809" t="b">
        <v>1</v>
      </c>
      <c r="O809" t="s">
        <v>8277</v>
      </c>
      <c r="P809" s="9">
        <f>(((K809/60)/60)/24)+DATE(1970,1,1)</f>
        <v>40811.120324074072</v>
      </c>
      <c r="Q809" s="14">
        <f>YEAR(P809)</f>
        <v>2011</v>
      </c>
      <c r="R809" s="10" t="s">
        <v>8339</v>
      </c>
      <c r="S809" t="s">
        <v>8343</v>
      </c>
      <c r="T809">
        <f>IFERROR(ROUND(E809/M809,2),0)</f>
        <v>43.71</v>
      </c>
    </row>
    <row r="810" spans="1:20" ht="49" x14ac:dyDescent="0.25">
      <c r="A810">
        <v>2087</v>
      </c>
      <c r="B810" s="3" t="s">
        <v>2088</v>
      </c>
      <c r="C810" s="3" t="s">
        <v>6197</v>
      </c>
      <c r="D810" s="6">
        <v>1500</v>
      </c>
      <c r="E810" s="8">
        <v>1553</v>
      </c>
      <c r="F810" s="22">
        <f>ROUND(E810/D810*100,0)</f>
        <v>104</v>
      </c>
      <c r="G810" t="s">
        <v>8218</v>
      </c>
      <c r="H810" t="s">
        <v>8223</v>
      </c>
      <c r="I810" t="s">
        <v>8245</v>
      </c>
      <c r="J810">
        <v>1315457658</v>
      </c>
      <c r="K810">
        <v>1312865658</v>
      </c>
      <c r="L810" t="b">
        <v>0</v>
      </c>
      <c r="M810">
        <v>25</v>
      </c>
      <c r="N810" t="b">
        <v>1</v>
      </c>
      <c r="O810" t="s">
        <v>8277</v>
      </c>
      <c r="P810" s="9">
        <f>(((K810/60)/60)/24)+DATE(1970,1,1)</f>
        <v>40764.204375000001</v>
      </c>
      <c r="Q810" s="14">
        <f>YEAR(P810)</f>
        <v>2011</v>
      </c>
      <c r="R810" s="10" t="s">
        <v>8339</v>
      </c>
      <c r="S810" t="s">
        <v>8343</v>
      </c>
      <c r="T810">
        <f>IFERROR(ROUND(E810/M810,2),0)</f>
        <v>62.12</v>
      </c>
    </row>
    <row r="811" spans="1:20" ht="49" x14ac:dyDescent="0.25">
      <c r="A811">
        <v>2093</v>
      </c>
      <c r="B811" s="3" t="s">
        <v>2094</v>
      </c>
      <c r="C811" s="3" t="s">
        <v>6203</v>
      </c>
      <c r="D811" s="6">
        <v>1500</v>
      </c>
      <c r="E811" s="8">
        <v>1537</v>
      </c>
      <c r="F811" s="22">
        <f>ROUND(E811/D811*100,0)</f>
        <v>102</v>
      </c>
      <c r="G811" t="s">
        <v>8218</v>
      </c>
      <c r="H811" t="s">
        <v>8223</v>
      </c>
      <c r="I811" t="s">
        <v>8245</v>
      </c>
      <c r="J811">
        <v>1356211832</v>
      </c>
      <c r="K811">
        <v>1351024232</v>
      </c>
      <c r="L811" t="b">
        <v>0</v>
      </c>
      <c r="M811">
        <v>23</v>
      </c>
      <c r="N811" t="b">
        <v>1</v>
      </c>
      <c r="O811" t="s">
        <v>8277</v>
      </c>
      <c r="P811" s="9">
        <f>(((K811/60)/60)/24)+DATE(1970,1,1)</f>
        <v>41205.854537037041</v>
      </c>
      <c r="Q811" s="14">
        <f>YEAR(P811)</f>
        <v>2012</v>
      </c>
      <c r="R811" s="10" t="s">
        <v>8339</v>
      </c>
      <c r="S811" t="s">
        <v>8343</v>
      </c>
      <c r="T811">
        <f>IFERROR(ROUND(E811/M811,2),0)</f>
        <v>66.83</v>
      </c>
    </row>
    <row r="812" spans="1:20" ht="49" x14ac:dyDescent="0.25">
      <c r="A812">
        <v>2115</v>
      </c>
      <c r="B812" s="3" t="s">
        <v>2116</v>
      </c>
      <c r="C812" s="3" t="s">
        <v>6225</v>
      </c>
      <c r="D812" s="6">
        <v>1500</v>
      </c>
      <c r="E812" s="8">
        <v>3385</v>
      </c>
      <c r="F812" s="22">
        <f>ROUND(E812/D812*100,0)</f>
        <v>226</v>
      </c>
      <c r="G812" t="s">
        <v>8218</v>
      </c>
      <c r="H812" t="s">
        <v>8223</v>
      </c>
      <c r="I812" t="s">
        <v>8245</v>
      </c>
      <c r="J812">
        <v>1298167001</v>
      </c>
      <c r="K812">
        <v>1295575001</v>
      </c>
      <c r="L812" t="b">
        <v>0</v>
      </c>
      <c r="M812">
        <v>36</v>
      </c>
      <c r="N812" t="b">
        <v>1</v>
      </c>
      <c r="O812" t="s">
        <v>8277</v>
      </c>
      <c r="P812" s="9">
        <f>(((K812/60)/60)/24)+DATE(1970,1,1)</f>
        <v>40564.081030092595</v>
      </c>
      <c r="Q812" s="14">
        <f>YEAR(P812)</f>
        <v>2011</v>
      </c>
      <c r="R812" s="10" t="s">
        <v>8339</v>
      </c>
      <c r="S812" t="s">
        <v>8343</v>
      </c>
      <c r="T812">
        <f>IFERROR(ROUND(E812/M812,2),0)</f>
        <v>94.03</v>
      </c>
    </row>
    <row r="813" spans="1:20" ht="49" x14ac:dyDescent="0.25">
      <c r="A813">
        <v>2204</v>
      </c>
      <c r="B813" s="3" t="s">
        <v>2205</v>
      </c>
      <c r="C813" s="3" t="s">
        <v>6314</v>
      </c>
      <c r="D813" s="6">
        <v>1500</v>
      </c>
      <c r="E813" s="8">
        <v>1993</v>
      </c>
      <c r="F813" s="22">
        <f>ROUND(E813/D813*100,0)</f>
        <v>133</v>
      </c>
      <c r="G813" t="s">
        <v>8218</v>
      </c>
      <c r="H813" t="s">
        <v>8223</v>
      </c>
      <c r="I813" t="s">
        <v>8245</v>
      </c>
      <c r="J813">
        <v>1362814119</v>
      </c>
      <c r="K813">
        <v>1360222119</v>
      </c>
      <c r="L813" t="b">
        <v>0</v>
      </c>
      <c r="M813">
        <v>73</v>
      </c>
      <c r="N813" t="b">
        <v>1</v>
      </c>
      <c r="O813" t="s">
        <v>8278</v>
      </c>
      <c r="P813" s="9">
        <f>(((K813/60)/60)/24)+DATE(1970,1,1)</f>
        <v>41312.311562499999</v>
      </c>
      <c r="Q813" s="14">
        <f>YEAR(P813)</f>
        <v>2013</v>
      </c>
      <c r="R813" s="10" t="s">
        <v>8339</v>
      </c>
      <c r="S813" t="s">
        <v>8344</v>
      </c>
      <c r="T813">
        <f>IFERROR(ROUND(E813/M813,2),0)</f>
        <v>27.3</v>
      </c>
    </row>
    <row r="814" spans="1:20" ht="49" x14ac:dyDescent="0.25">
      <c r="A814">
        <v>2266</v>
      </c>
      <c r="B814" s="3" t="s">
        <v>2267</v>
      </c>
      <c r="C814" s="3" t="s">
        <v>6376</v>
      </c>
      <c r="D814" s="6">
        <v>1500</v>
      </c>
      <c r="E814" s="8">
        <v>4804</v>
      </c>
      <c r="F814" s="22">
        <f>ROUND(E814/D814*100,0)</f>
        <v>320</v>
      </c>
      <c r="G814" t="s">
        <v>8218</v>
      </c>
      <c r="H814" t="s">
        <v>8223</v>
      </c>
      <c r="I814" t="s">
        <v>8245</v>
      </c>
      <c r="J814">
        <v>1461722400</v>
      </c>
      <c r="K814">
        <v>1460235592</v>
      </c>
      <c r="L814" t="b">
        <v>0</v>
      </c>
      <c r="M814">
        <v>194</v>
      </c>
      <c r="N814" t="b">
        <v>1</v>
      </c>
      <c r="O814" t="s">
        <v>8295</v>
      </c>
      <c r="P814" s="9">
        <f>(((K814/60)/60)/24)+DATE(1970,1,1)</f>
        <v>42469.874907407408</v>
      </c>
      <c r="Q814" s="14">
        <f>YEAR(P814)</f>
        <v>2016</v>
      </c>
      <c r="R814" s="10" t="s">
        <v>8347</v>
      </c>
      <c r="S814" t="s">
        <v>8365</v>
      </c>
      <c r="T814">
        <f>IFERROR(ROUND(E814/M814,2),0)</f>
        <v>24.76</v>
      </c>
    </row>
    <row r="815" spans="1:20" ht="49" x14ac:dyDescent="0.25">
      <c r="A815">
        <v>2286</v>
      </c>
      <c r="B815" s="3" t="s">
        <v>2287</v>
      </c>
      <c r="C815" s="3" t="s">
        <v>6396</v>
      </c>
      <c r="D815" s="6">
        <v>1500</v>
      </c>
      <c r="E815" s="8">
        <v>1501</v>
      </c>
      <c r="F815" s="22">
        <f>ROUND(E815/D815*100,0)</f>
        <v>100</v>
      </c>
      <c r="G815" t="s">
        <v>8218</v>
      </c>
      <c r="H815" t="s">
        <v>8223</v>
      </c>
      <c r="I815" t="s">
        <v>8245</v>
      </c>
      <c r="J815">
        <v>1378439940</v>
      </c>
      <c r="K815">
        <v>1376003254</v>
      </c>
      <c r="L815" t="b">
        <v>0</v>
      </c>
      <c r="M815">
        <v>14</v>
      </c>
      <c r="N815" t="b">
        <v>1</v>
      </c>
      <c r="O815" t="s">
        <v>8274</v>
      </c>
      <c r="P815" s="9">
        <f>(((K815/60)/60)/24)+DATE(1970,1,1)</f>
        <v>41494.963587962964</v>
      </c>
      <c r="Q815" s="14">
        <f>YEAR(P815)</f>
        <v>2013</v>
      </c>
      <c r="R815" s="10" t="s">
        <v>8339</v>
      </c>
      <c r="S815" t="s">
        <v>8340</v>
      </c>
      <c r="T815">
        <f>IFERROR(ROUND(E815/M815,2),0)</f>
        <v>107.21</v>
      </c>
    </row>
    <row r="816" spans="1:20" ht="49" x14ac:dyDescent="0.25">
      <c r="A816">
        <v>2289</v>
      </c>
      <c r="B816" s="3" t="s">
        <v>2290</v>
      </c>
      <c r="C816" s="3" t="s">
        <v>6399</v>
      </c>
      <c r="D816" s="6">
        <v>1500</v>
      </c>
      <c r="E816" s="8">
        <v>1611</v>
      </c>
      <c r="F816" s="22">
        <f>ROUND(E816/D816*100,0)</f>
        <v>107</v>
      </c>
      <c r="G816" t="s">
        <v>8218</v>
      </c>
      <c r="H816" t="s">
        <v>8223</v>
      </c>
      <c r="I816" t="s">
        <v>8245</v>
      </c>
      <c r="J816">
        <v>1386372120</v>
      </c>
      <c r="K816">
        <v>1382659060</v>
      </c>
      <c r="L816" t="b">
        <v>0</v>
      </c>
      <c r="M816">
        <v>25</v>
      </c>
      <c r="N816" t="b">
        <v>1</v>
      </c>
      <c r="O816" t="s">
        <v>8274</v>
      </c>
      <c r="P816" s="9">
        <f>(((K816/60)/60)/24)+DATE(1970,1,1)</f>
        <v>41571.998379629629</v>
      </c>
      <c r="Q816" s="14">
        <f>YEAR(P816)</f>
        <v>2013</v>
      </c>
      <c r="R816" s="10" t="s">
        <v>8339</v>
      </c>
      <c r="S816" t="s">
        <v>8340</v>
      </c>
      <c r="T816">
        <f>IFERROR(ROUND(E816/M816,2),0)</f>
        <v>64.44</v>
      </c>
    </row>
    <row r="817" spans="1:20" ht="49" x14ac:dyDescent="0.25">
      <c r="A817">
        <v>2290</v>
      </c>
      <c r="B817" s="3" t="s">
        <v>2291</v>
      </c>
      <c r="C817" s="3" t="s">
        <v>6400</v>
      </c>
      <c r="D817" s="6">
        <v>1500</v>
      </c>
      <c r="E817" s="8">
        <v>1561</v>
      </c>
      <c r="F817" s="22">
        <f>ROUND(E817/D817*100,0)</f>
        <v>104</v>
      </c>
      <c r="G817" t="s">
        <v>8218</v>
      </c>
      <c r="H817" t="s">
        <v>8223</v>
      </c>
      <c r="I817" t="s">
        <v>8245</v>
      </c>
      <c r="J817">
        <v>1259686800</v>
      </c>
      <c r="K817">
        <v>1252908330</v>
      </c>
      <c r="L817" t="b">
        <v>0</v>
      </c>
      <c r="M817">
        <v>29</v>
      </c>
      <c r="N817" t="b">
        <v>1</v>
      </c>
      <c r="O817" t="s">
        <v>8274</v>
      </c>
      <c r="P817" s="9">
        <f>(((K817/60)/60)/24)+DATE(1970,1,1)</f>
        <v>40070.253819444442</v>
      </c>
      <c r="Q817" s="14">
        <f>YEAR(P817)</f>
        <v>2009</v>
      </c>
      <c r="R817" s="10" t="s">
        <v>8339</v>
      </c>
      <c r="S817" t="s">
        <v>8340</v>
      </c>
      <c r="T817">
        <f>IFERROR(ROUND(E817/M817,2),0)</f>
        <v>53.83</v>
      </c>
    </row>
    <row r="818" spans="1:20" ht="49" x14ac:dyDescent="0.25">
      <c r="A818">
        <v>2456</v>
      </c>
      <c r="B818" s="3" t="s">
        <v>2457</v>
      </c>
      <c r="C818" s="3" t="s">
        <v>6566</v>
      </c>
      <c r="D818" s="6">
        <v>1500</v>
      </c>
      <c r="E818" s="8">
        <v>2713</v>
      </c>
      <c r="F818" s="22">
        <f>ROUND(E818/D818*100,0)</f>
        <v>181</v>
      </c>
      <c r="G818" t="s">
        <v>8218</v>
      </c>
      <c r="H818" t="s">
        <v>8223</v>
      </c>
      <c r="I818" t="s">
        <v>8245</v>
      </c>
      <c r="J818">
        <v>1488063839</v>
      </c>
      <c r="K818">
        <v>1485471839</v>
      </c>
      <c r="L818" t="b">
        <v>0</v>
      </c>
      <c r="M818">
        <v>67</v>
      </c>
      <c r="N818" t="b">
        <v>1</v>
      </c>
      <c r="O818" t="s">
        <v>8296</v>
      </c>
      <c r="P818" s="9">
        <f>(((K818/60)/60)/24)+DATE(1970,1,1)</f>
        <v>42761.961099537039</v>
      </c>
      <c r="Q818" s="14">
        <f>YEAR(P818)</f>
        <v>2017</v>
      </c>
      <c r="R818" s="10" t="s">
        <v>8350</v>
      </c>
      <c r="S818" t="s">
        <v>8366</v>
      </c>
      <c r="T818">
        <f>IFERROR(ROUND(E818/M818,2),0)</f>
        <v>40.49</v>
      </c>
    </row>
    <row r="819" spans="1:20" ht="49" x14ac:dyDescent="0.25">
      <c r="A819">
        <v>2487</v>
      </c>
      <c r="B819" s="3" t="s">
        <v>2487</v>
      </c>
      <c r="C819" s="3" t="s">
        <v>6597</v>
      </c>
      <c r="D819" s="6">
        <v>1500</v>
      </c>
      <c r="E819" s="8">
        <v>1500.76</v>
      </c>
      <c r="F819" s="22">
        <f>ROUND(E819/D819*100,0)</f>
        <v>100</v>
      </c>
      <c r="G819" t="s">
        <v>8218</v>
      </c>
      <c r="H819" t="s">
        <v>8223</v>
      </c>
      <c r="I819" t="s">
        <v>8245</v>
      </c>
      <c r="J819">
        <v>1338083997</v>
      </c>
      <c r="K819">
        <v>1335491997</v>
      </c>
      <c r="L819" t="b">
        <v>0</v>
      </c>
      <c r="M819">
        <v>38</v>
      </c>
      <c r="N819" t="b">
        <v>1</v>
      </c>
      <c r="O819" t="s">
        <v>8277</v>
      </c>
      <c r="P819" s="9">
        <f>(((K819/60)/60)/24)+DATE(1970,1,1)</f>
        <v>41026.083298611113</v>
      </c>
      <c r="Q819" s="14">
        <f>YEAR(P819)</f>
        <v>2012</v>
      </c>
      <c r="R819" s="10" t="s">
        <v>8339</v>
      </c>
      <c r="S819" t="s">
        <v>8343</v>
      </c>
      <c r="T819">
        <f>IFERROR(ROUND(E819/M819,2),0)</f>
        <v>39.49</v>
      </c>
    </row>
    <row r="820" spans="1:20" ht="49" x14ac:dyDescent="0.25">
      <c r="A820">
        <v>2494</v>
      </c>
      <c r="B820" s="3" t="s">
        <v>2494</v>
      </c>
      <c r="C820" s="3" t="s">
        <v>6604</v>
      </c>
      <c r="D820" s="6">
        <v>1500</v>
      </c>
      <c r="E820" s="8">
        <v>1515.08</v>
      </c>
      <c r="F820" s="22">
        <f>ROUND(E820/D820*100,0)</f>
        <v>101</v>
      </c>
      <c r="G820" t="s">
        <v>8218</v>
      </c>
      <c r="H820" t="s">
        <v>8223</v>
      </c>
      <c r="I820" t="s">
        <v>8245</v>
      </c>
      <c r="J820">
        <v>1337786944</v>
      </c>
      <c r="K820">
        <v>1335194944</v>
      </c>
      <c r="L820" t="b">
        <v>0</v>
      </c>
      <c r="M820">
        <v>39</v>
      </c>
      <c r="N820" t="b">
        <v>1</v>
      </c>
      <c r="O820" t="s">
        <v>8277</v>
      </c>
      <c r="P820" s="9">
        <f>(((K820/60)/60)/24)+DATE(1970,1,1)</f>
        <v>41022.645185185182</v>
      </c>
      <c r="Q820" s="14">
        <f>YEAR(P820)</f>
        <v>2012</v>
      </c>
      <c r="R820" s="10" t="s">
        <v>8339</v>
      </c>
      <c r="S820" t="s">
        <v>8343</v>
      </c>
      <c r="T820">
        <f>IFERROR(ROUND(E820/M820,2),0)</f>
        <v>38.85</v>
      </c>
    </row>
    <row r="821" spans="1:20" ht="49" x14ac:dyDescent="0.25">
      <c r="A821">
        <v>2495</v>
      </c>
      <c r="B821" s="3" t="s">
        <v>2495</v>
      </c>
      <c r="C821" s="3" t="s">
        <v>6605</v>
      </c>
      <c r="D821" s="6">
        <v>1500</v>
      </c>
      <c r="E821" s="8">
        <v>1913.05</v>
      </c>
      <c r="F821" s="22">
        <f>ROUND(E821/D821*100,0)</f>
        <v>128</v>
      </c>
      <c r="G821" t="s">
        <v>8218</v>
      </c>
      <c r="H821" t="s">
        <v>8223</v>
      </c>
      <c r="I821" t="s">
        <v>8245</v>
      </c>
      <c r="J821">
        <v>1339022575</v>
      </c>
      <c r="K821">
        <v>1336430575</v>
      </c>
      <c r="L821" t="b">
        <v>0</v>
      </c>
      <c r="M821">
        <v>42</v>
      </c>
      <c r="N821" t="b">
        <v>1</v>
      </c>
      <c r="O821" t="s">
        <v>8277</v>
      </c>
      <c r="P821" s="9">
        <f>(((K821/60)/60)/24)+DATE(1970,1,1)</f>
        <v>41036.946469907409</v>
      </c>
      <c r="Q821" s="14">
        <f>YEAR(P821)</f>
        <v>2012</v>
      </c>
      <c r="R821" s="10" t="s">
        <v>8339</v>
      </c>
      <c r="S821" t="s">
        <v>8343</v>
      </c>
      <c r="T821">
        <f>IFERROR(ROUND(E821/M821,2),0)</f>
        <v>45.55</v>
      </c>
    </row>
    <row r="822" spans="1:20" ht="49" x14ac:dyDescent="0.25">
      <c r="A822">
        <v>2553</v>
      </c>
      <c r="B822" s="3" t="s">
        <v>2553</v>
      </c>
      <c r="C822" s="3" t="s">
        <v>6663</v>
      </c>
      <c r="D822" s="6">
        <v>1500</v>
      </c>
      <c r="E822" s="8">
        <v>2333</v>
      </c>
      <c r="F822" s="22">
        <f>ROUND(E822/D822*100,0)</f>
        <v>156</v>
      </c>
      <c r="G822" t="s">
        <v>8218</v>
      </c>
      <c r="H822" t="s">
        <v>8223</v>
      </c>
      <c r="I822" t="s">
        <v>8245</v>
      </c>
      <c r="J822">
        <v>1348202807</v>
      </c>
      <c r="K822">
        <v>1343018807</v>
      </c>
      <c r="L822" t="b">
        <v>0</v>
      </c>
      <c r="M822">
        <v>60</v>
      </c>
      <c r="N822" t="b">
        <v>1</v>
      </c>
      <c r="O822" t="s">
        <v>8298</v>
      </c>
      <c r="P822" s="9">
        <f>(((K822/60)/60)/24)+DATE(1970,1,1)</f>
        <v>41113.199155092596</v>
      </c>
      <c r="Q822" s="14">
        <f>YEAR(P822)</f>
        <v>2012</v>
      </c>
      <c r="R822" s="10" t="s">
        <v>8339</v>
      </c>
      <c r="S822" t="s">
        <v>8368</v>
      </c>
      <c r="T822">
        <f>IFERROR(ROUND(E822/M822,2),0)</f>
        <v>38.880000000000003</v>
      </c>
    </row>
    <row r="823" spans="1:20" ht="49" x14ac:dyDescent="0.25">
      <c r="A823">
        <v>2622</v>
      </c>
      <c r="B823" s="3" t="s">
        <v>2622</v>
      </c>
      <c r="C823" s="3" t="s">
        <v>6732</v>
      </c>
      <c r="D823" s="6">
        <v>1500</v>
      </c>
      <c r="E823" s="8">
        <v>1967.76</v>
      </c>
      <c r="F823" s="22">
        <f>ROUND(E823/D823*100,0)</f>
        <v>131</v>
      </c>
      <c r="G823" t="s">
        <v>8218</v>
      </c>
      <c r="H823" t="s">
        <v>8236</v>
      </c>
      <c r="I823" t="s">
        <v>8248</v>
      </c>
      <c r="J823">
        <v>1483120216</v>
      </c>
      <c r="K823">
        <v>1479232216</v>
      </c>
      <c r="L823" t="b">
        <v>0</v>
      </c>
      <c r="M823">
        <v>74</v>
      </c>
      <c r="N823" t="b">
        <v>1</v>
      </c>
      <c r="O823" t="s">
        <v>8299</v>
      </c>
      <c r="P823" s="9">
        <f>(((K823/60)/60)/24)+DATE(1970,1,1)</f>
        <v>42689.74324074074</v>
      </c>
      <c r="Q823" s="14">
        <f>YEAR(P823)</f>
        <v>2016</v>
      </c>
      <c r="R823" s="10" t="s">
        <v>8333</v>
      </c>
      <c r="S823" t="s">
        <v>8369</v>
      </c>
      <c r="T823">
        <f>IFERROR(ROUND(E823/M823,2),0)</f>
        <v>26.59</v>
      </c>
    </row>
    <row r="824" spans="1:20" ht="49" x14ac:dyDescent="0.25">
      <c r="A824">
        <v>2667</v>
      </c>
      <c r="B824" s="3" t="s">
        <v>2667</v>
      </c>
      <c r="C824" s="3" t="s">
        <v>6777</v>
      </c>
      <c r="D824" s="6">
        <v>1500</v>
      </c>
      <c r="E824" s="8">
        <v>1660</v>
      </c>
      <c r="F824" s="22">
        <f>ROUND(E824/D824*100,0)</f>
        <v>111</v>
      </c>
      <c r="G824" t="s">
        <v>8218</v>
      </c>
      <c r="H824" t="s">
        <v>8223</v>
      </c>
      <c r="I824" t="s">
        <v>8245</v>
      </c>
      <c r="J824">
        <v>1455142416</v>
      </c>
      <c r="K824">
        <v>1452550416</v>
      </c>
      <c r="L824" t="b">
        <v>0</v>
      </c>
      <c r="M824">
        <v>18</v>
      </c>
      <c r="N824" t="b">
        <v>1</v>
      </c>
      <c r="O824" t="s">
        <v>8300</v>
      </c>
      <c r="P824" s="9">
        <f>(((K824/60)/60)/24)+DATE(1970,1,1)</f>
        <v>42380.926111111112</v>
      </c>
      <c r="Q824" s="14">
        <f>YEAR(P824)</f>
        <v>2016</v>
      </c>
      <c r="R824" s="10" t="s">
        <v>8333</v>
      </c>
      <c r="S824" t="s">
        <v>8370</v>
      </c>
      <c r="T824">
        <f>IFERROR(ROUND(E824/M824,2),0)</f>
        <v>92.22</v>
      </c>
    </row>
    <row r="825" spans="1:20" ht="49" x14ac:dyDescent="0.25">
      <c r="A825">
        <v>2814</v>
      </c>
      <c r="B825" s="3" t="s">
        <v>2814</v>
      </c>
      <c r="C825" s="3" t="s">
        <v>6924</v>
      </c>
      <c r="D825" s="6">
        <v>1500</v>
      </c>
      <c r="E825" s="8">
        <v>1616</v>
      </c>
      <c r="F825" s="22">
        <f>ROUND(E825/D825*100,0)</f>
        <v>108</v>
      </c>
      <c r="G825" t="s">
        <v>8218</v>
      </c>
      <c r="H825" t="s">
        <v>8224</v>
      </c>
      <c r="I825" t="s">
        <v>8246</v>
      </c>
      <c r="J825">
        <v>1431164115</v>
      </c>
      <c r="K825">
        <v>1428572115</v>
      </c>
      <c r="L825" t="b">
        <v>0</v>
      </c>
      <c r="M825">
        <v>64</v>
      </c>
      <c r="N825" t="b">
        <v>1</v>
      </c>
      <c r="O825" t="s">
        <v>8269</v>
      </c>
      <c r="P825" s="9">
        <f>(((K825/60)/60)/24)+DATE(1970,1,1)</f>
        <v>42103.399479166663</v>
      </c>
      <c r="Q825" s="14">
        <f>YEAR(P825)</f>
        <v>2015</v>
      </c>
      <c r="R825" s="10" t="s">
        <v>8331</v>
      </c>
      <c r="S825" t="s">
        <v>8332</v>
      </c>
      <c r="T825">
        <f>IFERROR(ROUND(E825/M825,2),0)</f>
        <v>25.25</v>
      </c>
    </row>
    <row r="826" spans="1:20" ht="33" x14ac:dyDescent="0.25">
      <c r="A826">
        <v>2937</v>
      </c>
      <c r="B826" s="3" t="s">
        <v>2937</v>
      </c>
      <c r="C826" s="3" t="s">
        <v>7047</v>
      </c>
      <c r="D826" s="6">
        <v>1500</v>
      </c>
      <c r="E826" s="8">
        <v>2000</v>
      </c>
      <c r="F826" s="22">
        <f>ROUND(E826/D826*100,0)</f>
        <v>133</v>
      </c>
      <c r="G826" t="s">
        <v>8218</v>
      </c>
      <c r="H826" t="s">
        <v>8224</v>
      </c>
      <c r="I826" t="s">
        <v>8246</v>
      </c>
      <c r="J826">
        <v>1405249113</v>
      </c>
      <c r="K826">
        <v>1402657113</v>
      </c>
      <c r="L826" t="b">
        <v>0</v>
      </c>
      <c r="M826">
        <v>55</v>
      </c>
      <c r="N826" t="b">
        <v>1</v>
      </c>
      <c r="O826" t="s">
        <v>8303</v>
      </c>
      <c r="P826" s="9">
        <f>(((K826/60)/60)/24)+DATE(1970,1,1)</f>
        <v>41803.457326388889</v>
      </c>
      <c r="Q826" s="14">
        <f>YEAR(P826)</f>
        <v>2014</v>
      </c>
      <c r="R826" s="10" t="s">
        <v>8331</v>
      </c>
      <c r="S826" t="s">
        <v>8373</v>
      </c>
      <c r="T826">
        <f>IFERROR(ROUND(E826/M826,2),0)</f>
        <v>36.36</v>
      </c>
    </row>
    <row r="827" spans="1:20" ht="49" x14ac:dyDescent="0.25">
      <c r="A827">
        <v>2965</v>
      </c>
      <c r="B827" s="3" t="s">
        <v>2965</v>
      </c>
      <c r="C827" s="3" t="s">
        <v>7075</v>
      </c>
      <c r="D827" s="6">
        <v>1500</v>
      </c>
      <c r="E827" s="8">
        <v>1635</v>
      </c>
      <c r="F827" s="22">
        <f>ROUND(E827/D827*100,0)</f>
        <v>109</v>
      </c>
      <c r="G827" t="s">
        <v>8218</v>
      </c>
      <c r="H827" t="s">
        <v>8223</v>
      </c>
      <c r="I827" t="s">
        <v>8245</v>
      </c>
      <c r="J827">
        <v>1436290233</v>
      </c>
      <c r="K827">
        <v>1433698233</v>
      </c>
      <c r="L827" t="b">
        <v>0</v>
      </c>
      <c r="M827">
        <v>39</v>
      </c>
      <c r="N827" t="b">
        <v>1</v>
      </c>
      <c r="O827" t="s">
        <v>8269</v>
      </c>
      <c r="P827" s="9">
        <f>(((K827/60)/60)/24)+DATE(1970,1,1)</f>
        <v>42162.729548611111</v>
      </c>
      <c r="Q827" s="14">
        <f>YEAR(P827)</f>
        <v>2015</v>
      </c>
      <c r="R827" s="10" t="s">
        <v>8331</v>
      </c>
      <c r="S827" t="s">
        <v>8332</v>
      </c>
      <c r="T827">
        <f>IFERROR(ROUND(E827/M827,2),0)</f>
        <v>41.92</v>
      </c>
    </row>
    <row r="828" spans="1:20" ht="49" x14ac:dyDescent="0.25">
      <c r="A828">
        <v>3010</v>
      </c>
      <c r="B828" s="3" t="s">
        <v>3010</v>
      </c>
      <c r="C828" s="3" t="s">
        <v>7120</v>
      </c>
      <c r="D828" s="6">
        <v>1500</v>
      </c>
      <c r="E828" s="8">
        <v>2370</v>
      </c>
      <c r="F828" s="22">
        <f>ROUND(E828/D828*100,0)</f>
        <v>158</v>
      </c>
      <c r="G828" t="s">
        <v>8218</v>
      </c>
      <c r="H828" t="s">
        <v>8223</v>
      </c>
      <c r="I828" t="s">
        <v>8245</v>
      </c>
      <c r="J828">
        <v>1424548719</v>
      </c>
      <c r="K828">
        <v>1419364719</v>
      </c>
      <c r="L828" t="b">
        <v>0</v>
      </c>
      <c r="M828">
        <v>15</v>
      </c>
      <c r="N828" t="b">
        <v>1</v>
      </c>
      <c r="O828" t="s">
        <v>8301</v>
      </c>
      <c r="P828" s="9">
        <f>(((K828/60)/60)/24)+DATE(1970,1,1)</f>
        <v>41996.832395833335</v>
      </c>
      <c r="Q828" s="14">
        <f>YEAR(P828)</f>
        <v>2014</v>
      </c>
      <c r="R828" s="10" t="s">
        <v>8331</v>
      </c>
      <c r="S828" t="s">
        <v>8371</v>
      </c>
      <c r="T828">
        <f>IFERROR(ROUND(E828/M828,2),0)</f>
        <v>158</v>
      </c>
    </row>
    <row r="829" spans="1:20" ht="81" x14ac:dyDescent="0.25">
      <c r="A829">
        <v>3031</v>
      </c>
      <c r="B829" s="3" t="s">
        <v>3031</v>
      </c>
      <c r="C829" s="3" t="s">
        <v>7141</v>
      </c>
      <c r="D829" s="6">
        <v>1500</v>
      </c>
      <c r="E829" s="8">
        <v>1500</v>
      </c>
      <c r="F829" s="22">
        <f>ROUND(E829/D829*100,0)</f>
        <v>100</v>
      </c>
      <c r="G829" t="s">
        <v>8218</v>
      </c>
      <c r="H829" t="s">
        <v>8223</v>
      </c>
      <c r="I829" t="s">
        <v>8245</v>
      </c>
      <c r="J829">
        <v>1476479447</v>
      </c>
      <c r="K829">
        <v>1471295447</v>
      </c>
      <c r="L829" t="b">
        <v>0</v>
      </c>
      <c r="M829">
        <v>29</v>
      </c>
      <c r="N829" t="b">
        <v>1</v>
      </c>
      <c r="O829" t="s">
        <v>8301</v>
      </c>
      <c r="P829" s="9">
        <f>(((K829/60)/60)/24)+DATE(1970,1,1)</f>
        <v>42597.882488425923</v>
      </c>
      <c r="Q829" s="14">
        <f>YEAR(P829)</f>
        <v>2016</v>
      </c>
      <c r="R829" s="10" t="s">
        <v>8331</v>
      </c>
      <c r="S829" t="s">
        <v>8371</v>
      </c>
      <c r="T829">
        <f>IFERROR(ROUND(E829/M829,2),0)</f>
        <v>51.72</v>
      </c>
    </row>
    <row r="830" spans="1:20" ht="49" x14ac:dyDescent="0.25">
      <c r="A830">
        <v>3042</v>
      </c>
      <c r="B830" s="3" t="s">
        <v>3042</v>
      </c>
      <c r="C830" s="3" t="s">
        <v>7152</v>
      </c>
      <c r="D830" s="6">
        <v>1500</v>
      </c>
      <c r="E830" s="8">
        <v>1920</v>
      </c>
      <c r="F830" s="22">
        <f>ROUND(E830/D830*100,0)</f>
        <v>128</v>
      </c>
      <c r="G830" t="s">
        <v>8218</v>
      </c>
      <c r="H830" t="s">
        <v>8224</v>
      </c>
      <c r="I830" t="s">
        <v>8246</v>
      </c>
      <c r="J830">
        <v>1444149047</v>
      </c>
      <c r="K830">
        <v>1441557047</v>
      </c>
      <c r="L830" t="b">
        <v>0</v>
      </c>
      <c r="M830">
        <v>37</v>
      </c>
      <c r="N830" t="b">
        <v>1</v>
      </c>
      <c r="O830" t="s">
        <v>8301</v>
      </c>
      <c r="P830" s="9">
        <f>(((K830/60)/60)/24)+DATE(1970,1,1)</f>
        <v>42253.688043981485</v>
      </c>
      <c r="Q830" s="14">
        <f>YEAR(P830)</f>
        <v>2015</v>
      </c>
      <c r="R830" s="10" t="s">
        <v>8331</v>
      </c>
      <c r="S830" t="s">
        <v>8371</v>
      </c>
      <c r="T830">
        <f>IFERROR(ROUND(E830/M830,2),0)</f>
        <v>51.89</v>
      </c>
    </row>
    <row r="831" spans="1:20" ht="33" x14ac:dyDescent="0.25">
      <c r="A831">
        <v>3159</v>
      </c>
      <c r="B831" s="3" t="s">
        <v>3159</v>
      </c>
      <c r="C831" s="3" t="s">
        <v>7269</v>
      </c>
      <c r="D831" s="6">
        <v>1500</v>
      </c>
      <c r="E831" s="8">
        <v>2002.22</v>
      </c>
      <c r="F831" s="22">
        <f>ROUND(E831/D831*100,0)</f>
        <v>133</v>
      </c>
      <c r="G831" t="s">
        <v>8218</v>
      </c>
      <c r="H831" t="s">
        <v>8223</v>
      </c>
      <c r="I831" t="s">
        <v>8245</v>
      </c>
      <c r="J831">
        <v>1326927600</v>
      </c>
      <c r="K831">
        <v>1323221761</v>
      </c>
      <c r="L831" t="b">
        <v>1</v>
      </c>
      <c r="M831">
        <v>52</v>
      </c>
      <c r="N831" t="b">
        <v>1</v>
      </c>
      <c r="O831" t="s">
        <v>8269</v>
      </c>
      <c r="P831" s="9">
        <f>(((K831/60)/60)/24)+DATE(1970,1,1)</f>
        <v>40884.066678240742</v>
      </c>
      <c r="Q831" s="14">
        <f>YEAR(P831)</f>
        <v>2011</v>
      </c>
      <c r="R831" s="10" t="s">
        <v>8331</v>
      </c>
      <c r="S831" t="s">
        <v>8332</v>
      </c>
      <c r="T831">
        <f>IFERROR(ROUND(E831/M831,2),0)</f>
        <v>38.5</v>
      </c>
    </row>
    <row r="832" spans="1:20" ht="49" x14ac:dyDescent="0.25">
      <c r="A832">
        <v>3178</v>
      </c>
      <c r="B832" s="3" t="s">
        <v>3178</v>
      </c>
      <c r="C832" s="3" t="s">
        <v>7288</v>
      </c>
      <c r="D832" s="6">
        <v>1500</v>
      </c>
      <c r="E832" s="8">
        <v>2576</v>
      </c>
      <c r="F832" s="22">
        <f>ROUND(E832/D832*100,0)</f>
        <v>172</v>
      </c>
      <c r="G832" t="s">
        <v>8218</v>
      </c>
      <c r="H832" t="s">
        <v>8224</v>
      </c>
      <c r="I832" t="s">
        <v>8246</v>
      </c>
      <c r="J832">
        <v>1405521075</v>
      </c>
      <c r="K832">
        <v>1402929075</v>
      </c>
      <c r="L832" t="b">
        <v>1</v>
      </c>
      <c r="M832">
        <v>78</v>
      </c>
      <c r="N832" t="b">
        <v>1</v>
      </c>
      <c r="O832" t="s">
        <v>8269</v>
      </c>
      <c r="P832" s="9">
        <f>(((K832/60)/60)/24)+DATE(1970,1,1)</f>
        <v>41806.605034722219</v>
      </c>
      <c r="Q832" s="14">
        <f>YEAR(P832)</f>
        <v>2014</v>
      </c>
      <c r="R832" s="10" t="s">
        <v>8331</v>
      </c>
      <c r="S832" t="s">
        <v>8332</v>
      </c>
      <c r="T832">
        <f>IFERROR(ROUND(E832/M832,2),0)</f>
        <v>33.03</v>
      </c>
    </row>
    <row r="833" spans="1:20" ht="49" x14ac:dyDescent="0.25">
      <c r="A833">
        <v>3251</v>
      </c>
      <c r="B833" s="3" t="s">
        <v>3251</v>
      </c>
      <c r="C833" s="3" t="s">
        <v>7361</v>
      </c>
      <c r="D833" s="6">
        <v>1500</v>
      </c>
      <c r="E833" s="8">
        <v>1661</v>
      </c>
      <c r="F833" s="22">
        <f>ROUND(E833/D833*100,0)</f>
        <v>111</v>
      </c>
      <c r="G833" t="s">
        <v>8218</v>
      </c>
      <c r="H833" t="s">
        <v>8223</v>
      </c>
      <c r="I833" t="s">
        <v>8245</v>
      </c>
      <c r="J833">
        <v>1434907966</v>
      </c>
      <c r="K833">
        <v>1432315966</v>
      </c>
      <c r="L833" t="b">
        <v>1</v>
      </c>
      <c r="M833">
        <v>20</v>
      </c>
      <c r="N833" t="b">
        <v>1</v>
      </c>
      <c r="O833" t="s">
        <v>8269</v>
      </c>
      <c r="P833" s="9">
        <f>(((K833/60)/60)/24)+DATE(1970,1,1)</f>
        <v>42146.731087962966</v>
      </c>
      <c r="Q833" s="14">
        <f>YEAR(P833)</f>
        <v>2015</v>
      </c>
      <c r="R833" s="10" t="s">
        <v>8331</v>
      </c>
      <c r="S833" t="s">
        <v>8332</v>
      </c>
      <c r="T833">
        <f>IFERROR(ROUND(E833/M833,2),0)</f>
        <v>83.05</v>
      </c>
    </row>
    <row r="834" spans="1:20" ht="21" x14ac:dyDescent="0.25">
      <c r="A834">
        <v>3271</v>
      </c>
      <c r="B834" s="3" t="s">
        <v>3271</v>
      </c>
      <c r="C834" s="3" t="s">
        <v>7381</v>
      </c>
      <c r="D834" s="6">
        <v>1500</v>
      </c>
      <c r="E834" s="8">
        <v>1950</v>
      </c>
      <c r="F834" s="22">
        <f>ROUND(E834/D834*100,0)</f>
        <v>130</v>
      </c>
      <c r="G834" t="s">
        <v>8218</v>
      </c>
      <c r="H834" t="s">
        <v>8224</v>
      </c>
      <c r="I834" t="s">
        <v>8246</v>
      </c>
      <c r="J834">
        <v>1414927775</v>
      </c>
      <c r="K834">
        <v>1412332175</v>
      </c>
      <c r="L834" t="b">
        <v>1</v>
      </c>
      <c r="M834">
        <v>51</v>
      </c>
      <c r="N834" t="b">
        <v>1</v>
      </c>
      <c r="O834" t="s">
        <v>8269</v>
      </c>
      <c r="P834" s="9">
        <f>(((K834/60)/60)/24)+DATE(1970,1,1)</f>
        <v>41915.437210648146</v>
      </c>
      <c r="Q834" s="14">
        <f>YEAR(P834)</f>
        <v>2014</v>
      </c>
      <c r="R834" s="10" t="s">
        <v>8331</v>
      </c>
      <c r="S834" t="s">
        <v>8332</v>
      </c>
      <c r="T834">
        <f>IFERROR(ROUND(E834/M834,2),0)</f>
        <v>38.24</v>
      </c>
    </row>
    <row r="835" spans="1:20" ht="49" x14ac:dyDescent="0.25">
      <c r="A835">
        <v>3296</v>
      </c>
      <c r="B835" s="3" t="s">
        <v>3296</v>
      </c>
      <c r="C835" s="3" t="s">
        <v>7406</v>
      </c>
      <c r="D835" s="6">
        <v>1500</v>
      </c>
      <c r="E835" s="8">
        <v>2161</v>
      </c>
      <c r="F835" s="22">
        <f>ROUND(E835/D835*100,0)</f>
        <v>144</v>
      </c>
      <c r="G835" t="s">
        <v>8218</v>
      </c>
      <c r="H835" t="s">
        <v>8224</v>
      </c>
      <c r="I835" t="s">
        <v>8246</v>
      </c>
      <c r="J835">
        <v>1448229600</v>
      </c>
      <c r="K835">
        <v>1446401372</v>
      </c>
      <c r="L835" t="b">
        <v>0</v>
      </c>
      <c r="M835">
        <v>47</v>
      </c>
      <c r="N835" t="b">
        <v>1</v>
      </c>
      <c r="O835" t="s">
        <v>8269</v>
      </c>
      <c r="P835" s="9">
        <f>(((K835/60)/60)/24)+DATE(1970,1,1)</f>
        <v>42309.756620370375</v>
      </c>
      <c r="Q835" s="14">
        <f>YEAR(P835)</f>
        <v>2015</v>
      </c>
      <c r="R835" s="10" t="s">
        <v>8331</v>
      </c>
      <c r="S835" t="s">
        <v>8332</v>
      </c>
      <c r="T835">
        <f>IFERROR(ROUND(E835/M835,2),0)</f>
        <v>45.98</v>
      </c>
    </row>
    <row r="836" spans="1:20" ht="49" x14ac:dyDescent="0.25">
      <c r="A836">
        <v>3306</v>
      </c>
      <c r="B836" s="3" t="s">
        <v>3306</v>
      </c>
      <c r="C836" s="3" t="s">
        <v>7416</v>
      </c>
      <c r="D836" s="6">
        <v>1500</v>
      </c>
      <c r="E836" s="8">
        <v>2630</v>
      </c>
      <c r="F836" s="22">
        <f>ROUND(E836/D836*100,0)</f>
        <v>175</v>
      </c>
      <c r="G836" t="s">
        <v>8218</v>
      </c>
      <c r="H836" t="s">
        <v>8223</v>
      </c>
      <c r="I836" t="s">
        <v>8245</v>
      </c>
      <c r="J836">
        <v>1465527600</v>
      </c>
      <c r="K836">
        <v>1462252542</v>
      </c>
      <c r="L836" t="b">
        <v>0</v>
      </c>
      <c r="M836">
        <v>54</v>
      </c>
      <c r="N836" t="b">
        <v>1</v>
      </c>
      <c r="O836" t="s">
        <v>8269</v>
      </c>
      <c r="P836" s="9">
        <f>(((K836/60)/60)/24)+DATE(1970,1,1)</f>
        <v>42493.219236111108</v>
      </c>
      <c r="Q836" s="14">
        <f>YEAR(P836)</f>
        <v>2016</v>
      </c>
      <c r="R836" s="10" t="s">
        <v>8331</v>
      </c>
      <c r="S836" t="s">
        <v>8332</v>
      </c>
      <c r="T836">
        <f>IFERROR(ROUND(E836/M836,2),0)</f>
        <v>48.7</v>
      </c>
    </row>
    <row r="837" spans="1:20" ht="33" x14ac:dyDescent="0.25">
      <c r="A837">
        <v>3324</v>
      </c>
      <c r="B837" s="3" t="s">
        <v>3324</v>
      </c>
      <c r="C837" s="3" t="s">
        <v>7434</v>
      </c>
      <c r="D837" s="6">
        <v>1500</v>
      </c>
      <c r="E837" s="8">
        <v>1525</v>
      </c>
      <c r="F837" s="22">
        <f>ROUND(E837/D837*100,0)</f>
        <v>102</v>
      </c>
      <c r="G837" t="s">
        <v>8218</v>
      </c>
      <c r="H837" t="s">
        <v>8240</v>
      </c>
      <c r="I837" t="s">
        <v>8248</v>
      </c>
      <c r="J837">
        <v>1465135190</v>
      </c>
      <c r="K837">
        <v>1463925590</v>
      </c>
      <c r="L837" t="b">
        <v>0</v>
      </c>
      <c r="M837">
        <v>10</v>
      </c>
      <c r="N837" t="b">
        <v>1</v>
      </c>
      <c r="O837" t="s">
        <v>8269</v>
      </c>
      <c r="P837" s="9">
        <f>(((K837/60)/60)/24)+DATE(1970,1,1)</f>
        <v>42512.58321759259</v>
      </c>
      <c r="Q837" s="14">
        <f>YEAR(P837)</f>
        <v>2016</v>
      </c>
      <c r="R837" s="10" t="s">
        <v>8331</v>
      </c>
      <c r="S837" t="s">
        <v>8332</v>
      </c>
      <c r="T837">
        <f>IFERROR(ROUND(E837/M837,2),0)</f>
        <v>152.5</v>
      </c>
    </row>
    <row r="838" spans="1:20" ht="49" x14ac:dyDescent="0.25">
      <c r="A838">
        <v>3330</v>
      </c>
      <c r="B838" s="3" t="s">
        <v>3330</v>
      </c>
      <c r="C838" s="3" t="s">
        <v>7440</v>
      </c>
      <c r="D838" s="6">
        <v>1500</v>
      </c>
      <c r="E838" s="8">
        <v>1594</v>
      </c>
      <c r="F838" s="22">
        <f>ROUND(E838/D838*100,0)</f>
        <v>106</v>
      </c>
      <c r="G838" t="s">
        <v>8218</v>
      </c>
      <c r="H838" t="s">
        <v>8224</v>
      </c>
      <c r="I838" t="s">
        <v>8246</v>
      </c>
      <c r="J838">
        <v>1427919468</v>
      </c>
      <c r="K838">
        <v>1425331068</v>
      </c>
      <c r="L838" t="b">
        <v>0</v>
      </c>
      <c r="M838">
        <v>69</v>
      </c>
      <c r="N838" t="b">
        <v>1</v>
      </c>
      <c r="O838" t="s">
        <v>8269</v>
      </c>
      <c r="P838" s="9">
        <f>(((K838/60)/60)/24)+DATE(1970,1,1)</f>
        <v>42065.887361111112</v>
      </c>
      <c r="Q838" s="14">
        <f>YEAR(P838)</f>
        <v>2015</v>
      </c>
      <c r="R838" s="10" t="s">
        <v>8331</v>
      </c>
      <c r="S838" t="s">
        <v>8332</v>
      </c>
      <c r="T838">
        <f>IFERROR(ROUND(E838/M838,2),0)</f>
        <v>23.1</v>
      </c>
    </row>
    <row r="839" spans="1:20" ht="49" x14ac:dyDescent="0.25">
      <c r="A839">
        <v>3346</v>
      </c>
      <c r="B839" s="3" t="s">
        <v>3346</v>
      </c>
      <c r="C839" s="3" t="s">
        <v>7456</v>
      </c>
      <c r="D839" s="6">
        <v>1500</v>
      </c>
      <c r="E839" s="8">
        <v>1650</v>
      </c>
      <c r="F839" s="22">
        <f>ROUND(E839/D839*100,0)</f>
        <v>110</v>
      </c>
      <c r="G839" t="s">
        <v>8218</v>
      </c>
      <c r="H839" t="s">
        <v>8223</v>
      </c>
      <c r="I839" t="s">
        <v>8245</v>
      </c>
      <c r="J839">
        <v>1424910910</v>
      </c>
      <c r="K839">
        <v>1424306110</v>
      </c>
      <c r="L839" t="b">
        <v>0</v>
      </c>
      <c r="M839">
        <v>18</v>
      </c>
      <c r="N839" t="b">
        <v>1</v>
      </c>
      <c r="O839" t="s">
        <v>8269</v>
      </c>
      <c r="P839" s="9">
        <f>(((K839/60)/60)/24)+DATE(1970,1,1)</f>
        <v>42054.024421296301</v>
      </c>
      <c r="Q839" s="14">
        <f>YEAR(P839)</f>
        <v>2015</v>
      </c>
      <c r="R839" s="10" t="s">
        <v>8331</v>
      </c>
      <c r="S839" t="s">
        <v>8332</v>
      </c>
      <c r="T839">
        <f>IFERROR(ROUND(E839/M839,2),0)</f>
        <v>91.67</v>
      </c>
    </row>
    <row r="840" spans="1:20" ht="49" x14ac:dyDescent="0.25">
      <c r="A840">
        <v>3356</v>
      </c>
      <c r="B840" s="3" t="s">
        <v>3355</v>
      </c>
      <c r="C840" s="3" t="s">
        <v>7466</v>
      </c>
      <c r="D840" s="6">
        <v>1500</v>
      </c>
      <c r="E840" s="8">
        <v>1521</v>
      </c>
      <c r="F840" s="22">
        <f>ROUND(E840/D840*100,0)</f>
        <v>101</v>
      </c>
      <c r="G840" t="s">
        <v>8218</v>
      </c>
      <c r="H840" t="s">
        <v>8224</v>
      </c>
      <c r="I840" t="s">
        <v>8246</v>
      </c>
      <c r="J840">
        <v>1468611272</v>
      </c>
      <c r="K840">
        <v>1466019272</v>
      </c>
      <c r="L840" t="b">
        <v>0</v>
      </c>
      <c r="M840">
        <v>27</v>
      </c>
      <c r="N840" t="b">
        <v>1</v>
      </c>
      <c r="O840" t="s">
        <v>8269</v>
      </c>
      <c r="P840" s="9">
        <f>(((K840/60)/60)/24)+DATE(1970,1,1)</f>
        <v>42536.815648148149</v>
      </c>
      <c r="Q840" s="14">
        <f>YEAR(P840)</f>
        <v>2016</v>
      </c>
      <c r="R840" s="10" t="s">
        <v>8331</v>
      </c>
      <c r="S840" t="s">
        <v>8332</v>
      </c>
      <c r="T840">
        <f>IFERROR(ROUND(E840/M840,2),0)</f>
        <v>56.33</v>
      </c>
    </row>
    <row r="841" spans="1:20" ht="33" x14ac:dyDescent="0.25">
      <c r="A841">
        <v>3370</v>
      </c>
      <c r="B841" s="3" t="s">
        <v>3369</v>
      </c>
      <c r="C841" s="3" t="s">
        <v>7480</v>
      </c>
      <c r="D841" s="6">
        <v>1500</v>
      </c>
      <c r="E841" s="8">
        <v>1766</v>
      </c>
      <c r="F841" s="22">
        <f>ROUND(E841/D841*100,0)</f>
        <v>118</v>
      </c>
      <c r="G841" t="s">
        <v>8218</v>
      </c>
      <c r="H841" t="s">
        <v>8223</v>
      </c>
      <c r="I841" t="s">
        <v>8245</v>
      </c>
      <c r="J841">
        <v>1481961600</v>
      </c>
      <c r="K841">
        <v>1479283285</v>
      </c>
      <c r="L841" t="b">
        <v>0</v>
      </c>
      <c r="M841">
        <v>26</v>
      </c>
      <c r="N841" t="b">
        <v>1</v>
      </c>
      <c r="O841" t="s">
        <v>8269</v>
      </c>
      <c r="P841" s="9">
        <f>(((K841/60)/60)/24)+DATE(1970,1,1)</f>
        <v>42690.334317129629</v>
      </c>
      <c r="Q841" s="14">
        <f>YEAR(P841)</f>
        <v>2016</v>
      </c>
      <c r="R841" s="10" t="s">
        <v>8331</v>
      </c>
      <c r="S841" t="s">
        <v>8332</v>
      </c>
      <c r="T841">
        <f>IFERROR(ROUND(E841/M841,2),0)</f>
        <v>67.92</v>
      </c>
    </row>
    <row r="842" spans="1:20" ht="49" x14ac:dyDescent="0.25">
      <c r="A842">
        <v>3388</v>
      </c>
      <c r="B842" s="3" t="s">
        <v>3387</v>
      </c>
      <c r="C842" s="3" t="s">
        <v>7498</v>
      </c>
      <c r="D842" s="6">
        <v>1500</v>
      </c>
      <c r="E842" s="8">
        <v>1557</v>
      </c>
      <c r="F842" s="22">
        <f>ROUND(E842/D842*100,0)</f>
        <v>104</v>
      </c>
      <c r="G842" t="s">
        <v>8218</v>
      </c>
      <c r="H842" t="s">
        <v>8224</v>
      </c>
      <c r="I842" t="s">
        <v>8246</v>
      </c>
      <c r="J842">
        <v>1434625441</v>
      </c>
      <c r="K842">
        <v>1432033441</v>
      </c>
      <c r="L842" t="b">
        <v>0</v>
      </c>
      <c r="M842">
        <v>45</v>
      </c>
      <c r="N842" t="b">
        <v>1</v>
      </c>
      <c r="O842" t="s">
        <v>8269</v>
      </c>
      <c r="P842" s="9">
        <f>(((K842/60)/60)/24)+DATE(1970,1,1)</f>
        <v>42143.461122685185</v>
      </c>
      <c r="Q842" s="14">
        <f>YEAR(P842)</f>
        <v>2015</v>
      </c>
      <c r="R842" s="10" t="s">
        <v>8331</v>
      </c>
      <c r="S842" t="s">
        <v>8332</v>
      </c>
      <c r="T842">
        <f>IFERROR(ROUND(E842/M842,2),0)</f>
        <v>34.6</v>
      </c>
    </row>
    <row r="843" spans="1:20" ht="49" x14ac:dyDescent="0.25">
      <c r="A843">
        <v>3390</v>
      </c>
      <c r="B843" s="3" t="s">
        <v>3389</v>
      </c>
      <c r="C843" s="3" t="s">
        <v>7500</v>
      </c>
      <c r="D843" s="6">
        <v>1500</v>
      </c>
      <c r="E843" s="8">
        <v>1536</v>
      </c>
      <c r="F843" s="22">
        <f>ROUND(E843/D843*100,0)</f>
        <v>102</v>
      </c>
      <c r="G843" t="s">
        <v>8218</v>
      </c>
      <c r="H843" t="s">
        <v>8223</v>
      </c>
      <c r="I843" t="s">
        <v>8245</v>
      </c>
      <c r="J843">
        <v>1405017345</v>
      </c>
      <c r="K843">
        <v>1403721345</v>
      </c>
      <c r="L843" t="b">
        <v>0</v>
      </c>
      <c r="M843">
        <v>22</v>
      </c>
      <c r="N843" t="b">
        <v>1</v>
      </c>
      <c r="O843" t="s">
        <v>8269</v>
      </c>
      <c r="P843" s="9">
        <f>(((K843/60)/60)/24)+DATE(1970,1,1)</f>
        <v>41815.774826388886</v>
      </c>
      <c r="Q843" s="14">
        <f>YEAR(P843)</f>
        <v>2014</v>
      </c>
      <c r="R843" s="10" t="s">
        <v>8331</v>
      </c>
      <c r="S843" t="s">
        <v>8332</v>
      </c>
      <c r="T843">
        <f>IFERROR(ROUND(E843/M843,2),0)</f>
        <v>69.819999999999993</v>
      </c>
    </row>
    <row r="844" spans="1:20" ht="49" x14ac:dyDescent="0.25">
      <c r="A844">
        <v>3393</v>
      </c>
      <c r="B844" s="3" t="s">
        <v>3392</v>
      </c>
      <c r="C844" s="3" t="s">
        <v>7503</v>
      </c>
      <c r="D844" s="6">
        <v>1500</v>
      </c>
      <c r="E844" s="8">
        <v>1587</v>
      </c>
      <c r="F844" s="22">
        <f>ROUND(E844/D844*100,0)</f>
        <v>106</v>
      </c>
      <c r="G844" t="s">
        <v>8218</v>
      </c>
      <c r="H844" t="s">
        <v>8223</v>
      </c>
      <c r="I844" t="s">
        <v>8245</v>
      </c>
      <c r="J844">
        <v>1415234760</v>
      </c>
      <c r="K844">
        <v>1413065230</v>
      </c>
      <c r="L844" t="b">
        <v>0</v>
      </c>
      <c r="M844">
        <v>44</v>
      </c>
      <c r="N844" t="b">
        <v>1</v>
      </c>
      <c r="O844" t="s">
        <v>8269</v>
      </c>
      <c r="P844" s="9">
        <f>(((K844/60)/60)/24)+DATE(1970,1,1)</f>
        <v>41923.921643518523</v>
      </c>
      <c r="Q844" s="14">
        <f>YEAR(P844)</f>
        <v>2014</v>
      </c>
      <c r="R844" s="10" t="s">
        <v>8331</v>
      </c>
      <c r="S844" t="s">
        <v>8332</v>
      </c>
      <c r="T844">
        <f>IFERROR(ROUND(E844/M844,2),0)</f>
        <v>36.07</v>
      </c>
    </row>
    <row r="845" spans="1:20" ht="49" x14ac:dyDescent="0.25">
      <c r="A845">
        <v>3396</v>
      </c>
      <c r="B845" s="3" t="s">
        <v>3395</v>
      </c>
      <c r="C845" s="3" t="s">
        <v>7506</v>
      </c>
      <c r="D845" s="6">
        <v>1500</v>
      </c>
      <c r="E845" s="8">
        <v>1565</v>
      </c>
      <c r="F845" s="22">
        <f>ROUND(E845/D845*100,0)</f>
        <v>104</v>
      </c>
      <c r="G845" t="s">
        <v>8218</v>
      </c>
      <c r="H845" t="s">
        <v>8223</v>
      </c>
      <c r="I845" t="s">
        <v>8245</v>
      </c>
      <c r="J845">
        <v>1401595140</v>
      </c>
      <c r="K845">
        <v>1399286589</v>
      </c>
      <c r="L845" t="b">
        <v>0</v>
      </c>
      <c r="M845">
        <v>28</v>
      </c>
      <c r="N845" t="b">
        <v>1</v>
      </c>
      <c r="O845" t="s">
        <v>8269</v>
      </c>
      <c r="P845" s="9">
        <f>(((K845/60)/60)/24)+DATE(1970,1,1)</f>
        <v>41764.44663194444</v>
      </c>
      <c r="Q845" s="14">
        <f>YEAR(P845)</f>
        <v>2014</v>
      </c>
      <c r="R845" s="10" t="s">
        <v>8331</v>
      </c>
      <c r="S845" t="s">
        <v>8332</v>
      </c>
      <c r="T845">
        <f>IFERROR(ROUND(E845/M845,2),0)</f>
        <v>55.89</v>
      </c>
    </row>
    <row r="846" spans="1:20" ht="49" x14ac:dyDescent="0.25">
      <c r="A846">
        <v>3427</v>
      </c>
      <c r="B846" s="3" t="s">
        <v>3426</v>
      </c>
      <c r="C846" s="3" t="s">
        <v>7537</v>
      </c>
      <c r="D846" s="6">
        <v>1500</v>
      </c>
      <c r="E846" s="8">
        <v>1500</v>
      </c>
      <c r="F846" s="22">
        <f>ROUND(E846/D846*100,0)</f>
        <v>100</v>
      </c>
      <c r="G846" t="s">
        <v>8218</v>
      </c>
      <c r="H846" t="s">
        <v>8224</v>
      </c>
      <c r="I846" t="s">
        <v>8246</v>
      </c>
      <c r="J846">
        <v>1404314952</v>
      </c>
      <c r="K846">
        <v>1401722952</v>
      </c>
      <c r="L846" t="b">
        <v>0</v>
      </c>
      <c r="M846">
        <v>29</v>
      </c>
      <c r="N846" t="b">
        <v>1</v>
      </c>
      <c r="O846" t="s">
        <v>8269</v>
      </c>
      <c r="P846" s="9">
        <f>(((K846/60)/60)/24)+DATE(1970,1,1)</f>
        <v>41792.645277777774</v>
      </c>
      <c r="Q846" s="14">
        <f>YEAR(P846)</f>
        <v>2014</v>
      </c>
      <c r="R846" s="10" t="s">
        <v>8331</v>
      </c>
      <c r="S846" t="s">
        <v>8332</v>
      </c>
      <c r="T846">
        <f>IFERROR(ROUND(E846/M846,2),0)</f>
        <v>51.72</v>
      </c>
    </row>
    <row r="847" spans="1:20" ht="49" x14ac:dyDescent="0.25">
      <c r="A847">
        <v>3479</v>
      </c>
      <c r="B847" s="3" t="s">
        <v>3478</v>
      </c>
      <c r="C847" s="3" t="s">
        <v>7589</v>
      </c>
      <c r="D847" s="6">
        <v>1500</v>
      </c>
      <c r="E847" s="8">
        <v>1918</v>
      </c>
      <c r="F847" s="22">
        <f>ROUND(E847/D847*100,0)</f>
        <v>128</v>
      </c>
      <c r="G847" t="s">
        <v>8218</v>
      </c>
      <c r="H847" t="s">
        <v>8224</v>
      </c>
      <c r="I847" t="s">
        <v>8246</v>
      </c>
      <c r="J847">
        <v>1403382680</v>
      </c>
      <c r="K847">
        <v>1400790680</v>
      </c>
      <c r="L847" t="b">
        <v>0</v>
      </c>
      <c r="M847">
        <v>56</v>
      </c>
      <c r="N847" t="b">
        <v>1</v>
      </c>
      <c r="O847" t="s">
        <v>8269</v>
      </c>
      <c r="P847" s="9">
        <f>(((K847/60)/60)/24)+DATE(1970,1,1)</f>
        <v>41781.855092592588</v>
      </c>
      <c r="Q847" s="14">
        <f>YEAR(P847)</f>
        <v>2014</v>
      </c>
      <c r="R847" s="10" t="s">
        <v>8331</v>
      </c>
      <c r="S847" t="s">
        <v>8332</v>
      </c>
      <c r="T847">
        <f>IFERROR(ROUND(E847/M847,2),0)</f>
        <v>34.25</v>
      </c>
    </row>
    <row r="848" spans="1:20" ht="49" x14ac:dyDescent="0.25">
      <c r="A848">
        <v>3480</v>
      </c>
      <c r="B848" s="3" t="s">
        <v>3479</v>
      </c>
      <c r="C848" s="3" t="s">
        <v>7590</v>
      </c>
      <c r="D848" s="6">
        <v>1500</v>
      </c>
      <c r="E848" s="8">
        <v>2140</v>
      </c>
      <c r="F848" s="22">
        <f>ROUND(E848/D848*100,0)</f>
        <v>143</v>
      </c>
      <c r="G848" t="s">
        <v>8218</v>
      </c>
      <c r="H848" t="s">
        <v>8223</v>
      </c>
      <c r="I848" t="s">
        <v>8245</v>
      </c>
      <c r="J848">
        <v>1436562000</v>
      </c>
      <c r="K848">
        <v>1434440227</v>
      </c>
      <c r="L848" t="b">
        <v>0</v>
      </c>
      <c r="M848">
        <v>13</v>
      </c>
      <c r="N848" t="b">
        <v>1</v>
      </c>
      <c r="O848" t="s">
        <v>8269</v>
      </c>
      <c r="P848" s="9">
        <f>(((K848/60)/60)/24)+DATE(1970,1,1)</f>
        <v>42171.317442129628</v>
      </c>
      <c r="Q848" s="14">
        <f>YEAR(P848)</f>
        <v>2015</v>
      </c>
      <c r="R848" s="10" t="s">
        <v>8331</v>
      </c>
      <c r="S848" t="s">
        <v>8332</v>
      </c>
      <c r="T848">
        <f>IFERROR(ROUND(E848/M848,2),0)</f>
        <v>164.62</v>
      </c>
    </row>
    <row r="849" spans="1:20" ht="49" x14ac:dyDescent="0.25">
      <c r="A849">
        <v>3493</v>
      </c>
      <c r="B849" s="3" t="s">
        <v>3492</v>
      </c>
      <c r="C849" s="3" t="s">
        <v>7603</v>
      </c>
      <c r="D849" s="6">
        <v>1500</v>
      </c>
      <c r="E849" s="8">
        <v>1500</v>
      </c>
      <c r="F849" s="22">
        <f>ROUND(E849/D849*100,0)</f>
        <v>100</v>
      </c>
      <c r="G849" t="s">
        <v>8218</v>
      </c>
      <c r="H849" t="s">
        <v>8223</v>
      </c>
      <c r="I849" t="s">
        <v>8245</v>
      </c>
      <c r="J849">
        <v>1408252260</v>
      </c>
      <c r="K849">
        <v>1406580436</v>
      </c>
      <c r="L849" t="b">
        <v>0</v>
      </c>
      <c r="M849">
        <v>29</v>
      </c>
      <c r="N849" t="b">
        <v>1</v>
      </c>
      <c r="O849" t="s">
        <v>8269</v>
      </c>
      <c r="P849" s="9">
        <f>(((K849/60)/60)/24)+DATE(1970,1,1)</f>
        <v>41848.866157407407</v>
      </c>
      <c r="Q849" s="14">
        <f>YEAR(P849)</f>
        <v>2014</v>
      </c>
      <c r="R849" s="10" t="s">
        <v>8331</v>
      </c>
      <c r="S849" t="s">
        <v>8332</v>
      </c>
      <c r="T849">
        <f>IFERROR(ROUND(E849/M849,2),0)</f>
        <v>51.72</v>
      </c>
    </row>
    <row r="850" spans="1:20" ht="49" x14ac:dyDescent="0.25">
      <c r="A850">
        <v>3501</v>
      </c>
      <c r="B850" s="3" t="s">
        <v>3500</v>
      </c>
      <c r="C850" s="3" t="s">
        <v>7611</v>
      </c>
      <c r="D850" s="6">
        <v>1500</v>
      </c>
      <c r="E850" s="8">
        <v>1510</v>
      </c>
      <c r="F850" s="22">
        <f>ROUND(E850/D850*100,0)</f>
        <v>101</v>
      </c>
      <c r="G850" t="s">
        <v>8218</v>
      </c>
      <c r="H850" t="s">
        <v>8224</v>
      </c>
      <c r="I850" t="s">
        <v>8246</v>
      </c>
      <c r="J850">
        <v>1441995595</v>
      </c>
      <c r="K850">
        <v>1439835595</v>
      </c>
      <c r="L850" t="b">
        <v>0</v>
      </c>
      <c r="M850">
        <v>42</v>
      </c>
      <c r="N850" t="b">
        <v>1</v>
      </c>
      <c r="O850" t="s">
        <v>8269</v>
      </c>
      <c r="P850" s="9">
        <f>(((K850/60)/60)/24)+DATE(1970,1,1)</f>
        <v>42233.763831018514</v>
      </c>
      <c r="Q850" s="14">
        <f>YEAR(P850)</f>
        <v>2015</v>
      </c>
      <c r="R850" s="10" t="s">
        <v>8331</v>
      </c>
      <c r="S850" t="s">
        <v>8332</v>
      </c>
      <c r="T850">
        <f>IFERROR(ROUND(E850/M850,2),0)</f>
        <v>35.950000000000003</v>
      </c>
    </row>
    <row r="851" spans="1:20" ht="49" x14ac:dyDescent="0.25">
      <c r="A851">
        <v>3511</v>
      </c>
      <c r="B851" s="3" t="s">
        <v>3510</v>
      </c>
      <c r="C851" s="3" t="s">
        <v>7621</v>
      </c>
      <c r="D851" s="6">
        <v>1500</v>
      </c>
      <c r="E851" s="8">
        <v>1518</v>
      </c>
      <c r="F851" s="22">
        <f>ROUND(E851/D851*100,0)</f>
        <v>101</v>
      </c>
      <c r="G851" t="s">
        <v>8218</v>
      </c>
      <c r="H851" t="s">
        <v>8224</v>
      </c>
      <c r="I851" t="s">
        <v>8246</v>
      </c>
      <c r="J851">
        <v>1415385000</v>
      </c>
      <c r="K851">
        <v>1413406695</v>
      </c>
      <c r="L851" t="b">
        <v>0</v>
      </c>
      <c r="M851">
        <v>19</v>
      </c>
      <c r="N851" t="b">
        <v>1</v>
      </c>
      <c r="O851" t="s">
        <v>8269</v>
      </c>
      <c r="P851" s="9">
        <f>(((K851/60)/60)/24)+DATE(1970,1,1)</f>
        <v>41927.873784722222</v>
      </c>
      <c r="Q851" s="14">
        <f>YEAR(P851)</f>
        <v>2014</v>
      </c>
      <c r="R851" s="10" t="s">
        <v>8331</v>
      </c>
      <c r="S851" t="s">
        <v>8332</v>
      </c>
      <c r="T851">
        <f>IFERROR(ROUND(E851/M851,2),0)</f>
        <v>79.89</v>
      </c>
    </row>
    <row r="852" spans="1:20" ht="49" x14ac:dyDescent="0.25">
      <c r="A852">
        <v>3518</v>
      </c>
      <c r="B852" s="3" t="s">
        <v>3517</v>
      </c>
      <c r="C852" s="3" t="s">
        <v>7628</v>
      </c>
      <c r="D852" s="6">
        <v>1500</v>
      </c>
      <c r="E852" s="8">
        <v>1650.69</v>
      </c>
      <c r="F852" s="22">
        <f>ROUND(E852/D852*100,0)</f>
        <v>110</v>
      </c>
      <c r="G852" t="s">
        <v>8218</v>
      </c>
      <c r="H852" t="s">
        <v>8223</v>
      </c>
      <c r="I852" t="s">
        <v>8245</v>
      </c>
      <c r="J852">
        <v>1412259660</v>
      </c>
      <c r="K852">
        <v>1410461299</v>
      </c>
      <c r="L852" t="b">
        <v>0</v>
      </c>
      <c r="M852">
        <v>33</v>
      </c>
      <c r="N852" t="b">
        <v>1</v>
      </c>
      <c r="O852" t="s">
        <v>8269</v>
      </c>
      <c r="P852" s="9">
        <f>(((K852/60)/60)/24)+DATE(1970,1,1)</f>
        <v>41893.783553240741</v>
      </c>
      <c r="Q852" s="14">
        <f>YEAR(P852)</f>
        <v>2014</v>
      </c>
      <c r="R852" s="10" t="s">
        <v>8331</v>
      </c>
      <c r="S852" t="s">
        <v>8332</v>
      </c>
      <c r="T852">
        <f>IFERROR(ROUND(E852/M852,2),0)</f>
        <v>50.02</v>
      </c>
    </row>
    <row r="853" spans="1:20" ht="49" x14ac:dyDescent="0.25">
      <c r="A853">
        <v>3543</v>
      </c>
      <c r="B853" s="3" t="s">
        <v>3542</v>
      </c>
      <c r="C853" s="3" t="s">
        <v>7653</v>
      </c>
      <c r="D853" s="6">
        <v>1500</v>
      </c>
      <c r="E853" s="8">
        <v>1570</v>
      </c>
      <c r="F853" s="22">
        <f>ROUND(E853/D853*100,0)</f>
        <v>105</v>
      </c>
      <c r="G853" t="s">
        <v>8218</v>
      </c>
      <c r="H853" t="s">
        <v>8235</v>
      </c>
      <c r="I853" t="s">
        <v>8248</v>
      </c>
      <c r="J853">
        <v>1435255659</v>
      </c>
      <c r="K853">
        <v>1432663659</v>
      </c>
      <c r="L853" t="b">
        <v>0</v>
      </c>
      <c r="M853">
        <v>29</v>
      </c>
      <c r="N853" t="b">
        <v>1</v>
      </c>
      <c r="O853" t="s">
        <v>8269</v>
      </c>
      <c r="P853" s="9">
        <f>(((K853/60)/60)/24)+DATE(1970,1,1)</f>
        <v>42150.755312499998</v>
      </c>
      <c r="Q853" s="14">
        <f>YEAR(P853)</f>
        <v>2015</v>
      </c>
      <c r="R853" s="10" t="s">
        <v>8331</v>
      </c>
      <c r="S853" t="s">
        <v>8332</v>
      </c>
      <c r="T853">
        <f>IFERROR(ROUND(E853/M853,2),0)</f>
        <v>54.14</v>
      </c>
    </row>
    <row r="854" spans="1:20" ht="49" x14ac:dyDescent="0.25">
      <c r="A854">
        <v>3551</v>
      </c>
      <c r="B854" s="3" t="s">
        <v>3550</v>
      </c>
      <c r="C854" s="3" t="s">
        <v>7661</v>
      </c>
      <c r="D854" s="6">
        <v>1500</v>
      </c>
      <c r="E854" s="8">
        <v>1527.5</v>
      </c>
      <c r="F854" s="22">
        <f>ROUND(E854/D854*100,0)</f>
        <v>102</v>
      </c>
      <c r="G854" t="s">
        <v>8218</v>
      </c>
      <c r="H854" t="s">
        <v>8223</v>
      </c>
      <c r="I854" t="s">
        <v>8245</v>
      </c>
      <c r="J854">
        <v>1400796420</v>
      </c>
      <c r="K854">
        <v>1398342170</v>
      </c>
      <c r="L854" t="b">
        <v>0</v>
      </c>
      <c r="M854">
        <v>25</v>
      </c>
      <c r="N854" t="b">
        <v>1</v>
      </c>
      <c r="O854" t="s">
        <v>8269</v>
      </c>
      <c r="P854" s="9">
        <f>(((K854/60)/60)/24)+DATE(1970,1,1)</f>
        <v>41753.515856481477</v>
      </c>
      <c r="Q854" s="14">
        <f>YEAR(P854)</f>
        <v>2014</v>
      </c>
      <c r="R854" s="10" t="s">
        <v>8331</v>
      </c>
      <c r="S854" t="s">
        <v>8332</v>
      </c>
      <c r="T854">
        <f>IFERROR(ROUND(E854/M854,2),0)</f>
        <v>61.1</v>
      </c>
    </row>
    <row r="855" spans="1:20" ht="49" x14ac:dyDescent="0.25">
      <c r="A855">
        <v>3571</v>
      </c>
      <c r="B855" s="3" t="s">
        <v>3570</v>
      </c>
      <c r="C855" s="3" t="s">
        <v>7681</v>
      </c>
      <c r="D855" s="6">
        <v>1500</v>
      </c>
      <c r="E855" s="8">
        <v>1831</v>
      </c>
      <c r="F855" s="22">
        <f>ROUND(E855/D855*100,0)</f>
        <v>122</v>
      </c>
      <c r="G855" t="s">
        <v>8218</v>
      </c>
      <c r="H855" t="s">
        <v>8224</v>
      </c>
      <c r="I855" t="s">
        <v>8246</v>
      </c>
      <c r="J855">
        <v>1414701413</v>
      </c>
      <c r="K855">
        <v>1412109413</v>
      </c>
      <c r="L855" t="b">
        <v>0</v>
      </c>
      <c r="M855">
        <v>25</v>
      </c>
      <c r="N855" t="b">
        <v>1</v>
      </c>
      <c r="O855" t="s">
        <v>8269</v>
      </c>
      <c r="P855" s="9">
        <f>(((K855/60)/60)/24)+DATE(1970,1,1)</f>
        <v>41912.858946759261</v>
      </c>
      <c r="Q855" s="14">
        <f>YEAR(P855)</f>
        <v>2014</v>
      </c>
      <c r="R855" s="10" t="s">
        <v>8331</v>
      </c>
      <c r="S855" t="s">
        <v>8332</v>
      </c>
      <c r="T855">
        <f>IFERROR(ROUND(E855/M855,2),0)</f>
        <v>73.239999999999995</v>
      </c>
    </row>
    <row r="856" spans="1:20" ht="49" x14ac:dyDescent="0.25">
      <c r="A856">
        <v>3578</v>
      </c>
      <c r="B856" s="3" t="s">
        <v>3577</v>
      </c>
      <c r="C856" s="3" t="s">
        <v>7688</v>
      </c>
      <c r="D856" s="6">
        <v>1500</v>
      </c>
      <c r="E856" s="8">
        <v>1500.2</v>
      </c>
      <c r="F856" s="22">
        <f>ROUND(E856/D856*100,0)</f>
        <v>100</v>
      </c>
      <c r="G856" t="s">
        <v>8218</v>
      </c>
      <c r="H856" t="s">
        <v>8224</v>
      </c>
      <c r="I856" t="s">
        <v>8246</v>
      </c>
      <c r="J856">
        <v>1462037777</v>
      </c>
      <c r="K856">
        <v>1459445777</v>
      </c>
      <c r="L856" t="b">
        <v>0</v>
      </c>
      <c r="M856">
        <v>37</v>
      </c>
      <c r="N856" t="b">
        <v>1</v>
      </c>
      <c r="O856" t="s">
        <v>8269</v>
      </c>
      <c r="P856" s="9">
        <f>(((K856/60)/60)/24)+DATE(1970,1,1)</f>
        <v>42460.733530092592</v>
      </c>
      <c r="Q856" s="14">
        <f>YEAR(P856)</f>
        <v>2016</v>
      </c>
      <c r="R856" s="10" t="s">
        <v>8331</v>
      </c>
      <c r="S856" t="s">
        <v>8332</v>
      </c>
      <c r="T856">
        <f>IFERROR(ROUND(E856/M856,2),0)</f>
        <v>40.549999999999997</v>
      </c>
    </row>
    <row r="857" spans="1:20" ht="49" x14ac:dyDescent="0.25">
      <c r="A857">
        <v>3581</v>
      </c>
      <c r="B857" s="3" t="s">
        <v>3580</v>
      </c>
      <c r="C857" s="3" t="s">
        <v>7691</v>
      </c>
      <c r="D857" s="6">
        <v>1500</v>
      </c>
      <c r="E857" s="8">
        <v>1500</v>
      </c>
      <c r="F857" s="22">
        <f>ROUND(E857/D857*100,0)</f>
        <v>100</v>
      </c>
      <c r="G857" t="s">
        <v>8218</v>
      </c>
      <c r="H857" t="s">
        <v>8224</v>
      </c>
      <c r="I857" t="s">
        <v>8246</v>
      </c>
      <c r="J857">
        <v>1406719110</v>
      </c>
      <c r="K857">
        <v>1405509510</v>
      </c>
      <c r="L857" t="b">
        <v>0</v>
      </c>
      <c r="M857">
        <v>45</v>
      </c>
      <c r="N857" t="b">
        <v>1</v>
      </c>
      <c r="O857" t="s">
        <v>8269</v>
      </c>
      <c r="P857" s="9">
        <f>(((K857/60)/60)/24)+DATE(1970,1,1)</f>
        <v>41836.471180555556</v>
      </c>
      <c r="Q857" s="14">
        <f>YEAR(P857)</f>
        <v>2014</v>
      </c>
      <c r="R857" s="10" t="s">
        <v>8331</v>
      </c>
      <c r="S857" t="s">
        <v>8332</v>
      </c>
      <c r="T857">
        <f>IFERROR(ROUND(E857/M857,2),0)</f>
        <v>33.33</v>
      </c>
    </row>
    <row r="858" spans="1:20" ht="49" x14ac:dyDescent="0.25">
      <c r="A858">
        <v>3603</v>
      </c>
      <c r="B858" s="3" t="s">
        <v>3602</v>
      </c>
      <c r="C858" s="3" t="s">
        <v>7713</v>
      </c>
      <c r="D858" s="6">
        <v>1500</v>
      </c>
      <c r="E858" s="8">
        <v>2560</v>
      </c>
      <c r="F858" s="22">
        <f>ROUND(E858/D858*100,0)</f>
        <v>171</v>
      </c>
      <c r="G858" t="s">
        <v>8218</v>
      </c>
      <c r="H858" t="s">
        <v>8223</v>
      </c>
      <c r="I858" t="s">
        <v>8245</v>
      </c>
      <c r="J858">
        <v>1446759880</v>
      </c>
      <c r="K858">
        <v>1444164280</v>
      </c>
      <c r="L858" t="b">
        <v>0</v>
      </c>
      <c r="M858">
        <v>57</v>
      </c>
      <c r="N858" t="b">
        <v>1</v>
      </c>
      <c r="O858" t="s">
        <v>8269</v>
      </c>
      <c r="P858" s="9">
        <f>(((K858/60)/60)/24)+DATE(1970,1,1)</f>
        <v>42283.864351851851</v>
      </c>
      <c r="Q858" s="14">
        <f>YEAR(P858)</f>
        <v>2015</v>
      </c>
      <c r="R858" s="10" t="s">
        <v>8331</v>
      </c>
      <c r="S858" t="s">
        <v>8332</v>
      </c>
      <c r="T858">
        <f>IFERROR(ROUND(E858/M858,2),0)</f>
        <v>44.91</v>
      </c>
    </row>
    <row r="859" spans="1:20" ht="49" x14ac:dyDescent="0.25">
      <c r="A859">
        <v>3654</v>
      </c>
      <c r="B859" s="3" t="s">
        <v>3651</v>
      </c>
      <c r="C859" s="3" t="s">
        <v>7764</v>
      </c>
      <c r="D859" s="6">
        <v>1500</v>
      </c>
      <c r="E859" s="8">
        <v>2616</v>
      </c>
      <c r="F859" s="22">
        <f>ROUND(E859/D859*100,0)</f>
        <v>174</v>
      </c>
      <c r="G859" t="s">
        <v>8218</v>
      </c>
      <c r="H859" t="s">
        <v>8224</v>
      </c>
      <c r="I859" t="s">
        <v>8246</v>
      </c>
      <c r="J859">
        <v>1459702800</v>
      </c>
      <c r="K859">
        <v>1457690386</v>
      </c>
      <c r="L859" t="b">
        <v>0</v>
      </c>
      <c r="M859">
        <v>38</v>
      </c>
      <c r="N859" t="b">
        <v>1</v>
      </c>
      <c r="O859" t="s">
        <v>8269</v>
      </c>
      <c r="P859" s="9">
        <f>(((K859/60)/60)/24)+DATE(1970,1,1)</f>
        <v>42440.416504629626</v>
      </c>
      <c r="Q859" s="14">
        <f>YEAR(P859)</f>
        <v>2016</v>
      </c>
      <c r="R859" s="10" t="s">
        <v>8331</v>
      </c>
      <c r="S859" t="s">
        <v>8332</v>
      </c>
      <c r="T859">
        <f>IFERROR(ROUND(E859/M859,2),0)</f>
        <v>68.84</v>
      </c>
    </row>
    <row r="860" spans="1:20" ht="33" x14ac:dyDescent="0.25">
      <c r="A860">
        <v>3658</v>
      </c>
      <c r="B860" s="3" t="s">
        <v>3655</v>
      </c>
      <c r="C860" s="3" t="s">
        <v>7768</v>
      </c>
      <c r="D860" s="6">
        <v>1500</v>
      </c>
      <c r="E860" s="8">
        <v>1510</v>
      </c>
      <c r="F860" s="22">
        <f>ROUND(E860/D860*100,0)</f>
        <v>101</v>
      </c>
      <c r="G860" t="s">
        <v>8218</v>
      </c>
      <c r="H860" t="s">
        <v>8223</v>
      </c>
      <c r="I860" t="s">
        <v>8245</v>
      </c>
      <c r="J860">
        <v>1404273540</v>
      </c>
      <c r="K860">
        <v>1400272580</v>
      </c>
      <c r="L860" t="b">
        <v>0</v>
      </c>
      <c r="M860">
        <v>20</v>
      </c>
      <c r="N860" t="b">
        <v>1</v>
      </c>
      <c r="O860" t="s">
        <v>8269</v>
      </c>
      <c r="P860" s="9">
        <f>(((K860/60)/60)/24)+DATE(1970,1,1)</f>
        <v>41775.858564814815</v>
      </c>
      <c r="Q860" s="14">
        <f>YEAR(P860)</f>
        <v>2014</v>
      </c>
      <c r="R860" s="10" t="s">
        <v>8331</v>
      </c>
      <c r="S860" t="s">
        <v>8332</v>
      </c>
      <c r="T860">
        <f>IFERROR(ROUND(E860/M860,2),0)</f>
        <v>75.5</v>
      </c>
    </row>
    <row r="861" spans="1:20" ht="49" x14ac:dyDescent="0.25">
      <c r="A861">
        <v>3690</v>
      </c>
      <c r="B861" s="3" t="s">
        <v>3687</v>
      </c>
      <c r="C861" s="3" t="s">
        <v>7800</v>
      </c>
      <c r="D861" s="6">
        <v>1500</v>
      </c>
      <c r="E861" s="8">
        <v>1800</v>
      </c>
      <c r="F861" s="22">
        <f>ROUND(E861/D861*100,0)</f>
        <v>120</v>
      </c>
      <c r="G861" t="s">
        <v>8218</v>
      </c>
      <c r="H861" t="s">
        <v>8223</v>
      </c>
      <c r="I861" t="s">
        <v>8245</v>
      </c>
      <c r="J861">
        <v>1417101683</v>
      </c>
      <c r="K861">
        <v>1414506083</v>
      </c>
      <c r="L861" t="b">
        <v>0</v>
      </c>
      <c r="M861">
        <v>31</v>
      </c>
      <c r="N861" t="b">
        <v>1</v>
      </c>
      <c r="O861" t="s">
        <v>8269</v>
      </c>
      <c r="P861" s="9">
        <f>(((K861/60)/60)/24)+DATE(1970,1,1)</f>
        <v>41940.598182870373</v>
      </c>
      <c r="Q861" s="14">
        <f>YEAR(P861)</f>
        <v>2014</v>
      </c>
      <c r="R861" s="10" t="s">
        <v>8331</v>
      </c>
      <c r="S861" t="s">
        <v>8332</v>
      </c>
      <c r="T861">
        <f>IFERROR(ROUND(E861/M861,2),0)</f>
        <v>58.06</v>
      </c>
    </row>
    <row r="862" spans="1:20" ht="49" x14ac:dyDescent="0.25">
      <c r="A862">
        <v>3701</v>
      </c>
      <c r="B862" s="3" t="s">
        <v>3698</v>
      </c>
      <c r="C862" s="3" t="s">
        <v>7811</v>
      </c>
      <c r="D862" s="6">
        <v>1500</v>
      </c>
      <c r="E862" s="8">
        <v>1505</v>
      </c>
      <c r="F862" s="22">
        <f>ROUND(E862/D862*100,0)</f>
        <v>100</v>
      </c>
      <c r="G862" t="s">
        <v>8218</v>
      </c>
      <c r="H862" t="s">
        <v>8224</v>
      </c>
      <c r="I862" t="s">
        <v>8246</v>
      </c>
      <c r="J862">
        <v>1433422793</v>
      </c>
      <c r="K862">
        <v>1430830793</v>
      </c>
      <c r="L862" t="b">
        <v>0</v>
      </c>
      <c r="M862">
        <v>39</v>
      </c>
      <c r="N862" t="b">
        <v>1</v>
      </c>
      <c r="O862" t="s">
        <v>8269</v>
      </c>
      <c r="P862" s="9">
        <f>(((K862/60)/60)/24)+DATE(1970,1,1)</f>
        <v>42129.541585648149</v>
      </c>
      <c r="Q862" s="14">
        <f>YEAR(P862)</f>
        <v>2015</v>
      </c>
      <c r="R862" s="10" t="s">
        <v>8331</v>
      </c>
      <c r="S862" t="s">
        <v>8332</v>
      </c>
      <c r="T862">
        <f>IFERROR(ROUND(E862/M862,2),0)</f>
        <v>38.590000000000003</v>
      </c>
    </row>
    <row r="863" spans="1:20" ht="49" x14ac:dyDescent="0.25">
      <c r="A863">
        <v>3706</v>
      </c>
      <c r="B863" s="3" t="s">
        <v>3703</v>
      </c>
      <c r="C863" s="3" t="s">
        <v>7816</v>
      </c>
      <c r="D863" s="6">
        <v>1500</v>
      </c>
      <c r="E863" s="8">
        <v>1820</v>
      </c>
      <c r="F863" s="22">
        <f>ROUND(E863/D863*100,0)</f>
        <v>121</v>
      </c>
      <c r="G863" t="s">
        <v>8218</v>
      </c>
      <c r="H863" t="s">
        <v>8223</v>
      </c>
      <c r="I863" t="s">
        <v>8245</v>
      </c>
      <c r="J863">
        <v>1410558949</v>
      </c>
      <c r="K863">
        <v>1409262949</v>
      </c>
      <c r="L863" t="b">
        <v>0</v>
      </c>
      <c r="M863">
        <v>13</v>
      </c>
      <c r="N863" t="b">
        <v>1</v>
      </c>
      <c r="O863" t="s">
        <v>8269</v>
      </c>
      <c r="P863" s="9">
        <f>(((K863/60)/60)/24)+DATE(1970,1,1)</f>
        <v>41879.913761574076</v>
      </c>
      <c r="Q863" s="14">
        <f>YEAR(P863)</f>
        <v>2014</v>
      </c>
      <c r="R863" s="10" t="s">
        <v>8331</v>
      </c>
      <c r="S863" t="s">
        <v>8332</v>
      </c>
      <c r="T863">
        <f>IFERROR(ROUND(E863/M863,2),0)</f>
        <v>140</v>
      </c>
    </row>
    <row r="864" spans="1:20" ht="65" x14ac:dyDescent="0.25">
      <c r="A864">
        <v>3722</v>
      </c>
      <c r="B864" s="3" t="s">
        <v>3719</v>
      </c>
      <c r="C864" s="3" t="s">
        <v>7832</v>
      </c>
      <c r="D864" s="6">
        <v>1500</v>
      </c>
      <c r="E864" s="8">
        <v>1668</v>
      </c>
      <c r="F864" s="22">
        <f>ROUND(E864/D864*100,0)</f>
        <v>111</v>
      </c>
      <c r="G864" t="s">
        <v>8218</v>
      </c>
      <c r="H864" t="s">
        <v>8228</v>
      </c>
      <c r="I864" t="s">
        <v>8250</v>
      </c>
      <c r="J864">
        <v>1455231540</v>
      </c>
      <c r="K864">
        <v>1452614847</v>
      </c>
      <c r="L864" t="b">
        <v>0</v>
      </c>
      <c r="M864">
        <v>35</v>
      </c>
      <c r="N864" t="b">
        <v>1</v>
      </c>
      <c r="O864" t="s">
        <v>8269</v>
      </c>
      <c r="P864" s="9">
        <f>(((K864/60)/60)/24)+DATE(1970,1,1)</f>
        <v>42381.671840277777</v>
      </c>
      <c r="Q864" s="14">
        <f>YEAR(P864)</f>
        <v>2016</v>
      </c>
      <c r="R864" s="10" t="s">
        <v>8331</v>
      </c>
      <c r="S864" t="s">
        <v>8332</v>
      </c>
      <c r="T864">
        <f>IFERROR(ROUND(E864/M864,2),0)</f>
        <v>47.66</v>
      </c>
    </row>
    <row r="865" spans="1:20" ht="33" x14ac:dyDescent="0.25">
      <c r="A865">
        <v>3758</v>
      </c>
      <c r="B865" s="3" t="s">
        <v>3755</v>
      </c>
      <c r="C865" s="3" t="s">
        <v>7868</v>
      </c>
      <c r="D865" s="6">
        <v>1500</v>
      </c>
      <c r="E865" s="8">
        <v>1535</v>
      </c>
      <c r="F865" s="22">
        <f>ROUND(E865/D865*100,0)</f>
        <v>102</v>
      </c>
      <c r="G865" t="s">
        <v>8218</v>
      </c>
      <c r="H865" t="s">
        <v>8223</v>
      </c>
      <c r="I865" t="s">
        <v>8245</v>
      </c>
      <c r="J865">
        <v>1400475600</v>
      </c>
      <c r="K865">
        <v>1397819938</v>
      </c>
      <c r="L865" t="b">
        <v>0</v>
      </c>
      <c r="M865">
        <v>26</v>
      </c>
      <c r="N865" t="b">
        <v>1</v>
      </c>
      <c r="O865" t="s">
        <v>8303</v>
      </c>
      <c r="P865" s="9">
        <f>(((K865/60)/60)/24)+DATE(1970,1,1)</f>
        <v>41747.471504629626</v>
      </c>
      <c r="Q865" s="14">
        <f>YEAR(P865)</f>
        <v>2014</v>
      </c>
      <c r="R865" s="10" t="s">
        <v>8331</v>
      </c>
      <c r="S865" t="s">
        <v>8373</v>
      </c>
      <c r="T865">
        <f>IFERROR(ROUND(E865/M865,2),0)</f>
        <v>59.04</v>
      </c>
    </row>
    <row r="866" spans="1:20" ht="49" x14ac:dyDescent="0.25">
      <c r="A866">
        <v>3764</v>
      </c>
      <c r="B866" s="3" t="s">
        <v>3761</v>
      </c>
      <c r="C866" s="3" t="s">
        <v>7874</v>
      </c>
      <c r="D866" s="6">
        <v>1500</v>
      </c>
      <c r="E866" s="8">
        <v>1500</v>
      </c>
      <c r="F866" s="22">
        <f>ROUND(E866/D866*100,0)</f>
        <v>100</v>
      </c>
      <c r="G866" t="s">
        <v>8218</v>
      </c>
      <c r="H866" t="s">
        <v>8223</v>
      </c>
      <c r="I866" t="s">
        <v>8245</v>
      </c>
      <c r="J866">
        <v>1464482160</v>
      </c>
      <c r="K866">
        <v>1462824832</v>
      </c>
      <c r="L866" t="b">
        <v>0</v>
      </c>
      <c r="M866">
        <v>27</v>
      </c>
      <c r="N866" t="b">
        <v>1</v>
      </c>
      <c r="O866" t="s">
        <v>8303</v>
      </c>
      <c r="P866" s="9">
        <f>(((K866/60)/60)/24)+DATE(1970,1,1)</f>
        <v>42499.842962962968</v>
      </c>
      <c r="Q866" s="14">
        <f>YEAR(P866)</f>
        <v>2016</v>
      </c>
      <c r="R866" s="10" t="s">
        <v>8331</v>
      </c>
      <c r="S866" t="s">
        <v>8373</v>
      </c>
      <c r="T866">
        <f>IFERROR(ROUND(E866/M866,2),0)</f>
        <v>55.56</v>
      </c>
    </row>
    <row r="867" spans="1:20" ht="49" x14ac:dyDescent="0.25">
      <c r="A867">
        <v>3810</v>
      </c>
      <c r="B867" s="3" t="s">
        <v>3807</v>
      </c>
      <c r="C867" s="3" t="s">
        <v>7920</v>
      </c>
      <c r="D867" s="6">
        <v>1500</v>
      </c>
      <c r="E867" s="8">
        <v>1826</v>
      </c>
      <c r="F867" s="22">
        <f>ROUND(E867/D867*100,0)</f>
        <v>122</v>
      </c>
      <c r="G867" t="s">
        <v>8218</v>
      </c>
      <c r="H867" t="s">
        <v>8223</v>
      </c>
      <c r="I867" t="s">
        <v>8245</v>
      </c>
      <c r="J867">
        <v>1426965758</v>
      </c>
      <c r="K867">
        <v>1424377358</v>
      </c>
      <c r="L867" t="b">
        <v>0</v>
      </c>
      <c r="M867">
        <v>26</v>
      </c>
      <c r="N867" t="b">
        <v>1</v>
      </c>
      <c r="O867" t="s">
        <v>8269</v>
      </c>
      <c r="P867" s="9">
        <f>(((K867/60)/60)/24)+DATE(1970,1,1)</f>
        <v>42054.849050925928</v>
      </c>
      <c r="Q867" s="14">
        <f>YEAR(P867)</f>
        <v>2015</v>
      </c>
      <c r="R867" s="10" t="s">
        <v>8331</v>
      </c>
      <c r="S867" t="s">
        <v>8332</v>
      </c>
      <c r="T867">
        <f>IFERROR(ROUND(E867/M867,2),0)</f>
        <v>70.23</v>
      </c>
    </row>
    <row r="868" spans="1:20" ht="49" x14ac:dyDescent="0.25">
      <c r="A868">
        <v>3814</v>
      </c>
      <c r="B868" s="3" t="s">
        <v>3811</v>
      </c>
      <c r="C868" s="3" t="s">
        <v>7924</v>
      </c>
      <c r="D868" s="6">
        <v>1500</v>
      </c>
      <c r="E868" s="8">
        <v>2102</v>
      </c>
      <c r="F868" s="22">
        <f>ROUND(E868/D868*100,0)</f>
        <v>140</v>
      </c>
      <c r="G868" t="s">
        <v>8218</v>
      </c>
      <c r="H868" t="s">
        <v>8223</v>
      </c>
      <c r="I868" t="s">
        <v>8245</v>
      </c>
      <c r="J868">
        <v>1427860740</v>
      </c>
      <c r="K868">
        <v>1424727712</v>
      </c>
      <c r="L868" t="b">
        <v>0</v>
      </c>
      <c r="M868">
        <v>34</v>
      </c>
      <c r="N868" t="b">
        <v>1</v>
      </c>
      <c r="O868" t="s">
        <v>8269</v>
      </c>
      <c r="P868" s="9">
        <f>(((K868/60)/60)/24)+DATE(1970,1,1)</f>
        <v>42058.904074074075</v>
      </c>
      <c r="Q868" s="14">
        <f>YEAR(P868)</f>
        <v>2015</v>
      </c>
      <c r="R868" s="10" t="s">
        <v>8331</v>
      </c>
      <c r="S868" t="s">
        <v>8332</v>
      </c>
      <c r="T868">
        <f>IFERROR(ROUND(E868/M868,2),0)</f>
        <v>61.82</v>
      </c>
    </row>
    <row r="869" spans="1:20" ht="65" x14ac:dyDescent="0.25">
      <c r="A869">
        <v>3816</v>
      </c>
      <c r="B869" s="3" t="s">
        <v>3813</v>
      </c>
      <c r="C869" s="3" t="s">
        <v>7926</v>
      </c>
      <c r="D869" s="6">
        <v>1500</v>
      </c>
      <c r="E869" s="8">
        <v>1788.57</v>
      </c>
      <c r="F869" s="22">
        <f>ROUND(E869/D869*100,0)</f>
        <v>119</v>
      </c>
      <c r="G869" t="s">
        <v>8218</v>
      </c>
      <c r="H869" t="s">
        <v>8223</v>
      </c>
      <c r="I869" t="s">
        <v>8245</v>
      </c>
      <c r="J869">
        <v>1405614823</v>
      </c>
      <c r="K869">
        <v>1403022823</v>
      </c>
      <c r="L869" t="b">
        <v>0</v>
      </c>
      <c r="M869">
        <v>37</v>
      </c>
      <c r="N869" t="b">
        <v>1</v>
      </c>
      <c r="O869" t="s">
        <v>8269</v>
      </c>
      <c r="P869" s="9">
        <f>(((K869/60)/60)/24)+DATE(1970,1,1)</f>
        <v>41807.690081018518</v>
      </c>
      <c r="Q869" s="14">
        <f>YEAR(P869)</f>
        <v>2014</v>
      </c>
      <c r="R869" s="10" t="s">
        <v>8331</v>
      </c>
      <c r="S869" t="s">
        <v>8332</v>
      </c>
      <c r="T869">
        <f>IFERROR(ROUND(E869/M869,2),0)</f>
        <v>48.34</v>
      </c>
    </row>
    <row r="870" spans="1:20" ht="33" hidden="1" x14ac:dyDescent="0.25">
      <c r="A870">
        <v>3137</v>
      </c>
      <c r="B870" s="3" t="s">
        <v>3137</v>
      </c>
      <c r="C870" s="3" t="s">
        <v>7247</v>
      </c>
      <c r="D870" s="6">
        <v>1500</v>
      </c>
      <c r="E870" s="8">
        <v>50</v>
      </c>
      <c r="F870" s="22">
        <f>ROUND(E870/D870*100,0)</f>
        <v>3</v>
      </c>
      <c r="G870" t="s">
        <v>8221</v>
      </c>
      <c r="H870" t="s">
        <v>8223</v>
      </c>
      <c r="I870" t="s">
        <v>8245</v>
      </c>
      <c r="J870">
        <v>1493838720</v>
      </c>
      <c r="K870">
        <v>1489439669</v>
      </c>
      <c r="L870" t="b">
        <v>0</v>
      </c>
      <c r="M870">
        <v>1</v>
      </c>
      <c r="N870" t="b">
        <v>0</v>
      </c>
      <c r="O870" t="s">
        <v>8269</v>
      </c>
      <c r="P870" s="9">
        <f>(((K870/60)/60)/24)+DATE(1970,1,1)</f>
        <v>42807.885057870371</v>
      </c>
      <c r="Q870" s="10">
        <f>YEAR(P870)</f>
        <v>2017</v>
      </c>
      <c r="R870" s="10" t="s">
        <v>8331</v>
      </c>
      <c r="S870" t="s">
        <v>8332</v>
      </c>
      <c r="T870">
        <f>IFERROR(ROUND(E870/M870,2),0)</f>
        <v>50</v>
      </c>
    </row>
    <row r="871" spans="1:20" ht="49" hidden="1" x14ac:dyDescent="0.25">
      <c r="A871">
        <v>176</v>
      </c>
      <c r="B871" s="3" t="s">
        <v>178</v>
      </c>
      <c r="C871" s="3" t="s">
        <v>4286</v>
      </c>
      <c r="D871" s="6">
        <v>1500</v>
      </c>
      <c r="E871" s="8">
        <v>0</v>
      </c>
      <c r="F871" s="22">
        <f>ROUND(E871/D871*100,0)</f>
        <v>0</v>
      </c>
      <c r="G871" t="s">
        <v>8220</v>
      </c>
      <c r="H871" t="s">
        <v>8223</v>
      </c>
      <c r="I871" t="s">
        <v>8245</v>
      </c>
      <c r="J871">
        <v>1438803999</v>
      </c>
      <c r="K871">
        <v>1436211999</v>
      </c>
      <c r="L871" t="b">
        <v>0</v>
      </c>
      <c r="M871">
        <v>0</v>
      </c>
      <c r="N871" t="b">
        <v>0</v>
      </c>
      <c r="O871" t="s">
        <v>8266</v>
      </c>
      <c r="P871" s="9">
        <f>(((K871/60)/60)/24)+DATE(1970,1,1)</f>
        <v>42191.824062500003</v>
      </c>
      <c r="Q871" s="14">
        <f>YEAR(P871)</f>
        <v>2015</v>
      </c>
      <c r="R871" s="10" t="s">
        <v>8324</v>
      </c>
      <c r="S871" t="s">
        <v>8328</v>
      </c>
      <c r="T871">
        <f>IFERROR(ROUND(E871/M871,2),0)</f>
        <v>0</v>
      </c>
    </row>
    <row r="872" spans="1:20" ht="49" hidden="1" x14ac:dyDescent="0.25">
      <c r="A872">
        <v>184</v>
      </c>
      <c r="B872" s="3" t="s">
        <v>186</v>
      </c>
      <c r="C872" s="3" t="s">
        <v>4294</v>
      </c>
      <c r="D872" s="6">
        <v>1500</v>
      </c>
      <c r="E872" s="8">
        <v>51</v>
      </c>
      <c r="F872" s="22">
        <f>ROUND(E872/D872*100,0)</f>
        <v>3</v>
      </c>
      <c r="G872" t="s">
        <v>8220</v>
      </c>
      <c r="H872" t="s">
        <v>8228</v>
      </c>
      <c r="I872" t="s">
        <v>8250</v>
      </c>
      <c r="J872">
        <v>1409543940</v>
      </c>
      <c r="K872">
        <v>1404586762</v>
      </c>
      <c r="L872" t="b">
        <v>0</v>
      </c>
      <c r="M872">
        <v>2</v>
      </c>
      <c r="N872" t="b">
        <v>0</v>
      </c>
      <c r="O872" t="s">
        <v>8266</v>
      </c>
      <c r="P872" s="9">
        <f>(((K872/60)/60)/24)+DATE(1970,1,1)</f>
        <v>41825.791226851856</v>
      </c>
      <c r="Q872" s="14">
        <f>YEAR(P872)</f>
        <v>2014</v>
      </c>
      <c r="R872" s="10" t="s">
        <v>8324</v>
      </c>
      <c r="S872" t="s">
        <v>8328</v>
      </c>
      <c r="T872">
        <f>IFERROR(ROUND(E872/M872,2),0)</f>
        <v>25.5</v>
      </c>
    </row>
    <row r="873" spans="1:20" ht="49" hidden="1" x14ac:dyDescent="0.25">
      <c r="A873">
        <v>188</v>
      </c>
      <c r="B873" s="3" t="s">
        <v>190</v>
      </c>
      <c r="C873" s="3" t="s">
        <v>4298</v>
      </c>
      <c r="D873" s="6">
        <v>1500</v>
      </c>
      <c r="E873" s="8">
        <v>0</v>
      </c>
      <c r="F873" s="22">
        <f>ROUND(E873/D873*100,0)</f>
        <v>0</v>
      </c>
      <c r="G873" t="s">
        <v>8220</v>
      </c>
      <c r="H873" t="s">
        <v>8223</v>
      </c>
      <c r="I873" t="s">
        <v>8245</v>
      </c>
      <c r="J873">
        <v>1409891015</v>
      </c>
      <c r="K873">
        <v>1407299015</v>
      </c>
      <c r="L873" t="b">
        <v>0</v>
      </c>
      <c r="M873">
        <v>0</v>
      </c>
      <c r="N873" t="b">
        <v>0</v>
      </c>
      <c r="O873" t="s">
        <v>8266</v>
      </c>
      <c r="P873" s="9">
        <f>(((K873/60)/60)/24)+DATE(1970,1,1)</f>
        <v>41857.18304398148</v>
      </c>
      <c r="Q873" s="14">
        <f>YEAR(P873)</f>
        <v>2014</v>
      </c>
      <c r="R873" s="10" t="s">
        <v>8324</v>
      </c>
      <c r="S873" t="s">
        <v>8328</v>
      </c>
      <c r="T873">
        <f>IFERROR(ROUND(E873/M873,2),0)</f>
        <v>0</v>
      </c>
    </row>
    <row r="874" spans="1:20" ht="49" hidden="1" x14ac:dyDescent="0.25">
      <c r="A874">
        <v>477</v>
      </c>
      <c r="B874" s="3" t="s">
        <v>478</v>
      </c>
      <c r="C874" s="3" t="s">
        <v>4587</v>
      </c>
      <c r="D874" s="6">
        <v>1500</v>
      </c>
      <c r="E874" s="8">
        <v>0</v>
      </c>
      <c r="F874" s="22">
        <f>ROUND(E874/D874*100,0)</f>
        <v>0</v>
      </c>
      <c r="G874" t="s">
        <v>8220</v>
      </c>
      <c r="H874" t="s">
        <v>8223</v>
      </c>
      <c r="I874" t="s">
        <v>8245</v>
      </c>
      <c r="J874">
        <v>1337371334</v>
      </c>
      <c r="K874">
        <v>1332187334</v>
      </c>
      <c r="L874" t="b">
        <v>0</v>
      </c>
      <c r="M874">
        <v>0</v>
      </c>
      <c r="N874" t="b">
        <v>0</v>
      </c>
      <c r="O874" t="s">
        <v>8268</v>
      </c>
      <c r="P874" s="9">
        <f>(((K874/60)/60)/24)+DATE(1970,1,1)</f>
        <v>40987.83488425926</v>
      </c>
      <c r="Q874" s="14">
        <f>YEAR(P874)</f>
        <v>2012</v>
      </c>
      <c r="R874" s="10" t="s">
        <v>8324</v>
      </c>
      <c r="S874" t="s">
        <v>8330</v>
      </c>
      <c r="T874">
        <f>IFERROR(ROUND(E874/M874,2),0)</f>
        <v>0</v>
      </c>
    </row>
    <row r="875" spans="1:20" ht="49" hidden="1" x14ac:dyDescent="0.25">
      <c r="A875">
        <v>514</v>
      </c>
      <c r="B875" s="3" t="s">
        <v>515</v>
      </c>
      <c r="C875" s="3" t="s">
        <v>4624</v>
      </c>
      <c r="D875" s="6">
        <v>1500</v>
      </c>
      <c r="E875" s="8">
        <v>50</v>
      </c>
      <c r="F875" s="22">
        <f>ROUND(E875/D875*100,0)</f>
        <v>3</v>
      </c>
      <c r="G875" t="s">
        <v>8220</v>
      </c>
      <c r="H875" t="s">
        <v>8228</v>
      </c>
      <c r="I875" t="s">
        <v>8250</v>
      </c>
      <c r="J875">
        <v>1407595447</v>
      </c>
      <c r="K875">
        <v>1405003447</v>
      </c>
      <c r="L875" t="b">
        <v>0</v>
      </c>
      <c r="M875">
        <v>3</v>
      </c>
      <c r="N875" t="b">
        <v>0</v>
      </c>
      <c r="O875" t="s">
        <v>8268</v>
      </c>
      <c r="P875" s="9">
        <f>(((K875/60)/60)/24)+DATE(1970,1,1)</f>
        <v>41830.613969907405</v>
      </c>
      <c r="Q875" s="14">
        <f>YEAR(P875)</f>
        <v>2014</v>
      </c>
      <c r="R875" s="10" t="s">
        <v>8324</v>
      </c>
      <c r="S875" t="s">
        <v>8330</v>
      </c>
      <c r="T875">
        <f>IFERROR(ROUND(E875/M875,2),0)</f>
        <v>16.670000000000002</v>
      </c>
    </row>
    <row r="876" spans="1:20" ht="65" hidden="1" x14ac:dyDescent="0.25">
      <c r="A876">
        <v>772</v>
      </c>
      <c r="B876" s="3" t="s">
        <v>773</v>
      </c>
      <c r="C876" s="3" t="s">
        <v>4882</v>
      </c>
      <c r="D876" s="6">
        <v>1500</v>
      </c>
      <c r="E876" s="8">
        <v>50</v>
      </c>
      <c r="F876" s="22">
        <f>ROUND(E876/D876*100,0)</f>
        <v>3</v>
      </c>
      <c r="G876" t="s">
        <v>8220</v>
      </c>
      <c r="H876" t="s">
        <v>8223</v>
      </c>
      <c r="I876" t="s">
        <v>8245</v>
      </c>
      <c r="J876">
        <v>1257047940</v>
      </c>
      <c r="K876">
        <v>1252718519</v>
      </c>
      <c r="L876" t="b">
        <v>0</v>
      </c>
      <c r="M876">
        <v>1</v>
      </c>
      <c r="N876" t="b">
        <v>0</v>
      </c>
      <c r="O876" t="s">
        <v>8273</v>
      </c>
      <c r="P876" s="9">
        <f>(((K876/60)/60)/24)+DATE(1970,1,1)</f>
        <v>40068.056932870371</v>
      </c>
      <c r="Q876" s="14">
        <f>YEAR(P876)</f>
        <v>2009</v>
      </c>
      <c r="R876" s="10" t="s">
        <v>8336</v>
      </c>
      <c r="S876" t="s">
        <v>8338</v>
      </c>
      <c r="T876">
        <f>IFERROR(ROUND(E876/M876,2),0)</f>
        <v>50</v>
      </c>
    </row>
    <row r="877" spans="1:20" ht="49" hidden="1" x14ac:dyDescent="0.25">
      <c r="A877">
        <v>882</v>
      </c>
      <c r="B877" s="3" t="s">
        <v>883</v>
      </c>
      <c r="C877" s="3" t="s">
        <v>4992</v>
      </c>
      <c r="D877" s="6">
        <v>1500</v>
      </c>
      <c r="E877" s="8">
        <v>302</v>
      </c>
      <c r="F877" s="22">
        <f>ROUND(E877/D877*100,0)</f>
        <v>20</v>
      </c>
      <c r="G877" t="s">
        <v>8220</v>
      </c>
      <c r="H877" t="s">
        <v>8223</v>
      </c>
      <c r="I877" t="s">
        <v>8245</v>
      </c>
      <c r="J877">
        <v>1315341550</v>
      </c>
      <c r="K877">
        <v>1312490350</v>
      </c>
      <c r="L877" t="b">
        <v>0</v>
      </c>
      <c r="M877">
        <v>14</v>
      </c>
      <c r="N877" t="b">
        <v>0</v>
      </c>
      <c r="O877" t="s">
        <v>8277</v>
      </c>
      <c r="P877" s="9">
        <f>(((K877/60)/60)/24)+DATE(1970,1,1)</f>
        <v>40759.860532407409</v>
      </c>
      <c r="Q877" s="14">
        <f>YEAR(P877)</f>
        <v>2011</v>
      </c>
      <c r="R877" s="10" t="s">
        <v>8339</v>
      </c>
      <c r="S877" t="s">
        <v>8343</v>
      </c>
      <c r="T877">
        <f>IFERROR(ROUND(E877/M877,2),0)</f>
        <v>21.57</v>
      </c>
    </row>
    <row r="878" spans="1:20" ht="49" hidden="1" x14ac:dyDescent="0.25">
      <c r="A878">
        <v>914</v>
      </c>
      <c r="B878" s="3" t="s">
        <v>915</v>
      </c>
      <c r="C878" s="3" t="s">
        <v>5024</v>
      </c>
      <c r="D878" s="6">
        <v>1500</v>
      </c>
      <c r="E878" s="8">
        <v>0</v>
      </c>
      <c r="F878" s="22">
        <f>ROUND(E878/D878*100,0)</f>
        <v>0</v>
      </c>
      <c r="G878" t="s">
        <v>8220</v>
      </c>
      <c r="H878" t="s">
        <v>8223</v>
      </c>
      <c r="I878" t="s">
        <v>8245</v>
      </c>
      <c r="J878">
        <v>1345918747</v>
      </c>
      <c r="K878">
        <v>1343326747</v>
      </c>
      <c r="L878" t="b">
        <v>0</v>
      </c>
      <c r="M878">
        <v>0</v>
      </c>
      <c r="N878" t="b">
        <v>0</v>
      </c>
      <c r="O878" t="s">
        <v>8276</v>
      </c>
      <c r="P878" s="9">
        <f>(((K878/60)/60)/24)+DATE(1970,1,1)</f>
        <v>41116.763275462967</v>
      </c>
      <c r="Q878" s="14">
        <f>YEAR(P878)</f>
        <v>2012</v>
      </c>
      <c r="R878" s="10" t="s">
        <v>8339</v>
      </c>
      <c r="S878" t="s">
        <v>8342</v>
      </c>
      <c r="T878">
        <f>IFERROR(ROUND(E878/M878,2),0)</f>
        <v>0</v>
      </c>
    </row>
    <row r="879" spans="1:20" ht="49" hidden="1" x14ac:dyDescent="0.25">
      <c r="A879">
        <v>1442</v>
      </c>
      <c r="B879" s="3" t="s">
        <v>1443</v>
      </c>
      <c r="C879" s="3" t="s">
        <v>5552</v>
      </c>
      <c r="D879" s="6">
        <v>1500</v>
      </c>
      <c r="E879" s="8">
        <v>0</v>
      </c>
      <c r="F879" s="22">
        <f>ROUND(E879/D879*100,0)</f>
        <v>0</v>
      </c>
      <c r="G879" t="s">
        <v>8220</v>
      </c>
      <c r="H879" t="s">
        <v>8223</v>
      </c>
      <c r="I879" t="s">
        <v>8245</v>
      </c>
      <c r="J879">
        <v>1464190158</v>
      </c>
      <c r="K879">
        <v>1461598158</v>
      </c>
      <c r="L879" t="b">
        <v>0</v>
      </c>
      <c r="M879">
        <v>0</v>
      </c>
      <c r="N879" t="b">
        <v>0</v>
      </c>
      <c r="O879" t="s">
        <v>8285</v>
      </c>
      <c r="P879" s="9">
        <f>(((K879/60)/60)/24)+DATE(1970,1,1)</f>
        <v>42485.64534722222</v>
      </c>
      <c r="Q879" s="14">
        <f>YEAR(P879)</f>
        <v>2016</v>
      </c>
      <c r="R879" s="10" t="s">
        <v>8336</v>
      </c>
      <c r="S879" t="s">
        <v>8355</v>
      </c>
      <c r="T879">
        <f>IFERROR(ROUND(E879/M879,2),0)</f>
        <v>0</v>
      </c>
    </row>
    <row r="880" spans="1:20" ht="49" hidden="1" x14ac:dyDescent="0.25">
      <c r="A880">
        <v>1496</v>
      </c>
      <c r="B880" s="3" t="s">
        <v>1497</v>
      </c>
      <c r="C880" s="3" t="s">
        <v>5606</v>
      </c>
      <c r="D880" s="6">
        <v>1500</v>
      </c>
      <c r="E880" s="8">
        <v>0</v>
      </c>
      <c r="F880" s="22">
        <f>ROUND(E880/D880*100,0)</f>
        <v>0</v>
      </c>
      <c r="G880" t="s">
        <v>8220</v>
      </c>
      <c r="H880" t="s">
        <v>8223</v>
      </c>
      <c r="I880" t="s">
        <v>8245</v>
      </c>
      <c r="J880">
        <v>1410866659</v>
      </c>
      <c r="K880">
        <v>1405682659</v>
      </c>
      <c r="L880" t="b">
        <v>0</v>
      </c>
      <c r="M880">
        <v>0</v>
      </c>
      <c r="N880" t="b">
        <v>0</v>
      </c>
      <c r="O880" t="s">
        <v>8273</v>
      </c>
      <c r="P880" s="9">
        <f>(((K880/60)/60)/24)+DATE(1970,1,1)</f>
        <v>41838.475219907406</v>
      </c>
      <c r="Q880" s="14">
        <f>YEAR(P880)</f>
        <v>2014</v>
      </c>
      <c r="R880" s="10" t="s">
        <v>8336</v>
      </c>
      <c r="S880" t="s">
        <v>8338</v>
      </c>
      <c r="T880">
        <f>IFERROR(ROUND(E880/M880,2),0)</f>
        <v>0</v>
      </c>
    </row>
    <row r="881" spans="1:20" ht="49" hidden="1" x14ac:dyDescent="0.25">
      <c r="A881">
        <v>1556</v>
      </c>
      <c r="B881" s="3" t="s">
        <v>1557</v>
      </c>
      <c r="C881" s="3" t="s">
        <v>5666</v>
      </c>
      <c r="D881" s="6">
        <v>1500</v>
      </c>
      <c r="E881" s="8">
        <v>677</v>
      </c>
      <c r="F881" s="22">
        <f>ROUND(E881/D881*100,0)</f>
        <v>45</v>
      </c>
      <c r="G881" t="s">
        <v>8220</v>
      </c>
      <c r="H881" t="s">
        <v>8228</v>
      </c>
      <c r="I881" t="s">
        <v>8250</v>
      </c>
      <c r="J881">
        <v>1467603624</v>
      </c>
      <c r="K881">
        <v>1465011624</v>
      </c>
      <c r="L881" t="b">
        <v>0</v>
      </c>
      <c r="M881">
        <v>12</v>
      </c>
      <c r="N881" t="b">
        <v>0</v>
      </c>
      <c r="O881" t="s">
        <v>8287</v>
      </c>
      <c r="P881" s="9">
        <f>(((K881/60)/60)/24)+DATE(1970,1,1)</f>
        <v>42525.153055555551</v>
      </c>
      <c r="Q881" s="14">
        <f>YEAR(P881)</f>
        <v>2016</v>
      </c>
      <c r="R881" s="10" t="s">
        <v>8352</v>
      </c>
      <c r="S881" t="s">
        <v>8357</v>
      </c>
      <c r="T881">
        <f>IFERROR(ROUND(E881/M881,2),0)</f>
        <v>56.42</v>
      </c>
    </row>
    <row r="882" spans="1:20" ht="33" hidden="1" x14ac:dyDescent="0.25">
      <c r="A882">
        <v>1586</v>
      </c>
      <c r="B882" s="3" t="s">
        <v>1587</v>
      </c>
      <c r="C882" s="3" t="s">
        <v>5696</v>
      </c>
      <c r="D882" s="6">
        <v>1500</v>
      </c>
      <c r="E882" s="8">
        <v>0</v>
      </c>
      <c r="F882" s="22">
        <f>ROUND(E882/D882*100,0)</f>
        <v>0</v>
      </c>
      <c r="G882" t="s">
        <v>8220</v>
      </c>
      <c r="H882" t="s">
        <v>8223</v>
      </c>
      <c r="I882" t="s">
        <v>8245</v>
      </c>
      <c r="J882">
        <v>1428197422</v>
      </c>
      <c r="K882">
        <v>1425609022</v>
      </c>
      <c r="L882" t="b">
        <v>0</v>
      </c>
      <c r="M882">
        <v>0</v>
      </c>
      <c r="N882" t="b">
        <v>0</v>
      </c>
      <c r="O882" t="s">
        <v>8289</v>
      </c>
      <c r="P882" s="9">
        <f>(((K882/60)/60)/24)+DATE(1970,1,1)</f>
        <v>42069.104421296302</v>
      </c>
      <c r="Q882" s="14">
        <f>YEAR(P882)</f>
        <v>2015</v>
      </c>
      <c r="R882" s="10" t="s">
        <v>8352</v>
      </c>
      <c r="S882" t="s">
        <v>8359</v>
      </c>
      <c r="T882">
        <f>IFERROR(ROUND(E882/M882,2),0)</f>
        <v>0</v>
      </c>
    </row>
    <row r="883" spans="1:20" ht="33" hidden="1" x14ac:dyDescent="0.25">
      <c r="A883">
        <v>1766</v>
      </c>
      <c r="B883" s="3" t="s">
        <v>1767</v>
      </c>
      <c r="C883" s="3" t="s">
        <v>5876</v>
      </c>
      <c r="D883" s="6">
        <v>1500</v>
      </c>
      <c r="E883" s="8">
        <v>0</v>
      </c>
      <c r="F883" s="22">
        <f>ROUND(E883/D883*100,0)</f>
        <v>0</v>
      </c>
      <c r="G883" t="s">
        <v>8220</v>
      </c>
      <c r="H883" t="s">
        <v>8225</v>
      </c>
      <c r="I883" t="s">
        <v>8247</v>
      </c>
      <c r="J883">
        <v>1408999088</v>
      </c>
      <c r="K883">
        <v>1407184688</v>
      </c>
      <c r="L883" t="b">
        <v>1</v>
      </c>
      <c r="M883">
        <v>0</v>
      </c>
      <c r="N883" t="b">
        <v>0</v>
      </c>
      <c r="O883" t="s">
        <v>8283</v>
      </c>
      <c r="P883" s="9">
        <f>(((K883/60)/60)/24)+DATE(1970,1,1)</f>
        <v>41855.859814814816</v>
      </c>
      <c r="Q883" s="14">
        <f>YEAR(P883)</f>
        <v>2014</v>
      </c>
      <c r="R883" s="10" t="s">
        <v>8352</v>
      </c>
      <c r="S883" t="s">
        <v>8353</v>
      </c>
      <c r="T883">
        <f>IFERROR(ROUND(E883/M883,2),0)</f>
        <v>0</v>
      </c>
    </row>
    <row r="884" spans="1:20" ht="33" hidden="1" x14ac:dyDescent="0.25">
      <c r="A884">
        <v>1992</v>
      </c>
      <c r="B884" s="3" t="s">
        <v>1993</v>
      </c>
      <c r="C884" s="3" t="s">
        <v>6102</v>
      </c>
      <c r="D884" s="6">
        <v>1500</v>
      </c>
      <c r="E884" s="8">
        <v>2</v>
      </c>
      <c r="F884" s="22">
        <f>ROUND(E884/D884*100,0)</f>
        <v>0</v>
      </c>
      <c r="G884" t="s">
        <v>8220</v>
      </c>
      <c r="H884" t="s">
        <v>8223</v>
      </c>
      <c r="I884" t="s">
        <v>8245</v>
      </c>
      <c r="J884">
        <v>1424229991</v>
      </c>
      <c r="K884">
        <v>1421637991</v>
      </c>
      <c r="L884" t="b">
        <v>0</v>
      </c>
      <c r="M884">
        <v>2</v>
      </c>
      <c r="N884" t="b">
        <v>0</v>
      </c>
      <c r="O884" t="s">
        <v>8294</v>
      </c>
      <c r="P884" s="9">
        <f>(((K884/60)/60)/24)+DATE(1970,1,1)</f>
        <v>42023.143414351856</v>
      </c>
      <c r="Q884" s="14">
        <f>YEAR(P884)</f>
        <v>2015</v>
      </c>
      <c r="R884" s="10" t="s">
        <v>8352</v>
      </c>
      <c r="S884" t="s">
        <v>8364</v>
      </c>
      <c r="T884">
        <f>IFERROR(ROUND(E884/M884,2),0)</f>
        <v>1</v>
      </c>
    </row>
    <row r="885" spans="1:20" ht="49" hidden="1" x14ac:dyDescent="0.25">
      <c r="A885">
        <v>2591</v>
      </c>
      <c r="B885" s="3" t="s">
        <v>2591</v>
      </c>
      <c r="C885" s="3" t="s">
        <v>6701</v>
      </c>
      <c r="D885" s="6">
        <v>1500</v>
      </c>
      <c r="E885" s="8">
        <v>26</v>
      </c>
      <c r="F885" s="22">
        <f>ROUND(E885/D885*100,0)</f>
        <v>2</v>
      </c>
      <c r="G885" t="s">
        <v>8220</v>
      </c>
      <c r="H885" t="s">
        <v>8223</v>
      </c>
      <c r="I885" t="s">
        <v>8245</v>
      </c>
      <c r="J885">
        <v>1457901924</v>
      </c>
      <c r="K885">
        <v>1452721524</v>
      </c>
      <c r="L885" t="b">
        <v>0</v>
      </c>
      <c r="M885">
        <v>2</v>
      </c>
      <c r="N885" t="b">
        <v>0</v>
      </c>
      <c r="O885" t="s">
        <v>8282</v>
      </c>
      <c r="P885" s="9">
        <f>(((K885/60)/60)/24)+DATE(1970,1,1)</f>
        <v>42382.906527777777</v>
      </c>
      <c r="Q885" s="14">
        <f>YEAR(P885)</f>
        <v>2016</v>
      </c>
      <c r="R885" s="10" t="s">
        <v>8350</v>
      </c>
      <c r="S885" t="s">
        <v>8351</v>
      </c>
      <c r="T885">
        <f>IFERROR(ROUND(E885/M885,2),0)</f>
        <v>13</v>
      </c>
    </row>
    <row r="886" spans="1:20" ht="49" hidden="1" x14ac:dyDescent="0.25">
      <c r="A886">
        <v>2597</v>
      </c>
      <c r="B886" s="3" t="s">
        <v>2597</v>
      </c>
      <c r="C886" s="3" t="s">
        <v>6707</v>
      </c>
      <c r="D886" s="6">
        <v>1500</v>
      </c>
      <c r="E886" s="8">
        <v>85</v>
      </c>
      <c r="F886" s="22">
        <f>ROUND(E886/D886*100,0)</f>
        <v>6</v>
      </c>
      <c r="G886" t="s">
        <v>8220</v>
      </c>
      <c r="H886" t="s">
        <v>8224</v>
      </c>
      <c r="I886" t="s">
        <v>8246</v>
      </c>
      <c r="J886">
        <v>1466323917</v>
      </c>
      <c r="K886">
        <v>1463731917</v>
      </c>
      <c r="L886" t="b">
        <v>0</v>
      </c>
      <c r="M886">
        <v>7</v>
      </c>
      <c r="N886" t="b">
        <v>0</v>
      </c>
      <c r="O886" t="s">
        <v>8282</v>
      </c>
      <c r="P886" s="9">
        <f>(((K886/60)/60)/24)+DATE(1970,1,1)</f>
        <v>42510.341631944444</v>
      </c>
      <c r="Q886" s="14">
        <f>YEAR(P886)</f>
        <v>2016</v>
      </c>
      <c r="R886" s="10" t="s">
        <v>8350</v>
      </c>
      <c r="S886" t="s">
        <v>8351</v>
      </c>
      <c r="T886">
        <f>IFERROR(ROUND(E886/M886,2),0)</f>
        <v>12.14</v>
      </c>
    </row>
    <row r="887" spans="1:20" ht="33" hidden="1" x14ac:dyDescent="0.25">
      <c r="A887">
        <v>2641</v>
      </c>
      <c r="B887" s="3" t="s">
        <v>2641</v>
      </c>
      <c r="C887" s="3" t="s">
        <v>6751</v>
      </c>
      <c r="D887" s="6">
        <v>1500</v>
      </c>
      <c r="E887" s="8">
        <v>15</v>
      </c>
      <c r="F887" s="22">
        <f>ROUND(E887/D887*100,0)</f>
        <v>1</v>
      </c>
      <c r="G887" t="s">
        <v>8220</v>
      </c>
      <c r="H887" t="s">
        <v>8223</v>
      </c>
      <c r="I887" t="s">
        <v>8245</v>
      </c>
      <c r="J887">
        <v>1410811740</v>
      </c>
      <c r="K887">
        <v>1409341863</v>
      </c>
      <c r="L887" t="b">
        <v>0</v>
      </c>
      <c r="M887">
        <v>1</v>
      </c>
      <c r="N887" t="b">
        <v>0</v>
      </c>
      <c r="O887" t="s">
        <v>8299</v>
      </c>
      <c r="P887" s="9">
        <f>(((K887/60)/60)/24)+DATE(1970,1,1)</f>
        <v>41880.827118055553</v>
      </c>
      <c r="Q887" s="14">
        <f>YEAR(P887)</f>
        <v>2014</v>
      </c>
      <c r="R887" s="10" t="s">
        <v>8333</v>
      </c>
      <c r="S887" t="s">
        <v>8369</v>
      </c>
      <c r="T887">
        <f>IFERROR(ROUND(E887/M887,2),0)</f>
        <v>15</v>
      </c>
    </row>
    <row r="888" spans="1:20" ht="33" hidden="1" x14ac:dyDescent="0.25">
      <c r="A888">
        <v>2757</v>
      </c>
      <c r="B888" s="3" t="s">
        <v>2757</v>
      </c>
      <c r="C888" s="3" t="s">
        <v>6867</v>
      </c>
      <c r="D888" s="6">
        <v>1500</v>
      </c>
      <c r="E888" s="8">
        <v>10</v>
      </c>
      <c r="F888" s="22">
        <f>ROUND(E888/D888*100,0)</f>
        <v>1</v>
      </c>
      <c r="G888" t="s">
        <v>8220</v>
      </c>
      <c r="H888" t="s">
        <v>8223</v>
      </c>
      <c r="I888" t="s">
        <v>8245</v>
      </c>
      <c r="J888">
        <v>1470498332</v>
      </c>
      <c r="K888">
        <v>1469202332</v>
      </c>
      <c r="L888" t="b">
        <v>0</v>
      </c>
      <c r="M888">
        <v>2</v>
      </c>
      <c r="N888" t="b">
        <v>0</v>
      </c>
      <c r="O888" t="s">
        <v>8302</v>
      </c>
      <c r="P888" s="9">
        <f>(((K888/60)/60)/24)+DATE(1970,1,1)</f>
        <v>42573.65662037037</v>
      </c>
      <c r="Q888" s="14">
        <f>YEAR(P888)</f>
        <v>2016</v>
      </c>
      <c r="R888" s="10" t="s">
        <v>8336</v>
      </c>
      <c r="S888" t="s">
        <v>8372</v>
      </c>
      <c r="T888">
        <f>IFERROR(ROUND(E888/M888,2),0)</f>
        <v>5</v>
      </c>
    </row>
    <row r="889" spans="1:20" ht="49" hidden="1" x14ac:dyDescent="0.25">
      <c r="A889">
        <v>2842</v>
      </c>
      <c r="B889" s="3" t="s">
        <v>2842</v>
      </c>
      <c r="C889" s="3" t="s">
        <v>6952</v>
      </c>
      <c r="D889" s="6">
        <v>1500</v>
      </c>
      <c r="E889" s="8">
        <v>0</v>
      </c>
      <c r="F889" s="22">
        <f>ROUND(E889/D889*100,0)</f>
        <v>0</v>
      </c>
      <c r="G889" t="s">
        <v>8220</v>
      </c>
      <c r="H889" t="s">
        <v>8224</v>
      </c>
      <c r="I889" t="s">
        <v>8246</v>
      </c>
      <c r="J889">
        <v>1403348400</v>
      </c>
      <c r="K889">
        <v>1401058295</v>
      </c>
      <c r="L889" t="b">
        <v>0</v>
      </c>
      <c r="M889">
        <v>0</v>
      </c>
      <c r="N889" t="b">
        <v>0</v>
      </c>
      <c r="O889" t="s">
        <v>8269</v>
      </c>
      <c r="P889" s="9">
        <f>(((K889/60)/60)/24)+DATE(1970,1,1)</f>
        <v>41784.952488425923</v>
      </c>
      <c r="Q889" s="14">
        <f>YEAR(P889)</f>
        <v>2014</v>
      </c>
      <c r="R889" s="10" t="s">
        <v>8331</v>
      </c>
      <c r="S889" t="s">
        <v>8332</v>
      </c>
      <c r="T889">
        <f>IFERROR(ROUND(E889/M889,2),0)</f>
        <v>0</v>
      </c>
    </row>
    <row r="890" spans="1:20" ht="49" hidden="1" x14ac:dyDescent="0.25">
      <c r="A890">
        <v>2904</v>
      </c>
      <c r="B890" s="3" t="s">
        <v>2904</v>
      </c>
      <c r="C890" s="3" t="s">
        <v>7014</v>
      </c>
      <c r="D890" s="6">
        <v>1500</v>
      </c>
      <c r="E890" s="8">
        <v>75</v>
      </c>
      <c r="F890" s="22">
        <f>ROUND(E890/D890*100,0)</f>
        <v>5</v>
      </c>
      <c r="G890" t="s">
        <v>8220</v>
      </c>
      <c r="H890" t="s">
        <v>8224</v>
      </c>
      <c r="I890" t="s">
        <v>8246</v>
      </c>
      <c r="J890">
        <v>1415534400</v>
      </c>
      <c r="K890">
        <v>1414538031</v>
      </c>
      <c r="L890" t="b">
        <v>0</v>
      </c>
      <c r="M890">
        <v>4</v>
      </c>
      <c r="N890" t="b">
        <v>0</v>
      </c>
      <c r="O890" t="s">
        <v>8269</v>
      </c>
      <c r="P890" s="9">
        <f>(((K890/60)/60)/24)+DATE(1970,1,1)</f>
        <v>41940.967951388891</v>
      </c>
      <c r="Q890" s="14">
        <f>YEAR(P890)</f>
        <v>2014</v>
      </c>
      <c r="R890" s="10" t="s">
        <v>8331</v>
      </c>
      <c r="S890" t="s">
        <v>8332</v>
      </c>
      <c r="T890">
        <f>IFERROR(ROUND(E890/M890,2),0)</f>
        <v>18.75</v>
      </c>
    </row>
    <row r="891" spans="1:20" ht="49" hidden="1" x14ac:dyDescent="0.25">
      <c r="A891">
        <v>3733</v>
      </c>
      <c r="B891" s="3" t="s">
        <v>3730</v>
      </c>
      <c r="C891" s="3" t="s">
        <v>7843</v>
      </c>
      <c r="D891" s="6">
        <v>1500</v>
      </c>
      <c r="E891" s="8">
        <v>0</v>
      </c>
      <c r="F891" s="22">
        <f>ROUND(E891/D891*100,0)</f>
        <v>0</v>
      </c>
      <c r="G891" t="s">
        <v>8220</v>
      </c>
      <c r="H891" t="s">
        <v>8223</v>
      </c>
      <c r="I891" t="s">
        <v>8245</v>
      </c>
      <c r="J891">
        <v>1429396200</v>
      </c>
      <c r="K891">
        <v>1428539708</v>
      </c>
      <c r="L891" t="b">
        <v>0</v>
      </c>
      <c r="M891">
        <v>0</v>
      </c>
      <c r="N891" t="b">
        <v>0</v>
      </c>
      <c r="O891" t="s">
        <v>8269</v>
      </c>
      <c r="P891" s="9">
        <f>(((K891/60)/60)/24)+DATE(1970,1,1)</f>
        <v>42103.024398148147</v>
      </c>
      <c r="Q891" s="14">
        <f>YEAR(P891)</f>
        <v>2015</v>
      </c>
      <c r="R891" s="10" t="s">
        <v>8331</v>
      </c>
      <c r="S891" t="s">
        <v>8332</v>
      </c>
      <c r="T891">
        <f>IFERROR(ROUND(E891/M891,2),0)</f>
        <v>0</v>
      </c>
    </row>
    <row r="892" spans="1:20" ht="49" hidden="1" x14ac:dyDescent="0.25">
      <c r="A892">
        <v>3734</v>
      </c>
      <c r="B892" s="3" t="s">
        <v>3731</v>
      </c>
      <c r="C892" s="3" t="s">
        <v>7844</v>
      </c>
      <c r="D892" s="6">
        <v>1500</v>
      </c>
      <c r="E892" s="8">
        <v>427</v>
      </c>
      <c r="F892" s="22">
        <f>ROUND(E892/D892*100,0)</f>
        <v>28</v>
      </c>
      <c r="G892" t="s">
        <v>8220</v>
      </c>
      <c r="H892" t="s">
        <v>8223</v>
      </c>
      <c r="I892" t="s">
        <v>8245</v>
      </c>
      <c r="J892">
        <v>1432589896</v>
      </c>
      <c r="K892">
        <v>1427405896</v>
      </c>
      <c r="L892" t="b">
        <v>0</v>
      </c>
      <c r="M892">
        <v>7</v>
      </c>
      <c r="N892" t="b">
        <v>0</v>
      </c>
      <c r="O892" t="s">
        <v>8269</v>
      </c>
      <c r="P892" s="9">
        <f>(((K892/60)/60)/24)+DATE(1970,1,1)</f>
        <v>42089.901574074072</v>
      </c>
      <c r="Q892" s="14">
        <f>YEAR(P892)</f>
        <v>2015</v>
      </c>
      <c r="R892" s="10" t="s">
        <v>8331</v>
      </c>
      <c r="S892" t="s">
        <v>8332</v>
      </c>
      <c r="T892">
        <f>IFERROR(ROUND(E892/M892,2),0)</f>
        <v>61</v>
      </c>
    </row>
    <row r="893" spans="1:20" ht="49" hidden="1" x14ac:dyDescent="0.25">
      <c r="A893">
        <v>3736</v>
      </c>
      <c r="B893" s="3" t="s">
        <v>3733</v>
      </c>
      <c r="C893" s="3" t="s">
        <v>7846</v>
      </c>
      <c r="D893" s="6">
        <v>1500</v>
      </c>
      <c r="E893" s="8">
        <v>10</v>
      </c>
      <c r="F893" s="22">
        <f>ROUND(E893/D893*100,0)</f>
        <v>1</v>
      </c>
      <c r="G893" t="s">
        <v>8220</v>
      </c>
      <c r="H893" t="s">
        <v>8224</v>
      </c>
      <c r="I893" t="s">
        <v>8246</v>
      </c>
      <c r="J893">
        <v>1427133600</v>
      </c>
      <c r="K893">
        <v>1423847093</v>
      </c>
      <c r="L893" t="b">
        <v>0</v>
      </c>
      <c r="M893">
        <v>1</v>
      </c>
      <c r="N893" t="b">
        <v>0</v>
      </c>
      <c r="O893" t="s">
        <v>8269</v>
      </c>
      <c r="P893" s="9">
        <f>(((K893/60)/60)/24)+DATE(1970,1,1)</f>
        <v>42048.711724537032</v>
      </c>
      <c r="Q893" s="14">
        <f>YEAR(P893)</f>
        <v>2015</v>
      </c>
      <c r="R893" s="10" t="s">
        <v>8331</v>
      </c>
      <c r="S893" t="s">
        <v>8332</v>
      </c>
      <c r="T893">
        <f>IFERROR(ROUND(E893/M893,2),0)</f>
        <v>10</v>
      </c>
    </row>
    <row r="894" spans="1:20" ht="33" hidden="1" x14ac:dyDescent="0.25">
      <c r="A894">
        <v>3738</v>
      </c>
      <c r="B894" s="3" t="s">
        <v>3735</v>
      </c>
      <c r="C894" s="3" t="s">
        <v>7848</v>
      </c>
      <c r="D894" s="6">
        <v>1500</v>
      </c>
      <c r="E894" s="8">
        <v>270</v>
      </c>
      <c r="F894" s="22">
        <f>ROUND(E894/D894*100,0)</f>
        <v>18</v>
      </c>
      <c r="G894" t="s">
        <v>8220</v>
      </c>
      <c r="H894" t="s">
        <v>8224</v>
      </c>
      <c r="I894" t="s">
        <v>8246</v>
      </c>
      <c r="J894">
        <v>1405461600</v>
      </c>
      <c r="K894">
        <v>1403562705</v>
      </c>
      <c r="L894" t="b">
        <v>0</v>
      </c>
      <c r="M894">
        <v>6</v>
      </c>
      <c r="N894" t="b">
        <v>0</v>
      </c>
      <c r="O894" t="s">
        <v>8269</v>
      </c>
      <c r="P894" s="9">
        <f>(((K894/60)/60)/24)+DATE(1970,1,1)</f>
        <v>41813.938715277778</v>
      </c>
      <c r="Q894" s="14">
        <f>YEAR(P894)</f>
        <v>2014</v>
      </c>
      <c r="R894" s="10" t="s">
        <v>8331</v>
      </c>
      <c r="S894" t="s">
        <v>8332</v>
      </c>
      <c r="T894">
        <f>IFERROR(ROUND(E894/M894,2),0)</f>
        <v>45</v>
      </c>
    </row>
    <row r="895" spans="1:20" ht="33" hidden="1" x14ac:dyDescent="0.25">
      <c r="A895">
        <v>3791</v>
      </c>
      <c r="B895" s="3" t="s">
        <v>3788</v>
      </c>
      <c r="C895" s="3" t="s">
        <v>7901</v>
      </c>
      <c r="D895" s="6">
        <v>1500</v>
      </c>
      <c r="E895" s="8">
        <v>0</v>
      </c>
      <c r="F895" s="22">
        <f>ROUND(E895/D895*100,0)</f>
        <v>0</v>
      </c>
      <c r="G895" t="s">
        <v>8220</v>
      </c>
      <c r="H895" t="s">
        <v>8223</v>
      </c>
      <c r="I895" t="s">
        <v>8245</v>
      </c>
      <c r="J895">
        <v>1404664592</v>
      </c>
      <c r="K895">
        <v>1399480592</v>
      </c>
      <c r="L895" t="b">
        <v>0</v>
      </c>
      <c r="M895">
        <v>0</v>
      </c>
      <c r="N895" t="b">
        <v>0</v>
      </c>
      <c r="O895" t="s">
        <v>8303</v>
      </c>
      <c r="P895" s="9">
        <f>(((K895/60)/60)/24)+DATE(1970,1,1)</f>
        <v>41766.692037037035</v>
      </c>
      <c r="Q895" s="14">
        <f>YEAR(P895)</f>
        <v>2014</v>
      </c>
      <c r="R895" s="10" t="s">
        <v>8331</v>
      </c>
      <c r="S895" t="s">
        <v>8373</v>
      </c>
      <c r="T895">
        <f>IFERROR(ROUND(E895/M895,2),0)</f>
        <v>0</v>
      </c>
    </row>
    <row r="896" spans="1:20" ht="49" hidden="1" x14ac:dyDescent="0.25">
      <c r="A896">
        <v>3807</v>
      </c>
      <c r="B896" s="3" t="s">
        <v>3804</v>
      </c>
      <c r="C896" s="3" t="s">
        <v>7917</v>
      </c>
      <c r="D896" s="6">
        <v>1500</v>
      </c>
      <c r="E896" s="8">
        <v>455</v>
      </c>
      <c r="F896" s="22">
        <f>ROUND(E896/D896*100,0)</f>
        <v>30</v>
      </c>
      <c r="G896" t="s">
        <v>8220</v>
      </c>
      <c r="H896" t="s">
        <v>8223</v>
      </c>
      <c r="I896" t="s">
        <v>8245</v>
      </c>
      <c r="J896">
        <v>1428097739</v>
      </c>
      <c r="K896">
        <v>1427492939</v>
      </c>
      <c r="L896" t="b">
        <v>0</v>
      </c>
      <c r="M896">
        <v>9</v>
      </c>
      <c r="N896" t="b">
        <v>0</v>
      </c>
      <c r="O896" t="s">
        <v>8303</v>
      </c>
      <c r="P896" s="9">
        <f>(((K896/60)/60)/24)+DATE(1970,1,1)</f>
        <v>42090.909016203703</v>
      </c>
      <c r="Q896" s="14">
        <f>YEAR(P896)</f>
        <v>2015</v>
      </c>
      <c r="R896" s="10" t="s">
        <v>8331</v>
      </c>
      <c r="S896" t="s">
        <v>8373</v>
      </c>
      <c r="T896">
        <f>IFERROR(ROUND(E896/M896,2),0)</f>
        <v>50.56</v>
      </c>
    </row>
    <row r="897" spans="1:20" ht="49" hidden="1" x14ac:dyDescent="0.25">
      <c r="A897">
        <v>3903</v>
      </c>
      <c r="B897" s="3" t="s">
        <v>3900</v>
      </c>
      <c r="C897" s="3" t="s">
        <v>8011</v>
      </c>
      <c r="D897" s="6">
        <v>1500</v>
      </c>
      <c r="E897" s="8">
        <v>0</v>
      </c>
      <c r="F897" s="22">
        <f>ROUND(E897/D897*100,0)</f>
        <v>0</v>
      </c>
      <c r="G897" t="s">
        <v>8220</v>
      </c>
      <c r="H897" t="s">
        <v>8223</v>
      </c>
      <c r="I897" t="s">
        <v>8245</v>
      </c>
      <c r="J897">
        <v>1439581080</v>
      </c>
      <c r="K897">
        <v>1435709765</v>
      </c>
      <c r="L897" t="b">
        <v>0</v>
      </c>
      <c r="M897">
        <v>0</v>
      </c>
      <c r="N897" t="b">
        <v>0</v>
      </c>
      <c r="O897" t="s">
        <v>8269</v>
      </c>
      <c r="P897" s="9">
        <f>(((K897/60)/60)/24)+DATE(1970,1,1)</f>
        <v>42186.01116898148</v>
      </c>
      <c r="Q897" s="14">
        <f>YEAR(P897)</f>
        <v>2015</v>
      </c>
      <c r="R897" s="10" t="s">
        <v>8331</v>
      </c>
      <c r="S897" t="s">
        <v>8332</v>
      </c>
      <c r="T897">
        <f>IFERROR(ROUND(E897/M897,2),0)</f>
        <v>0</v>
      </c>
    </row>
    <row r="898" spans="1:20" ht="49" hidden="1" x14ac:dyDescent="0.25">
      <c r="A898">
        <v>3905</v>
      </c>
      <c r="B898" s="3" t="s">
        <v>3902</v>
      </c>
      <c r="C898" s="3" t="s">
        <v>8013</v>
      </c>
      <c r="D898" s="6">
        <v>1500</v>
      </c>
      <c r="E898" s="8">
        <v>173</v>
      </c>
      <c r="F898" s="22">
        <f>ROUND(E898/D898*100,0)</f>
        <v>12</v>
      </c>
      <c r="G898" t="s">
        <v>8220</v>
      </c>
      <c r="H898" t="s">
        <v>8224</v>
      </c>
      <c r="I898" t="s">
        <v>8246</v>
      </c>
      <c r="J898">
        <v>1434063600</v>
      </c>
      <c r="K898">
        <v>1430405903</v>
      </c>
      <c r="L898" t="b">
        <v>0</v>
      </c>
      <c r="M898">
        <v>7</v>
      </c>
      <c r="N898" t="b">
        <v>0</v>
      </c>
      <c r="O898" t="s">
        <v>8269</v>
      </c>
      <c r="P898" s="9">
        <f>(((K898/60)/60)/24)+DATE(1970,1,1)</f>
        <v>42124.623877314814</v>
      </c>
      <c r="Q898" s="14">
        <f>YEAR(P898)</f>
        <v>2015</v>
      </c>
      <c r="R898" s="10" t="s">
        <v>8331</v>
      </c>
      <c r="S898" t="s">
        <v>8332</v>
      </c>
      <c r="T898">
        <f>IFERROR(ROUND(E898/M898,2),0)</f>
        <v>24.71</v>
      </c>
    </row>
    <row r="899" spans="1:20" ht="49" hidden="1" x14ac:dyDescent="0.25">
      <c r="A899">
        <v>3906</v>
      </c>
      <c r="B899" s="3" t="s">
        <v>3903</v>
      </c>
      <c r="C899" s="3" t="s">
        <v>8014</v>
      </c>
      <c r="D899" s="6">
        <v>1500</v>
      </c>
      <c r="E899" s="8">
        <v>1010</v>
      </c>
      <c r="F899" s="22">
        <f>ROUND(E899/D899*100,0)</f>
        <v>67</v>
      </c>
      <c r="G899" t="s">
        <v>8220</v>
      </c>
      <c r="H899" t="s">
        <v>8224</v>
      </c>
      <c r="I899" t="s">
        <v>8246</v>
      </c>
      <c r="J899">
        <v>1435325100</v>
      </c>
      <c r="K899">
        <v>1432072893</v>
      </c>
      <c r="L899" t="b">
        <v>0</v>
      </c>
      <c r="M899">
        <v>16</v>
      </c>
      <c r="N899" t="b">
        <v>0</v>
      </c>
      <c r="O899" t="s">
        <v>8269</v>
      </c>
      <c r="P899" s="9">
        <f>(((K899/60)/60)/24)+DATE(1970,1,1)</f>
        <v>42143.917743055557</v>
      </c>
      <c r="Q899" s="14">
        <f>YEAR(P899)</f>
        <v>2015</v>
      </c>
      <c r="R899" s="10" t="s">
        <v>8331</v>
      </c>
      <c r="S899" t="s">
        <v>8332</v>
      </c>
      <c r="T899">
        <f>IFERROR(ROUND(E899/M899,2),0)</f>
        <v>63.13</v>
      </c>
    </row>
    <row r="900" spans="1:20" ht="49" hidden="1" x14ac:dyDescent="0.25">
      <c r="A900">
        <v>3915</v>
      </c>
      <c r="B900" s="3" t="s">
        <v>3912</v>
      </c>
      <c r="C900" s="3" t="s">
        <v>8023</v>
      </c>
      <c r="D900" s="6">
        <v>1500</v>
      </c>
      <c r="E900" s="8">
        <v>5</v>
      </c>
      <c r="F900" s="22">
        <f>ROUND(E900/D900*100,0)</f>
        <v>0</v>
      </c>
      <c r="G900" t="s">
        <v>8220</v>
      </c>
      <c r="H900" t="s">
        <v>8224</v>
      </c>
      <c r="I900" t="s">
        <v>8246</v>
      </c>
      <c r="J900">
        <v>1464824309</v>
      </c>
      <c r="K900">
        <v>1462232309</v>
      </c>
      <c r="L900" t="b">
        <v>0</v>
      </c>
      <c r="M900">
        <v>1</v>
      </c>
      <c r="N900" t="b">
        <v>0</v>
      </c>
      <c r="O900" t="s">
        <v>8269</v>
      </c>
      <c r="P900" s="9">
        <f>(((K900/60)/60)/24)+DATE(1970,1,1)</f>
        <v>42492.98505787037</v>
      </c>
      <c r="Q900" s="14">
        <f>YEAR(P900)</f>
        <v>2016</v>
      </c>
      <c r="R900" s="10" t="s">
        <v>8331</v>
      </c>
      <c r="S900" t="s">
        <v>8332</v>
      </c>
      <c r="T900">
        <f>IFERROR(ROUND(E900/M900,2),0)</f>
        <v>5</v>
      </c>
    </row>
    <row r="901" spans="1:20" ht="49" hidden="1" x14ac:dyDescent="0.25">
      <c r="A901">
        <v>3984</v>
      </c>
      <c r="B901" s="3" t="s">
        <v>3980</v>
      </c>
      <c r="C901" s="3" t="s">
        <v>8090</v>
      </c>
      <c r="D901" s="6">
        <v>1500</v>
      </c>
      <c r="E901" s="8">
        <v>95</v>
      </c>
      <c r="F901" s="22">
        <f>ROUND(E901/D901*100,0)</f>
        <v>6</v>
      </c>
      <c r="G901" t="s">
        <v>8220</v>
      </c>
      <c r="H901" t="s">
        <v>8224</v>
      </c>
      <c r="I901" t="s">
        <v>8246</v>
      </c>
      <c r="J901">
        <v>1415404800</v>
      </c>
      <c r="K901">
        <v>1412809644</v>
      </c>
      <c r="L901" t="b">
        <v>0</v>
      </c>
      <c r="M901">
        <v>10</v>
      </c>
      <c r="N901" t="b">
        <v>0</v>
      </c>
      <c r="O901" t="s">
        <v>8269</v>
      </c>
      <c r="P901" s="9">
        <f>(((K901/60)/60)/24)+DATE(1970,1,1)</f>
        <v>41920.963472222218</v>
      </c>
      <c r="Q901" s="14">
        <f>YEAR(P901)</f>
        <v>2014</v>
      </c>
      <c r="R901" s="10" t="s">
        <v>8331</v>
      </c>
      <c r="S901" t="s">
        <v>8332</v>
      </c>
      <c r="T901">
        <f>IFERROR(ROUND(E901/M901,2),0)</f>
        <v>9.5</v>
      </c>
    </row>
    <row r="902" spans="1:20" ht="33" hidden="1" x14ac:dyDescent="0.25">
      <c r="A902">
        <v>3988</v>
      </c>
      <c r="B902" s="3" t="s">
        <v>3984</v>
      </c>
      <c r="C902" s="3" t="s">
        <v>8094</v>
      </c>
      <c r="D902" s="6">
        <v>1500</v>
      </c>
      <c r="E902" s="8">
        <v>32</v>
      </c>
      <c r="F902" s="22">
        <f>ROUND(E902/D902*100,0)</f>
        <v>2</v>
      </c>
      <c r="G902" t="s">
        <v>8220</v>
      </c>
      <c r="H902" t="s">
        <v>8223</v>
      </c>
      <c r="I902" t="s">
        <v>8245</v>
      </c>
      <c r="J902">
        <v>1440813413</v>
      </c>
      <c r="K902">
        <v>1439517413</v>
      </c>
      <c r="L902" t="b">
        <v>0</v>
      </c>
      <c r="M902">
        <v>4</v>
      </c>
      <c r="N902" t="b">
        <v>0</v>
      </c>
      <c r="O902" t="s">
        <v>8269</v>
      </c>
      <c r="P902" s="9">
        <f>(((K902/60)/60)/24)+DATE(1970,1,1)</f>
        <v>42230.08116898148</v>
      </c>
      <c r="Q902" s="14">
        <f>YEAR(P902)</f>
        <v>2015</v>
      </c>
      <c r="R902" s="10" t="s">
        <v>8331</v>
      </c>
      <c r="S902" t="s">
        <v>8332</v>
      </c>
      <c r="T902">
        <f>IFERROR(ROUND(E902/M902,2),0)</f>
        <v>8</v>
      </c>
    </row>
    <row r="903" spans="1:20" ht="33" hidden="1" x14ac:dyDescent="0.25">
      <c r="A903">
        <v>4018</v>
      </c>
      <c r="B903" s="3" t="s">
        <v>4014</v>
      </c>
      <c r="C903" s="3" t="s">
        <v>8123</v>
      </c>
      <c r="D903" s="6">
        <v>1500</v>
      </c>
      <c r="E903" s="8">
        <v>130</v>
      </c>
      <c r="F903" s="22">
        <f>ROUND(E903/D903*100,0)</f>
        <v>9</v>
      </c>
      <c r="G903" t="s">
        <v>8220</v>
      </c>
      <c r="H903" t="s">
        <v>8224</v>
      </c>
      <c r="I903" t="s">
        <v>8246</v>
      </c>
      <c r="J903">
        <v>1475877108</v>
      </c>
      <c r="K903">
        <v>1473285108</v>
      </c>
      <c r="L903" t="b">
        <v>0</v>
      </c>
      <c r="M903">
        <v>4</v>
      </c>
      <c r="N903" t="b">
        <v>0</v>
      </c>
      <c r="O903" t="s">
        <v>8269</v>
      </c>
      <c r="P903" s="9">
        <f>(((K903/60)/60)/24)+DATE(1970,1,1)</f>
        <v>42620.91097222222</v>
      </c>
      <c r="Q903" s="14">
        <f>YEAR(P903)</f>
        <v>2016</v>
      </c>
      <c r="R903" s="10" t="s">
        <v>8331</v>
      </c>
      <c r="S903" t="s">
        <v>8332</v>
      </c>
      <c r="T903">
        <f>IFERROR(ROUND(E903/M903,2),0)</f>
        <v>32.5</v>
      </c>
    </row>
    <row r="904" spans="1:20" ht="49" hidden="1" x14ac:dyDescent="0.25">
      <c r="A904">
        <v>4050</v>
      </c>
      <c r="B904" s="3" t="s">
        <v>4046</v>
      </c>
      <c r="C904" s="3" t="s">
        <v>8154</v>
      </c>
      <c r="D904" s="6">
        <v>1500</v>
      </c>
      <c r="E904" s="8">
        <v>1</v>
      </c>
      <c r="F904" s="22">
        <f>ROUND(E904/D904*100,0)</f>
        <v>0</v>
      </c>
      <c r="G904" t="s">
        <v>8220</v>
      </c>
      <c r="H904" t="s">
        <v>8223</v>
      </c>
      <c r="I904" t="s">
        <v>8245</v>
      </c>
      <c r="J904">
        <v>1414077391</v>
      </c>
      <c r="K904">
        <v>1411485391</v>
      </c>
      <c r="L904" t="b">
        <v>0</v>
      </c>
      <c r="M904">
        <v>1</v>
      </c>
      <c r="N904" t="b">
        <v>0</v>
      </c>
      <c r="O904" t="s">
        <v>8269</v>
      </c>
      <c r="P904" s="9">
        <f>(((K904/60)/60)/24)+DATE(1970,1,1)</f>
        <v>41905.636469907404</v>
      </c>
      <c r="Q904" s="14">
        <f>YEAR(P904)</f>
        <v>2014</v>
      </c>
      <c r="R904" s="10" t="s">
        <v>8331</v>
      </c>
      <c r="S904" t="s">
        <v>8332</v>
      </c>
      <c r="T904">
        <f>IFERROR(ROUND(E904/M904,2),0)</f>
        <v>1</v>
      </c>
    </row>
    <row r="905" spans="1:20" ht="49" hidden="1" x14ac:dyDescent="0.25">
      <c r="A905">
        <v>4056</v>
      </c>
      <c r="B905" s="3" t="s">
        <v>4052</v>
      </c>
      <c r="C905" s="3" t="s">
        <v>8160</v>
      </c>
      <c r="D905" s="6">
        <v>1500</v>
      </c>
      <c r="E905" s="8">
        <v>795</v>
      </c>
      <c r="F905" s="22">
        <f>ROUND(E905/D905*100,0)</f>
        <v>53</v>
      </c>
      <c r="G905" t="s">
        <v>8220</v>
      </c>
      <c r="H905" t="s">
        <v>8223</v>
      </c>
      <c r="I905" t="s">
        <v>8245</v>
      </c>
      <c r="J905">
        <v>1467575940</v>
      </c>
      <c r="K905">
        <v>1465856639</v>
      </c>
      <c r="L905" t="b">
        <v>0</v>
      </c>
      <c r="M905">
        <v>9</v>
      </c>
      <c r="N905" t="b">
        <v>0</v>
      </c>
      <c r="O905" t="s">
        <v>8269</v>
      </c>
      <c r="P905" s="9">
        <f>(((K905/60)/60)/24)+DATE(1970,1,1)</f>
        <v>42534.933321759265</v>
      </c>
      <c r="Q905" s="14">
        <f>YEAR(P905)</f>
        <v>2016</v>
      </c>
      <c r="R905" s="10" t="s">
        <v>8331</v>
      </c>
      <c r="S905" t="s">
        <v>8332</v>
      </c>
      <c r="T905">
        <f>IFERROR(ROUND(E905/M905,2),0)</f>
        <v>88.33</v>
      </c>
    </row>
    <row r="906" spans="1:20" ht="49" hidden="1" x14ac:dyDescent="0.25">
      <c r="A906">
        <v>4113</v>
      </c>
      <c r="B906" s="3" t="s">
        <v>4109</v>
      </c>
      <c r="C906" s="3" t="s">
        <v>8215</v>
      </c>
      <c r="D906" s="6">
        <v>1500</v>
      </c>
      <c r="E906" s="8">
        <v>3</v>
      </c>
      <c r="F906" s="22">
        <f>ROUND(E906/D906*100,0)</f>
        <v>0</v>
      </c>
      <c r="G906" t="s">
        <v>8220</v>
      </c>
      <c r="H906" t="s">
        <v>8223</v>
      </c>
      <c r="I906" t="s">
        <v>8245</v>
      </c>
      <c r="J906">
        <v>1452234840</v>
      </c>
      <c r="K906">
        <v>1450619123</v>
      </c>
      <c r="L906" t="b">
        <v>0</v>
      </c>
      <c r="M906">
        <v>3</v>
      </c>
      <c r="N906" t="b">
        <v>0</v>
      </c>
      <c r="O906" t="s">
        <v>8269</v>
      </c>
      <c r="P906" s="9">
        <f>(((K906/60)/60)/24)+DATE(1970,1,1)</f>
        <v>42358.573182870372</v>
      </c>
      <c r="Q906" s="14">
        <f>YEAR(P906)</f>
        <v>2015</v>
      </c>
      <c r="R906" s="10" t="s">
        <v>8331</v>
      </c>
      <c r="S906" t="s">
        <v>8332</v>
      </c>
      <c r="T906">
        <f>IFERROR(ROUND(E906/M906,2),0)</f>
        <v>1</v>
      </c>
    </row>
    <row r="907" spans="1:20" ht="33" hidden="1" x14ac:dyDescent="0.25">
      <c r="A907">
        <v>154</v>
      </c>
      <c r="B907" s="3" t="s">
        <v>156</v>
      </c>
      <c r="C907" s="3" t="s">
        <v>4264</v>
      </c>
      <c r="D907" s="6">
        <v>1500</v>
      </c>
      <c r="E907" s="8">
        <v>40</v>
      </c>
      <c r="F907" s="22">
        <f>ROUND(E907/D907*100,0)</f>
        <v>3</v>
      </c>
      <c r="G907" t="s">
        <v>8219</v>
      </c>
      <c r="H907" t="s">
        <v>8223</v>
      </c>
      <c r="I907" t="s">
        <v>8245</v>
      </c>
      <c r="J907">
        <v>1433336895</v>
      </c>
      <c r="K907">
        <v>1429621695</v>
      </c>
      <c r="L907" t="b">
        <v>0</v>
      </c>
      <c r="M907">
        <v>3</v>
      </c>
      <c r="N907" t="b">
        <v>0</v>
      </c>
      <c r="O907" t="s">
        <v>8265</v>
      </c>
      <c r="P907" s="9">
        <f>(((K907/60)/60)/24)+DATE(1970,1,1)</f>
        <v>42115.547395833331</v>
      </c>
      <c r="Q907" s="14">
        <f>YEAR(P907)</f>
        <v>2015</v>
      </c>
      <c r="R907" s="10" t="s">
        <v>8324</v>
      </c>
      <c r="S907" t="s">
        <v>8327</v>
      </c>
      <c r="T907">
        <f>IFERROR(ROUND(E907/M907,2),0)</f>
        <v>13.33</v>
      </c>
    </row>
    <row r="908" spans="1:20" ht="49" hidden="1" x14ac:dyDescent="0.25">
      <c r="A908">
        <v>604</v>
      </c>
      <c r="B908" s="3" t="s">
        <v>605</v>
      </c>
      <c r="C908" s="3" t="s">
        <v>4714</v>
      </c>
      <c r="D908" s="6">
        <v>1500</v>
      </c>
      <c r="E908" s="8">
        <v>0</v>
      </c>
      <c r="F908" s="22">
        <f>ROUND(E908/D908*100,0)</f>
        <v>0</v>
      </c>
      <c r="G908" t="s">
        <v>8219</v>
      </c>
      <c r="H908" t="s">
        <v>8223</v>
      </c>
      <c r="I908" t="s">
        <v>8245</v>
      </c>
      <c r="J908">
        <v>1409187056</v>
      </c>
      <c r="K908">
        <v>1406595056</v>
      </c>
      <c r="L908" t="b">
        <v>0</v>
      </c>
      <c r="M908">
        <v>0</v>
      </c>
      <c r="N908" t="b">
        <v>0</v>
      </c>
      <c r="O908" t="s">
        <v>8270</v>
      </c>
      <c r="P908" s="9">
        <f>(((K908/60)/60)/24)+DATE(1970,1,1)</f>
        <v>41849.035370370373</v>
      </c>
      <c r="Q908" s="14">
        <f>YEAR(P908)</f>
        <v>2014</v>
      </c>
      <c r="R908" s="10" t="s">
        <v>8333</v>
      </c>
      <c r="S908" t="s">
        <v>8334</v>
      </c>
      <c r="T908">
        <f>IFERROR(ROUND(E908/M908,2),0)</f>
        <v>0</v>
      </c>
    </row>
    <row r="909" spans="1:20" ht="49" hidden="1" x14ac:dyDescent="0.25">
      <c r="A909">
        <v>1053</v>
      </c>
      <c r="B909" s="3" t="s">
        <v>1054</v>
      </c>
      <c r="C909" s="3" t="s">
        <v>5163</v>
      </c>
      <c r="D909" s="6">
        <v>1500</v>
      </c>
      <c r="E909" s="8">
        <v>15</v>
      </c>
      <c r="F909" s="22">
        <f>ROUND(E909/D909*100,0)</f>
        <v>1</v>
      </c>
      <c r="G909" t="s">
        <v>8219</v>
      </c>
      <c r="H909" t="s">
        <v>8223</v>
      </c>
      <c r="I909" t="s">
        <v>8245</v>
      </c>
      <c r="J909">
        <v>1488773332</v>
      </c>
      <c r="K909">
        <v>1486613332</v>
      </c>
      <c r="L909" t="b">
        <v>0</v>
      </c>
      <c r="M909">
        <v>1</v>
      </c>
      <c r="N909" t="b">
        <v>0</v>
      </c>
      <c r="O909" t="s">
        <v>8279</v>
      </c>
      <c r="P909" s="9">
        <f>(((K909/60)/60)/24)+DATE(1970,1,1)</f>
        <v>42775.172824074078</v>
      </c>
      <c r="Q909" s="14">
        <f>YEAR(P909)</f>
        <v>2017</v>
      </c>
      <c r="R909" s="10" t="s">
        <v>8345</v>
      </c>
      <c r="S909" t="s">
        <v>8346</v>
      </c>
      <c r="T909">
        <f>IFERROR(ROUND(E909/M909,2),0)</f>
        <v>15</v>
      </c>
    </row>
    <row r="910" spans="1:20" ht="49" hidden="1" x14ac:dyDescent="0.25">
      <c r="A910">
        <v>2358</v>
      </c>
      <c r="B910" s="3" t="s">
        <v>2359</v>
      </c>
      <c r="C910" s="3" t="s">
        <v>6468</v>
      </c>
      <c r="D910" s="6">
        <v>1500</v>
      </c>
      <c r="E910" s="8">
        <v>0</v>
      </c>
      <c r="F910" s="22">
        <f>ROUND(E910/D910*100,0)</f>
        <v>0</v>
      </c>
      <c r="G910" t="s">
        <v>8219</v>
      </c>
      <c r="H910" t="s">
        <v>8224</v>
      </c>
      <c r="I910" t="s">
        <v>8246</v>
      </c>
      <c r="J910">
        <v>1422664740</v>
      </c>
      <c r="K910">
        <v>1417818036</v>
      </c>
      <c r="L910" t="b">
        <v>0</v>
      </c>
      <c r="M910">
        <v>0</v>
      </c>
      <c r="N910" t="b">
        <v>0</v>
      </c>
      <c r="O910" t="s">
        <v>8270</v>
      </c>
      <c r="P910" s="9">
        <f>(((K910/60)/60)/24)+DATE(1970,1,1)</f>
        <v>41978.930972222224</v>
      </c>
      <c r="Q910" s="14">
        <f>YEAR(P910)</f>
        <v>2014</v>
      </c>
      <c r="R910" s="10" t="s">
        <v>8333</v>
      </c>
      <c r="S910" t="s">
        <v>8334</v>
      </c>
      <c r="T910">
        <f>IFERROR(ROUND(E910/M910,2),0)</f>
        <v>0</v>
      </c>
    </row>
    <row r="911" spans="1:20" ht="33" hidden="1" x14ac:dyDescent="0.25">
      <c r="A911">
        <v>3121</v>
      </c>
      <c r="B911" s="3" t="s">
        <v>3121</v>
      </c>
      <c r="C911" s="3" t="s">
        <v>7231</v>
      </c>
      <c r="D911" s="6">
        <v>1500</v>
      </c>
      <c r="E911" s="8">
        <v>10</v>
      </c>
      <c r="F911" s="22">
        <f>ROUND(E911/D911*100,0)</f>
        <v>1</v>
      </c>
      <c r="G911" t="s">
        <v>8219</v>
      </c>
      <c r="H911" t="s">
        <v>8228</v>
      </c>
      <c r="I911" t="s">
        <v>8250</v>
      </c>
      <c r="J911">
        <v>1411748335</v>
      </c>
      <c r="K911">
        <v>1406564335</v>
      </c>
      <c r="L911" t="b">
        <v>0</v>
      </c>
      <c r="M911">
        <v>1</v>
      </c>
      <c r="N911" t="b">
        <v>0</v>
      </c>
      <c r="O911" t="s">
        <v>8301</v>
      </c>
      <c r="P911" s="9">
        <f>(((K911/60)/60)/24)+DATE(1970,1,1)</f>
        <v>41848.679803240739</v>
      </c>
      <c r="Q911" s="14">
        <f>YEAR(P911)</f>
        <v>2014</v>
      </c>
      <c r="R911" s="10" t="s">
        <v>8331</v>
      </c>
      <c r="S911" t="s">
        <v>8371</v>
      </c>
      <c r="T911">
        <f>IFERROR(ROUND(E911/M911,2),0)</f>
        <v>10</v>
      </c>
    </row>
    <row r="912" spans="1:20" ht="33" hidden="1" x14ac:dyDescent="0.25">
      <c r="A912">
        <v>3871</v>
      </c>
      <c r="B912" s="3" t="s">
        <v>3868</v>
      </c>
      <c r="C912" s="3" t="s">
        <v>7980</v>
      </c>
      <c r="D912" s="6">
        <v>1500</v>
      </c>
      <c r="E912" s="8">
        <v>40</v>
      </c>
      <c r="F912" s="22">
        <f>ROUND(E912/D912*100,0)</f>
        <v>3</v>
      </c>
      <c r="G912" t="s">
        <v>8219</v>
      </c>
      <c r="H912" t="s">
        <v>8223</v>
      </c>
      <c r="I912" t="s">
        <v>8245</v>
      </c>
      <c r="J912">
        <v>1490809450</v>
      </c>
      <c r="K912">
        <v>1485629050</v>
      </c>
      <c r="L912" t="b">
        <v>0</v>
      </c>
      <c r="M912">
        <v>3</v>
      </c>
      <c r="N912" t="b">
        <v>0</v>
      </c>
      <c r="O912" t="s">
        <v>8303</v>
      </c>
      <c r="P912" s="9">
        <f>(((K912/60)/60)/24)+DATE(1970,1,1)</f>
        <v>42763.780671296292</v>
      </c>
      <c r="Q912" s="14">
        <f>YEAR(P912)</f>
        <v>2017</v>
      </c>
      <c r="R912" s="10" t="s">
        <v>8331</v>
      </c>
      <c r="S912" t="s">
        <v>8373</v>
      </c>
      <c r="T912">
        <f>IFERROR(ROUND(E912/M912,2),0)</f>
        <v>13.33</v>
      </c>
    </row>
    <row r="913" spans="1:20" ht="49" x14ac:dyDescent="0.25">
      <c r="A913">
        <v>1020</v>
      </c>
      <c r="B913" s="3" t="s">
        <v>1021</v>
      </c>
      <c r="C913" s="3" t="s">
        <v>5130</v>
      </c>
      <c r="D913" s="6">
        <v>1550</v>
      </c>
      <c r="E913" s="8">
        <v>3186</v>
      </c>
      <c r="F913" s="22">
        <f>ROUND(E913/D913*100,0)</f>
        <v>206</v>
      </c>
      <c r="G913" t="s">
        <v>8218</v>
      </c>
      <c r="H913" t="s">
        <v>8228</v>
      </c>
      <c r="I913" t="s">
        <v>8250</v>
      </c>
      <c r="J913">
        <v>1433206020</v>
      </c>
      <c r="K913">
        <v>1430617209</v>
      </c>
      <c r="L913" t="b">
        <v>0</v>
      </c>
      <c r="M913">
        <v>30</v>
      </c>
      <c r="N913" t="b">
        <v>1</v>
      </c>
      <c r="O913" t="s">
        <v>8278</v>
      </c>
      <c r="P913" s="9">
        <f>(((K913/60)/60)/24)+DATE(1970,1,1)</f>
        <v>42127.069548611107</v>
      </c>
      <c r="Q913" s="14">
        <f>YEAR(P913)</f>
        <v>2015</v>
      </c>
      <c r="R913" s="10" t="s">
        <v>8339</v>
      </c>
      <c r="S913" t="s">
        <v>8344</v>
      </c>
      <c r="T913">
        <f>IFERROR(ROUND(E913/M913,2),0)</f>
        <v>106.2</v>
      </c>
    </row>
    <row r="914" spans="1:20" ht="49" x14ac:dyDescent="0.25">
      <c r="A914">
        <v>3497</v>
      </c>
      <c r="B914" s="3" t="s">
        <v>3496</v>
      </c>
      <c r="C914" s="3" t="s">
        <v>7607</v>
      </c>
      <c r="D914" s="6">
        <v>1551</v>
      </c>
      <c r="E914" s="8">
        <v>1686</v>
      </c>
      <c r="F914" s="22">
        <f>ROUND(E914/D914*100,0)</f>
        <v>109</v>
      </c>
      <c r="G914" t="s">
        <v>8218</v>
      </c>
      <c r="H914" t="s">
        <v>8223</v>
      </c>
      <c r="I914" t="s">
        <v>8245</v>
      </c>
      <c r="J914">
        <v>1464904800</v>
      </c>
      <c r="K914">
        <v>1463852904</v>
      </c>
      <c r="L914" t="b">
        <v>0</v>
      </c>
      <c r="M914">
        <v>49</v>
      </c>
      <c r="N914" t="b">
        <v>1</v>
      </c>
      <c r="O914" t="s">
        <v>8269</v>
      </c>
      <c r="P914" s="9">
        <f>(((K914/60)/60)/24)+DATE(1970,1,1)</f>
        <v>42511.741944444439</v>
      </c>
      <c r="Q914" s="14">
        <f>YEAR(P914)</f>
        <v>2016</v>
      </c>
      <c r="R914" s="10" t="s">
        <v>8331</v>
      </c>
      <c r="S914" t="s">
        <v>8332</v>
      </c>
      <c r="T914">
        <f>IFERROR(ROUND(E914/M914,2),0)</f>
        <v>34.409999999999997</v>
      </c>
    </row>
    <row r="915" spans="1:20" ht="49" x14ac:dyDescent="0.25">
      <c r="A915">
        <v>2549</v>
      </c>
      <c r="B915" s="3" t="s">
        <v>2549</v>
      </c>
      <c r="C915" s="3" t="s">
        <v>6659</v>
      </c>
      <c r="D915" s="6">
        <v>1570</v>
      </c>
      <c r="E915" s="8">
        <v>1614</v>
      </c>
      <c r="F915" s="22">
        <f>ROUND(E915/D915*100,0)</f>
        <v>103</v>
      </c>
      <c r="G915" t="s">
        <v>8218</v>
      </c>
      <c r="H915" t="s">
        <v>8224</v>
      </c>
      <c r="I915" t="s">
        <v>8246</v>
      </c>
      <c r="J915">
        <v>1370019600</v>
      </c>
      <c r="K915">
        <v>1366999870</v>
      </c>
      <c r="L915" t="b">
        <v>0</v>
      </c>
      <c r="M915">
        <v>37</v>
      </c>
      <c r="N915" t="b">
        <v>1</v>
      </c>
      <c r="O915" t="s">
        <v>8298</v>
      </c>
      <c r="P915" s="9">
        <f>(((K915/60)/60)/24)+DATE(1970,1,1)</f>
        <v>41390.757754629631</v>
      </c>
      <c r="Q915" s="14">
        <f>YEAR(P915)</f>
        <v>2013</v>
      </c>
      <c r="R915" s="10" t="s">
        <v>8339</v>
      </c>
      <c r="S915" t="s">
        <v>8368</v>
      </c>
      <c r="T915">
        <f>IFERROR(ROUND(E915/M915,2),0)</f>
        <v>43.62</v>
      </c>
    </row>
    <row r="916" spans="1:20" ht="49" x14ac:dyDescent="0.25">
      <c r="A916">
        <v>2008</v>
      </c>
      <c r="B916" s="3" t="s">
        <v>2009</v>
      </c>
      <c r="C916" s="3" t="s">
        <v>6118</v>
      </c>
      <c r="D916" s="6">
        <v>1570.79</v>
      </c>
      <c r="E916" s="8">
        <v>1839</v>
      </c>
      <c r="F916" s="22">
        <f>ROUND(E916/D916*100,0)</f>
        <v>117</v>
      </c>
      <c r="G916" t="s">
        <v>8218</v>
      </c>
      <c r="H916" t="s">
        <v>8223</v>
      </c>
      <c r="I916" t="s">
        <v>8245</v>
      </c>
      <c r="J916">
        <v>1316442622</v>
      </c>
      <c r="K916">
        <v>1312641022</v>
      </c>
      <c r="L916" t="b">
        <v>1</v>
      </c>
      <c r="M916">
        <v>41</v>
      </c>
      <c r="N916" t="b">
        <v>1</v>
      </c>
      <c r="O916" t="s">
        <v>8293</v>
      </c>
      <c r="P916" s="9">
        <f>(((K916/60)/60)/24)+DATE(1970,1,1)</f>
        <v>40761.604421296295</v>
      </c>
      <c r="Q916" s="14">
        <f>YEAR(P916)</f>
        <v>2011</v>
      </c>
      <c r="R916" s="10" t="s">
        <v>8333</v>
      </c>
      <c r="S916" t="s">
        <v>8363</v>
      </c>
      <c r="T916">
        <f>IFERROR(ROUND(E916/M916,2),0)</f>
        <v>44.85</v>
      </c>
    </row>
    <row r="917" spans="1:20" ht="49" x14ac:dyDescent="0.25">
      <c r="A917">
        <v>824</v>
      </c>
      <c r="B917" s="3" t="s">
        <v>825</v>
      </c>
      <c r="C917" s="3" t="s">
        <v>4934</v>
      </c>
      <c r="D917" s="6">
        <v>1600</v>
      </c>
      <c r="E917" s="8">
        <v>2150.1</v>
      </c>
      <c r="F917" s="22">
        <f>ROUND(E917/D917*100,0)</f>
        <v>134</v>
      </c>
      <c r="G917" t="s">
        <v>8218</v>
      </c>
      <c r="H917" t="s">
        <v>8223</v>
      </c>
      <c r="I917" t="s">
        <v>8245</v>
      </c>
      <c r="J917">
        <v>1271573940</v>
      </c>
      <c r="K917">
        <v>1268459318</v>
      </c>
      <c r="L917" t="b">
        <v>0</v>
      </c>
      <c r="M917">
        <v>54</v>
      </c>
      <c r="N917" t="b">
        <v>1</v>
      </c>
      <c r="O917" t="s">
        <v>8274</v>
      </c>
      <c r="P917" s="9">
        <f>(((K917/60)/60)/24)+DATE(1970,1,1)</f>
        <v>40250.242106481484</v>
      </c>
      <c r="Q917" s="14">
        <f>YEAR(P917)</f>
        <v>2010</v>
      </c>
      <c r="R917" s="10" t="s">
        <v>8339</v>
      </c>
      <c r="S917" t="s">
        <v>8340</v>
      </c>
      <c r="T917">
        <f>IFERROR(ROUND(E917/M917,2),0)</f>
        <v>39.82</v>
      </c>
    </row>
    <row r="918" spans="1:20" ht="49" x14ac:dyDescent="0.25">
      <c r="A918">
        <v>1479</v>
      </c>
      <c r="B918" s="3" t="s">
        <v>1480</v>
      </c>
      <c r="C918" s="3" t="s">
        <v>5589</v>
      </c>
      <c r="D918" s="6">
        <v>1600</v>
      </c>
      <c r="E918" s="8">
        <v>2198</v>
      </c>
      <c r="F918" s="22">
        <f>ROUND(E918/D918*100,0)</f>
        <v>137</v>
      </c>
      <c r="G918" t="s">
        <v>8218</v>
      </c>
      <c r="H918" t="s">
        <v>8223</v>
      </c>
      <c r="I918" t="s">
        <v>8245</v>
      </c>
      <c r="J918">
        <v>1399694340</v>
      </c>
      <c r="K918">
        <v>1398448389</v>
      </c>
      <c r="L918" t="b">
        <v>1</v>
      </c>
      <c r="M918">
        <v>71</v>
      </c>
      <c r="N918" t="b">
        <v>1</v>
      </c>
      <c r="O918" t="s">
        <v>8286</v>
      </c>
      <c r="P918" s="9">
        <f>(((K918/60)/60)/24)+DATE(1970,1,1)</f>
        <v>41754.745243055557</v>
      </c>
      <c r="Q918" s="14">
        <f>YEAR(P918)</f>
        <v>2014</v>
      </c>
      <c r="R918" s="10" t="s">
        <v>8336</v>
      </c>
      <c r="S918" t="s">
        <v>8356</v>
      </c>
      <c r="T918">
        <f>IFERROR(ROUND(E918/M918,2),0)</f>
        <v>30.96</v>
      </c>
    </row>
    <row r="919" spans="1:20" ht="49" x14ac:dyDescent="0.25">
      <c r="A919">
        <v>3244</v>
      </c>
      <c r="B919" s="3" t="s">
        <v>3244</v>
      </c>
      <c r="C919" s="3" t="s">
        <v>7354</v>
      </c>
      <c r="D919" s="6">
        <v>1600</v>
      </c>
      <c r="E919" s="8">
        <v>1647</v>
      </c>
      <c r="F919" s="22">
        <f>ROUND(E919/D919*100,0)</f>
        <v>103</v>
      </c>
      <c r="G919" t="s">
        <v>8218</v>
      </c>
      <c r="H919" t="s">
        <v>8224</v>
      </c>
      <c r="I919" t="s">
        <v>8246</v>
      </c>
      <c r="J919">
        <v>1480613982</v>
      </c>
      <c r="K919">
        <v>1478018382</v>
      </c>
      <c r="L919" t="b">
        <v>0</v>
      </c>
      <c r="M919">
        <v>69</v>
      </c>
      <c r="N919" t="b">
        <v>1</v>
      </c>
      <c r="O919" t="s">
        <v>8269</v>
      </c>
      <c r="P919" s="9">
        <f>(((K919/60)/60)/24)+DATE(1970,1,1)</f>
        <v>42675.694236111114</v>
      </c>
      <c r="Q919" s="14">
        <f>YEAR(P919)</f>
        <v>2016</v>
      </c>
      <c r="R919" s="10" t="s">
        <v>8331</v>
      </c>
      <c r="S919" t="s">
        <v>8332</v>
      </c>
      <c r="T919">
        <f>IFERROR(ROUND(E919/M919,2),0)</f>
        <v>23.87</v>
      </c>
    </row>
    <row r="920" spans="1:20" ht="49" x14ac:dyDescent="0.25">
      <c r="A920">
        <v>3594</v>
      </c>
      <c r="B920" s="3" t="s">
        <v>3593</v>
      </c>
      <c r="C920" s="3" t="s">
        <v>7704</v>
      </c>
      <c r="D920" s="6">
        <v>1600</v>
      </c>
      <c r="E920" s="8">
        <v>2015</v>
      </c>
      <c r="F920" s="22">
        <f>ROUND(E920/D920*100,0)</f>
        <v>126</v>
      </c>
      <c r="G920" t="s">
        <v>8218</v>
      </c>
      <c r="H920" t="s">
        <v>8223</v>
      </c>
      <c r="I920" t="s">
        <v>8245</v>
      </c>
      <c r="J920">
        <v>1472952982</v>
      </c>
      <c r="K920">
        <v>1470792982</v>
      </c>
      <c r="L920" t="b">
        <v>0</v>
      </c>
      <c r="M920">
        <v>36</v>
      </c>
      <c r="N920" t="b">
        <v>1</v>
      </c>
      <c r="O920" t="s">
        <v>8269</v>
      </c>
      <c r="P920" s="9">
        <f>(((K920/60)/60)/24)+DATE(1970,1,1)</f>
        <v>42592.066921296297</v>
      </c>
      <c r="Q920" s="14">
        <f>YEAR(P920)</f>
        <v>2016</v>
      </c>
      <c r="R920" s="10" t="s">
        <v>8331</v>
      </c>
      <c r="S920" t="s">
        <v>8332</v>
      </c>
      <c r="T920">
        <f>IFERROR(ROUND(E920/M920,2),0)</f>
        <v>55.97</v>
      </c>
    </row>
    <row r="921" spans="1:20" ht="49" hidden="1" x14ac:dyDescent="0.25">
      <c r="A921">
        <v>1985</v>
      </c>
      <c r="B921" s="3" t="s">
        <v>1986</v>
      </c>
      <c r="C921" s="3" t="s">
        <v>6095</v>
      </c>
      <c r="D921" s="6">
        <v>1600</v>
      </c>
      <c r="E921" s="8">
        <v>51</v>
      </c>
      <c r="F921" s="22">
        <f>ROUND(E921/D921*100,0)</f>
        <v>3</v>
      </c>
      <c r="G921" t="s">
        <v>8220</v>
      </c>
      <c r="H921" t="s">
        <v>8224</v>
      </c>
      <c r="I921" t="s">
        <v>8246</v>
      </c>
      <c r="J921">
        <v>1470178800</v>
      </c>
      <c r="K921">
        <v>1467650771</v>
      </c>
      <c r="L921" t="b">
        <v>0</v>
      </c>
      <c r="M921">
        <v>4</v>
      </c>
      <c r="N921" t="b">
        <v>0</v>
      </c>
      <c r="O921" t="s">
        <v>8294</v>
      </c>
      <c r="P921" s="9">
        <f>(((K921/60)/60)/24)+DATE(1970,1,1)</f>
        <v>42555.698738425926</v>
      </c>
      <c r="Q921" s="14">
        <f>YEAR(P921)</f>
        <v>2016</v>
      </c>
      <c r="R921" s="10" t="s">
        <v>8352</v>
      </c>
      <c r="S921" t="s">
        <v>8364</v>
      </c>
      <c r="T921">
        <f>IFERROR(ROUND(E921/M921,2),0)</f>
        <v>12.75</v>
      </c>
    </row>
    <row r="922" spans="1:20" ht="49" hidden="1" x14ac:dyDescent="0.25">
      <c r="A922">
        <v>3896</v>
      </c>
      <c r="B922" s="3" t="s">
        <v>3893</v>
      </c>
      <c r="C922" s="3" t="s">
        <v>8004</v>
      </c>
      <c r="D922" s="6">
        <v>1600</v>
      </c>
      <c r="E922" s="8">
        <v>170</v>
      </c>
      <c r="F922" s="22">
        <f>ROUND(E922/D922*100,0)</f>
        <v>11</v>
      </c>
      <c r="G922" t="s">
        <v>8220</v>
      </c>
      <c r="H922" t="s">
        <v>8223</v>
      </c>
      <c r="I922" t="s">
        <v>8245</v>
      </c>
      <c r="J922">
        <v>1402979778</v>
      </c>
      <c r="K922">
        <v>1401770178</v>
      </c>
      <c r="L922" t="b">
        <v>0</v>
      </c>
      <c r="M922">
        <v>4</v>
      </c>
      <c r="N922" t="b">
        <v>0</v>
      </c>
      <c r="O922" t="s">
        <v>8269</v>
      </c>
      <c r="P922" s="9">
        <f>(((K922/60)/60)/24)+DATE(1970,1,1)</f>
        <v>41793.191875000004</v>
      </c>
      <c r="Q922" s="14">
        <f>YEAR(P922)</f>
        <v>2014</v>
      </c>
      <c r="R922" s="10" t="s">
        <v>8331</v>
      </c>
      <c r="S922" t="s">
        <v>8332</v>
      </c>
      <c r="T922">
        <f>IFERROR(ROUND(E922/M922,2),0)</f>
        <v>42.5</v>
      </c>
    </row>
    <row r="923" spans="1:20" ht="49" hidden="1" x14ac:dyDescent="0.25">
      <c r="A923">
        <v>4091</v>
      </c>
      <c r="B923" s="3" t="s">
        <v>4087</v>
      </c>
      <c r="C923" s="3" t="s">
        <v>8194</v>
      </c>
      <c r="D923" s="6">
        <v>1600</v>
      </c>
      <c r="E923" s="8">
        <v>204</v>
      </c>
      <c r="F923" s="22">
        <f>ROUND(E923/D923*100,0)</f>
        <v>13</v>
      </c>
      <c r="G923" t="s">
        <v>8220</v>
      </c>
      <c r="H923" t="s">
        <v>8223</v>
      </c>
      <c r="I923" t="s">
        <v>8245</v>
      </c>
      <c r="J923">
        <v>1421410151</v>
      </c>
      <c r="K923">
        <v>1418818151</v>
      </c>
      <c r="L923" t="b">
        <v>0</v>
      </c>
      <c r="M923">
        <v>8</v>
      </c>
      <c r="N923" t="b">
        <v>0</v>
      </c>
      <c r="O923" t="s">
        <v>8269</v>
      </c>
      <c r="P923" s="9">
        <f>(((K923/60)/60)/24)+DATE(1970,1,1)</f>
        <v>41990.506377314814</v>
      </c>
      <c r="Q923" s="14">
        <f>YEAR(P923)</f>
        <v>2014</v>
      </c>
      <c r="R923" s="10" t="s">
        <v>8331</v>
      </c>
      <c r="S923" t="s">
        <v>8332</v>
      </c>
      <c r="T923">
        <f>IFERROR(ROUND(E923/M923,2),0)</f>
        <v>25.5</v>
      </c>
    </row>
    <row r="924" spans="1:20" ht="49" x14ac:dyDescent="0.25">
      <c r="A924">
        <v>3485</v>
      </c>
      <c r="B924" s="3" t="s">
        <v>3484</v>
      </c>
      <c r="C924" s="3" t="s">
        <v>7595</v>
      </c>
      <c r="D924" s="6">
        <v>1650</v>
      </c>
      <c r="E924" s="8">
        <v>1660</v>
      </c>
      <c r="F924" s="22">
        <f>ROUND(E924/D924*100,0)</f>
        <v>101</v>
      </c>
      <c r="G924" t="s">
        <v>8218</v>
      </c>
      <c r="H924" t="s">
        <v>8223</v>
      </c>
      <c r="I924" t="s">
        <v>8245</v>
      </c>
      <c r="J924">
        <v>1454431080</v>
      </c>
      <c r="K924">
        <v>1451839080</v>
      </c>
      <c r="L924" t="b">
        <v>0</v>
      </c>
      <c r="M924">
        <v>30</v>
      </c>
      <c r="N924" t="b">
        <v>1</v>
      </c>
      <c r="O924" t="s">
        <v>8269</v>
      </c>
      <c r="P924" s="9">
        <f>(((K924/60)/60)/24)+DATE(1970,1,1)</f>
        <v>42372.693055555559</v>
      </c>
      <c r="Q924" s="14">
        <f>YEAR(P924)</f>
        <v>2016</v>
      </c>
      <c r="R924" s="10" t="s">
        <v>8331</v>
      </c>
      <c r="S924" t="s">
        <v>8332</v>
      </c>
      <c r="T924">
        <f>IFERROR(ROUND(E924/M924,2),0)</f>
        <v>55.33</v>
      </c>
    </row>
    <row r="925" spans="1:20" ht="49" x14ac:dyDescent="0.25">
      <c r="A925">
        <v>3498</v>
      </c>
      <c r="B925" s="3" t="s">
        <v>3497</v>
      </c>
      <c r="C925" s="3" t="s">
        <v>7608</v>
      </c>
      <c r="D925" s="6">
        <v>1650</v>
      </c>
      <c r="E925" s="8">
        <v>1690</v>
      </c>
      <c r="F925" s="22">
        <f>ROUND(E925/D925*100,0)</f>
        <v>102</v>
      </c>
      <c r="G925" t="s">
        <v>8218</v>
      </c>
      <c r="H925" t="s">
        <v>8228</v>
      </c>
      <c r="I925" t="s">
        <v>8250</v>
      </c>
      <c r="J925">
        <v>1464471840</v>
      </c>
      <c r="K925">
        <v>1459309704</v>
      </c>
      <c r="L925" t="b">
        <v>0</v>
      </c>
      <c r="M925">
        <v>42</v>
      </c>
      <c r="N925" t="b">
        <v>1</v>
      </c>
      <c r="O925" t="s">
        <v>8269</v>
      </c>
      <c r="P925" s="9">
        <f>(((K925/60)/60)/24)+DATE(1970,1,1)</f>
        <v>42459.15861111111</v>
      </c>
      <c r="Q925" s="14">
        <f>YEAR(P925)</f>
        <v>2016</v>
      </c>
      <c r="R925" s="10" t="s">
        <v>8331</v>
      </c>
      <c r="S925" t="s">
        <v>8332</v>
      </c>
      <c r="T925">
        <f>IFERROR(ROUND(E925/M925,2),0)</f>
        <v>40.24</v>
      </c>
    </row>
    <row r="926" spans="1:20" ht="49" x14ac:dyDescent="0.25">
      <c r="A926">
        <v>3528</v>
      </c>
      <c r="B926" s="3" t="s">
        <v>3527</v>
      </c>
      <c r="C926" s="3" t="s">
        <v>7638</v>
      </c>
      <c r="D926" s="6">
        <v>1650</v>
      </c>
      <c r="E926" s="8">
        <v>1669</v>
      </c>
      <c r="F926" s="22">
        <f>ROUND(E926/D926*100,0)</f>
        <v>101</v>
      </c>
      <c r="G926" t="s">
        <v>8218</v>
      </c>
      <c r="H926" t="s">
        <v>8224</v>
      </c>
      <c r="I926" t="s">
        <v>8246</v>
      </c>
      <c r="J926">
        <v>1484740918</v>
      </c>
      <c r="K926">
        <v>1483012918</v>
      </c>
      <c r="L926" t="b">
        <v>0</v>
      </c>
      <c r="M926">
        <v>37</v>
      </c>
      <c r="N926" t="b">
        <v>1</v>
      </c>
      <c r="O926" t="s">
        <v>8269</v>
      </c>
      <c r="P926" s="9">
        <f>(((K926/60)/60)/24)+DATE(1970,1,1)</f>
        <v>42733.50136574074</v>
      </c>
      <c r="Q926" s="14">
        <f>YEAR(P926)</f>
        <v>2016</v>
      </c>
      <c r="R926" s="10" t="s">
        <v>8331</v>
      </c>
      <c r="S926" t="s">
        <v>8332</v>
      </c>
      <c r="T926">
        <f>IFERROR(ROUND(E926/M926,2),0)</f>
        <v>45.11</v>
      </c>
    </row>
    <row r="927" spans="1:20" ht="49" hidden="1" x14ac:dyDescent="0.25">
      <c r="A927">
        <v>3990</v>
      </c>
      <c r="B927" s="3" t="s">
        <v>3986</v>
      </c>
      <c r="C927" s="3" t="s">
        <v>8096</v>
      </c>
      <c r="D927" s="6">
        <v>1650</v>
      </c>
      <c r="E927" s="8">
        <v>69</v>
      </c>
      <c r="F927" s="22">
        <f>ROUND(E927/D927*100,0)</f>
        <v>4</v>
      </c>
      <c r="G927" t="s">
        <v>8220</v>
      </c>
      <c r="H927" t="s">
        <v>8224</v>
      </c>
      <c r="I927" t="s">
        <v>8246</v>
      </c>
      <c r="J927">
        <v>1456934893</v>
      </c>
      <c r="K927">
        <v>1454342893</v>
      </c>
      <c r="L927" t="b">
        <v>0</v>
      </c>
      <c r="M927">
        <v>3</v>
      </c>
      <c r="N927" t="b">
        <v>0</v>
      </c>
      <c r="O927" t="s">
        <v>8269</v>
      </c>
      <c r="P927" s="9">
        <f>(((K927/60)/60)/24)+DATE(1970,1,1)</f>
        <v>42401.672372685185</v>
      </c>
      <c r="Q927" s="14">
        <f>YEAR(P927)</f>
        <v>2016</v>
      </c>
      <c r="R927" s="10" t="s">
        <v>8331</v>
      </c>
      <c r="S927" t="s">
        <v>8332</v>
      </c>
      <c r="T927">
        <f>IFERROR(ROUND(E927/M927,2),0)</f>
        <v>23</v>
      </c>
    </row>
    <row r="928" spans="1:20" ht="49" hidden="1" x14ac:dyDescent="0.25">
      <c r="A928">
        <v>1340</v>
      </c>
      <c r="B928" s="3" t="s">
        <v>1341</v>
      </c>
      <c r="C928" s="3" t="s">
        <v>5450</v>
      </c>
      <c r="D928" s="6">
        <v>1680</v>
      </c>
      <c r="E928" s="8">
        <v>0</v>
      </c>
      <c r="F928" s="22">
        <f>ROUND(E928/D928*100,0)</f>
        <v>0</v>
      </c>
      <c r="G928" t="s">
        <v>8219</v>
      </c>
      <c r="H928" t="s">
        <v>8223</v>
      </c>
      <c r="I928" t="s">
        <v>8245</v>
      </c>
      <c r="J928">
        <v>1408112253</v>
      </c>
      <c r="K928">
        <v>1405520253</v>
      </c>
      <c r="L928" t="b">
        <v>0</v>
      </c>
      <c r="M928">
        <v>0</v>
      </c>
      <c r="N928" t="b">
        <v>0</v>
      </c>
      <c r="O928" t="s">
        <v>8271</v>
      </c>
      <c r="P928" s="9">
        <f>(((K928/60)/60)/24)+DATE(1970,1,1)</f>
        <v>41836.595520833333</v>
      </c>
      <c r="Q928" s="14">
        <f>YEAR(P928)</f>
        <v>2014</v>
      </c>
      <c r="R928" s="10" t="s">
        <v>8333</v>
      </c>
      <c r="S928" t="s">
        <v>8335</v>
      </c>
      <c r="T928">
        <f>IFERROR(ROUND(E928/M928,2),0)</f>
        <v>0</v>
      </c>
    </row>
    <row r="929" spans="1:20" ht="49" x14ac:dyDescent="0.25">
      <c r="A929">
        <v>789</v>
      </c>
      <c r="B929" s="3" t="s">
        <v>790</v>
      </c>
      <c r="C929" s="3" t="s">
        <v>4899</v>
      </c>
      <c r="D929" s="6">
        <v>1700</v>
      </c>
      <c r="E929" s="8">
        <v>1860</v>
      </c>
      <c r="F929" s="22">
        <f>ROUND(E929/D929*100,0)</f>
        <v>109</v>
      </c>
      <c r="G929" t="s">
        <v>8218</v>
      </c>
      <c r="H929" t="s">
        <v>8223</v>
      </c>
      <c r="I929" t="s">
        <v>8245</v>
      </c>
      <c r="J929">
        <v>1358755140</v>
      </c>
      <c r="K929">
        <v>1357187280</v>
      </c>
      <c r="L929" t="b">
        <v>0</v>
      </c>
      <c r="M929">
        <v>14</v>
      </c>
      <c r="N929" t="b">
        <v>1</v>
      </c>
      <c r="O929" t="s">
        <v>8274</v>
      </c>
      <c r="P929" s="9">
        <f>(((K929/60)/60)/24)+DATE(1970,1,1)</f>
        <v>41277.186111111114</v>
      </c>
      <c r="Q929" s="14">
        <f>YEAR(P929)</f>
        <v>2013</v>
      </c>
      <c r="R929" s="10" t="s">
        <v>8339</v>
      </c>
      <c r="S929" t="s">
        <v>8340</v>
      </c>
      <c r="T929">
        <f>IFERROR(ROUND(E929/M929,2),0)</f>
        <v>132.86000000000001</v>
      </c>
    </row>
    <row r="930" spans="1:20" ht="49" x14ac:dyDescent="0.25">
      <c r="A930">
        <v>1292</v>
      </c>
      <c r="B930" s="3" t="s">
        <v>1293</v>
      </c>
      <c r="C930" s="3" t="s">
        <v>5402</v>
      </c>
      <c r="D930" s="6">
        <v>1700</v>
      </c>
      <c r="E930" s="8">
        <v>1870</v>
      </c>
      <c r="F930" s="22">
        <f>ROUND(E930/D930*100,0)</f>
        <v>110</v>
      </c>
      <c r="G930" t="s">
        <v>8218</v>
      </c>
      <c r="H930" t="s">
        <v>8224</v>
      </c>
      <c r="I930" t="s">
        <v>8246</v>
      </c>
      <c r="J930">
        <v>1444172340</v>
      </c>
      <c r="K930">
        <v>1441822828</v>
      </c>
      <c r="L930" t="b">
        <v>0</v>
      </c>
      <c r="M930">
        <v>52</v>
      </c>
      <c r="N930" t="b">
        <v>1</v>
      </c>
      <c r="O930" t="s">
        <v>8269</v>
      </c>
      <c r="P930" s="9">
        <f>(((K930/60)/60)/24)+DATE(1970,1,1)</f>
        <v>42256.764212962968</v>
      </c>
      <c r="Q930" s="14">
        <f>YEAR(P930)</f>
        <v>2015</v>
      </c>
      <c r="R930" s="10" t="s">
        <v>8331</v>
      </c>
      <c r="S930" t="s">
        <v>8332</v>
      </c>
      <c r="T930">
        <f>IFERROR(ROUND(E930/M930,2),0)</f>
        <v>35.96</v>
      </c>
    </row>
    <row r="931" spans="1:20" ht="33" x14ac:dyDescent="0.25">
      <c r="A931">
        <v>1672</v>
      </c>
      <c r="B931" s="3" t="s">
        <v>1673</v>
      </c>
      <c r="C931" s="3" t="s">
        <v>5782</v>
      </c>
      <c r="D931" s="6">
        <v>1700</v>
      </c>
      <c r="E931" s="8">
        <v>1920</v>
      </c>
      <c r="F931" s="22">
        <f>ROUND(E931/D931*100,0)</f>
        <v>113</v>
      </c>
      <c r="G931" t="s">
        <v>8218</v>
      </c>
      <c r="H931" t="s">
        <v>8223</v>
      </c>
      <c r="I931" t="s">
        <v>8245</v>
      </c>
      <c r="J931">
        <v>1338824730</v>
      </c>
      <c r="K931">
        <v>1336232730</v>
      </c>
      <c r="L931" t="b">
        <v>0</v>
      </c>
      <c r="M931">
        <v>49</v>
      </c>
      <c r="N931" t="b">
        <v>1</v>
      </c>
      <c r="O931" t="s">
        <v>8290</v>
      </c>
      <c r="P931" s="9">
        <f>(((K931/60)/60)/24)+DATE(1970,1,1)</f>
        <v>41034.656597222223</v>
      </c>
      <c r="Q931" s="14">
        <f>YEAR(P931)</f>
        <v>2012</v>
      </c>
      <c r="R931" s="10" t="s">
        <v>8339</v>
      </c>
      <c r="S931" t="s">
        <v>8360</v>
      </c>
      <c r="T931">
        <f>IFERROR(ROUND(E931/M931,2),0)</f>
        <v>39.18</v>
      </c>
    </row>
    <row r="932" spans="1:20" ht="49" x14ac:dyDescent="0.25">
      <c r="A932">
        <v>3417</v>
      </c>
      <c r="B932" s="3" t="s">
        <v>3416</v>
      </c>
      <c r="C932" s="3" t="s">
        <v>7527</v>
      </c>
      <c r="D932" s="6">
        <v>1700</v>
      </c>
      <c r="E932" s="8">
        <v>1700.01</v>
      </c>
      <c r="F932" s="22">
        <f>ROUND(E932/D932*100,0)</f>
        <v>100</v>
      </c>
      <c r="G932" t="s">
        <v>8218</v>
      </c>
      <c r="H932" t="s">
        <v>8223</v>
      </c>
      <c r="I932" t="s">
        <v>8245</v>
      </c>
      <c r="J932">
        <v>1414284180</v>
      </c>
      <c r="K932">
        <v>1410558948</v>
      </c>
      <c r="L932" t="b">
        <v>0</v>
      </c>
      <c r="M932">
        <v>45</v>
      </c>
      <c r="N932" t="b">
        <v>1</v>
      </c>
      <c r="O932" t="s">
        <v>8269</v>
      </c>
      <c r="P932" s="9">
        <f>(((K932/60)/60)/24)+DATE(1970,1,1)</f>
        <v>41894.91375</v>
      </c>
      <c r="Q932" s="14">
        <f>YEAR(P932)</f>
        <v>2014</v>
      </c>
      <c r="R932" s="10" t="s">
        <v>8331</v>
      </c>
      <c r="S932" t="s">
        <v>8332</v>
      </c>
      <c r="T932">
        <f>IFERROR(ROUND(E932/M932,2),0)</f>
        <v>37.78</v>
      </c>
    </row>
    <row r="933" spans="1:20" ht="49" hidden="1" x14ac:dyDescent="0.25">
      <c r="A933">
        <v>3967</v>
      </c>
      <c r="B933" s="3" t="s">
        <v>3964</v>
      </c>
      <c r="C933" s="3" t="s">
        <v>8074</v>
      </c>
      <c r="D933" s="6">
        <v>1700</v>
      </c>
      <c r="E933" s="8">
        <v>410</v>
      </c>
      <c r="F933" s="22">
        <f>ROUND(E933/D933*100,0)</f>
        <v>24</v>
      </c>
      <c r="G933" t="s">
        <v>8220</v>
      </c>
      <c r="H933" t="s">
        <v>8223</v>
      </c>
      <c r="I933" t="s">
        <v>8245</v>
      </c>
      <c r="J933">
        <v>1488783507</v>
      </c>
      <c r="K933">
        <v>1486191507</v>
      </c>
      <c r="L933" t="b">
        <v>0</v>
      </c>
      <c r="M933">
        <v>10</v>
      </c>
      <c r="N933" t="b">
        <v>0</v>
      </c>
      <c r="O933" t="s">
        <v>8269</v>
      </c>
      <c r="P933" s="9">
        <f>(((K933/60)/60)/24)+DATE(1970,1,1)</f>
        <v>42770.290590277778</v>
      </c>
      <c r="Q933" s="14">
        <f>YEAR(P933)</f>
        <v>2017</v>
      </c>
      <c r="R933" s="10" t="s">
        <v>8331</v>
      </c>
      <c r="S933" t="s">
        <v>8332</v>
      </c>
      <c r="T933">
        <f>IFERROR(ROUND(E933/M933,2),0)</f>
        <v>41</v>
      </c>
    </row>
    <row r="934" spans="1:20" ht="33" x14ac:dyDescent="0.25">
      <c r="A934">
        <v>2603</v>
      </c>
      <c r="B934" s="3" t="s">
        <v>2603</v>
      </c>
      <c r="C934" s="3" t="s">
        <v>6713</v>
      </c>
      <c r="D934" s="6">
        <v>1750</v>
      </c>
      <c r="E934" s="8">
        <v>1776</v>
      </c>
      <c r="F934" s="22">
        <f>ROUND(E934/D934*100,0)</f>
        <v>101</v>
      </c>
      <c r="G934" t="s">
        <v>8218</v>
      </c>
      <c r="H934" t="s">
        <v>8223</v>
      </c>
      <c r="I934" t="s">
        <v>8245</v>
      </c>
      <c r="J934">
        <v>1387835654</v>
      </c>
      <c r="K934">
        <v>1386626054</v>
      </c>
      <c r="L934" t="b">
        <v>1</v>
      </c>
      <c r="M934">
        <v>50</v>
      </c>
      <c r="N934" t="b">
        <v>1</v>
      </c>
      <c r="O934" t="s">
        <v>8299</v>
      </c>
      <c r="P934" s="9">
        <f>(((K934/60)/60)/24)+DATE(1970,1,1)</f>
        <v>41617.912662037037</v>
      </c>
      <c r="Q934" s="14">
        <f>YEAR(P934)</f>
        <v>2013</v>
      </c>
      <c r="R934" s="10" t="s">
        <v>8333</v>
      </c>
      <c r="S934" t="s">
        <v>8369</v>
      </c>
      <c r="T934">
        <f>IFERROR(ROUND(E934/M934,2),0)</f>
        <v>35.520000000000003</v>
      </c>
    </row>
    <row r="935" spans="1:20" ht="49" x14ac:dyDescent="0.25">
      <c r="A935">
        <v>3030</v>
      </c>
      <c r="B935" s="3" t="s">
        <v>3030</v>
      </c>
      <c r="C935" s="3" t="s">
        <v>7140</v>
      </c>
      <c r="D935" s="6">
        <v>1750</v>
      </c>
      <c r="E935" s="8">
        <v>1867</v>
      </c>
      <c r="F935" s="22">
        <f>ROUND(E935/D935*100,0)</f>
        <v>107</v>
      </c>
      <c r="G935" t="s">
        <v>8218</v>
      </c>
      <c r="H935" t="s">
        <v>8223</v>
      </c>
      <c r="I935" t="s">
        <v>8245</v>
      </c>
      <c r="J935">
        <v>1442426171</v>
      </c>
      <c r="K935">
        <v>1439834171</v>
      </c>
      <c r="L935" t="b">
        <v>0</v>
      </c>
      <c r="M935">
        <v>41</v>
      </c>
      <c r="N935" t="b">
        <v>1</v>
      </c>
      <c r="O935" t="s">
        <v>8301</v>
      </c>
      <c r="P935" s="9">
        <f>(((K935/60)/60)/24)+DATE(1970,1,1)</f>
        <v>42233.747349537036</v>
      </c>
      <c r="Q935" s="14">
        <f>YEAR(P935)</f>
        <v>2015</v>
      </c>
      <c r="R935" s="10" t="s">
        <v>8331</v>
      </c>
      <c r="S935" t="s">
        <v>8371</v>
      </c>
      <c r="T935">
        <f>IFERROR(ROUND(E935/M935,2),0)</f>
        <v>45.54</v>
      </c>
    </row>
    <row r="936" spans="1:20" ht="49" x14ac:dyDescent="0.25">
      <c r="A936">
        <v>3355</v>
      </c>
      <c r="B936" s="3" t="s">
        <v>3354</v>
      </c>
      <c r="C936" s="3" t="s">
        <v>7465</v>
      </c>
      <c r="D936" s="6">
        <v>1750</v>
      </c>
      <c r="E936" s="8">
        <v>2210</v>
      </c>
      <c r="F936" s="22">
        <f>ROUND(E936/D936*100,0)</f>
        <v>126</v>
      </c>
      <c r="G936" t="s">
        <v>8218</v>
      </c>
      <c r="H936" t="s">
        <v>8224</v>
      </c>
      <c r="I936" t="s">
        <v>8246</v>
      </c>
      <c r="J936">
        <v>1462879020</v>
      </c>
      <c r="K936">
        <v>1461941527</v>
      </c>
      <c r="L936" t="b">
        <v>0</v>
      </c>
      <c r="M936">
        <v>15</v>
      </c>
      <c r="N936" t="b">
        <v>1</v>
      </c>
      <c r="O936" t="s">
        <v>8269</v>
      </c>
      <c r="P936" s="9">
        <f>(((K936/60)/60)/24)+DATE(1970,1,1)</f>
        <v>42489.619525462964</v>
      </c>
      <c r="Q936" s="14">
        <f>YEAR(P936)</f>
        <v>2016</v>
      </c>
      <c r="R936" s="10" t="s">
        <v>8331</v>
      </c>
      <c r="S936" t="s">
        <v>8332</v>
      </c>
      <c r="T936">
        <f>IFERROR(ROUND(E936/M936,2),0)</f>
        <v>147.33000000000001</v>
      </c>
    </row>
    <row r="937" spans="1:20" ht="49" x14ac:dyDescent="0.25">
      <c r="A937">
        <v>3383</v>
      </c>
      <c r="B937" s="3" t="s">
        <v>3382</v>
      </c>
      <c r="C937" s="3" t="s">
        <v>7493</v>
      </c>
      <c r="D937" s="6">
        <v>1750</v>
      </c>
      <c r="E937" s="8">
        <v>1955</v>
      </c>
      <c r="F937" s="22">
        <f>ROUND(E937/D937*100,0)</f>
        <v>112</v>
      </c>
      <c r="G937" t="s">
        <v>8218</v>
      </c>
      <c r="H937" t="s">
        <v>8223</v>
      </c>
      <c r="I937" t="s">
        <v>8245</v>
      </c>
      <c r="J937">
        <v>1466707620</v>
      </c>
      <c r="K937">
        <v>1464979620</v>
      </c>
      <c r="L937" t="b">
        <v>0</v>
      </c>
      <c r="M937">
        <v>30</v>
      </c>
      <c r="N937" t="b">
        <v>1</v>
      </c>
      <c r="O937" t="s">
        <v>8269</v>
      </c>
      <c r="P937" s="9">
        <f>(((K937/60)/60)/24)+DATE(1970,1,1)</f>
        <v>42524.782638888893</v>
      </c>
      <c r="Q937" s="14">
        <f>YEAR(P937)</f>
        <v>2016</v>
      </c>
      <c r="R937" s="10" t="s">
        <v>8331</v>
      </c>
      <c r="S937" t="s">
        <v>8332</v>
      </c>
      <c r="T937">
        <f>IFERROR(ROUND(E937/M937,2),0)</f>
        <v>65.17</v>
      </c>
    </row>
    <row r="938" spans="1:20" ht="49" hidden="1" x14ac:dyDescent="0.25">
      <c r="A938">
        <v>1709</v>
      </c>
      <c r="B938" s="3" t="s">
        <v>1710</v>
      </c>
      <c r="C938" s="3" t="s">
        <v>5819</v>
      </c>
      <c r="D938" s="6">
        <v>1750</v>
      </c>
      <c r="E938" s="8">
        <v>85</v>
      </c>
      <c r="F938" s="22">
        <f>ROUND(E938/D938*100,0)</f>
        <v>5</v>
      </c>
      <c r="G938" t="s">
        <v>8220</v>
      </c>
      <c r="H938" t="s">
        <v>8223</v>
      </c>
      <c r="I938" t="s">
        <v>8245</v>
      </c>
      <c r="J938">
        <v>1409513940</v>
      </c>
      <c r="K938">
        <v>1405949514</v>
      </c>
      <c r="L938" t="b">
        <v>0</v>
      </c>
      <c r="M938">
        <v>4</v>
      </c>
      <c r="N938" t="b">
        <v>0</v>
      </c>
      <c r="O938" t="s">
        <v>8291</v>
      </c>
      <c r="P938" s="9">
        <f>(((K938/60)/60)/24)+DATE(1970,1,1)</f>
        <v>41841.56381944444</v>
      </c>
      <c r="Q938" s="14">
        <f>YEAR(P938)</f>
        <v>2014</v>
      </c>
      <c r="R938" s="10" t="s">
        <v>8339</v>
      </c>
      <c r="S938" t="s">
        <v>8361</v>
      </c>
      <c r="T938">
        <f>IFERROR(ROUND(E938/M938,2),0)</f>
        <v>21.25</v>
      </c>
    </row>
    <row r="939" spans="1:20" ht="49" hidden="1" x14ac:dyDescent="0.25">
      <c r="A939">
        <v>3955</v>
      </c>
      <c r="B939" s="3" t="s">
        <v>3952</v>
      </c>
      <c r="C939" s="3" t="s">
        <v>8062</v>
      </c>
      <c r="D939" s="6">
        <v>1750</v>
      </c>
      <c r="E939" s="8">
        <v>425</v>
      </c>
      <c r="F939" s="22">
        <f>ROUND(E939/D939*100,0)</f>
        <v>24</v>
      </c>
      <c r="G939" t="s">
        <v>8220</v>
      </c>
      <c r="H939" t="s">
        <v>8223</v>
      </c>
      <c r="I939" t="s">
        <v>8245</v>
      </c>
      <c r="J939">
        <v>1448745741</v>
      </c>
      <c r="K939">
        <v>1446150141</v>
      </c>
      <c r="L939" t="b">
        <v>0</v>
      </c>
      <c r="M939">
        <v>8</v>
      </c>
      <c r="N939" t="b">
        <v>0</v>
      </c>
      <c r="O939" t="s">
        <v>8269</v>
      </c>
      <c r="P939" s="9">
        <f>(((K939/60)/60)/24)+DATE(1970,1,1)</f>
        <v>42306.848854166667</v>
      </c>
      <c r="Q939" s="14">
        <f>YEAR(P939)</f>
        <v>2015</v>
      </c>
      <c r="R939" s="10" t="s">
        <v>8331</v>
      </c>
      <c r="S939" t="s">
        <v>8332</v>
      </c>
      <c r="T939">
        <f>IFERROR(ROUND(E939/M939,2),0)</f>
        <v>53.13</v>
      </c>
    </row>
    <row r="940" spans="1:20" ht="49" hidden="1" x14ac:dyDescent="0.25">
      <c r="A940">
        <v>1454</v>
      </c>
      <c r="B940" s="3" t="s">
        <v>1455</v>
      </c>
      <c r="C940" s="3" t="s">
        <v>5564</v>
      </c>
      <c r="D940" s="6">
        <v>1750</v>
      </c>
      <c r="E940" s="8">
        <v>15</v>
      </c>
      <c r="F940" s="22">
        <f>ROUND(E940/D940*100,0)</f>
        <v>1</v>
      </c>
      <c r="G940" t="s">
        <v>8219</v>
      </c>
      <c r="H940" t="s">
        <v>8226</v>
      </c>
      <c r="I940" t="s">
        <v>8248</v>
      </c>
      <c r="J940">
        <v>1461535140</v>
      </c>
      <c r="K940">
        <v>1459716480</v>
      </c>
      <c r="L940" t="b">
        <v>0</v>
      </c>
      <c r="M940">
        <v>1</v>
      </c>
      <c r="N940" t="b">
        <v>0</v>
      </c>
      <c r="O940" t="s">
        <v>8285</v>
      </c>
      <c r="P940" s="9">
        <f>(((K940/60)/60)/24)+DATE(1970,1,1)</f>
        <v>42463.866666666669</v>
      </c>
      <c r="Q940" s="14">
        <f>YEAR(P940)</f>
        <v>2016</v>
      </c>
      <c r="R940" s="10" t="s">
        <v>8336</v>
      </c>
      <c r="S940" t="s">
        <v>8355</v>
      </c>
      <c r="T940">
        <f>IFERROR(ROUND(E940/M940,2),0)</f>
        <v>15</v>
      </c>
    </row>
    <row r="941" spans="1:20" ht="49" hidden="1" x14ac:dyDescent="0.25">
      <c r="A941">
        <v>1580</v>
      </c>
      <c r="B941" s="3" t="s">
        <v>1581</v>
      </c>
      <c r="C941" s="3" t="s">
        <v>5690</v>
      </c>
      <c r="D941" s="6">
        <v>1750</v>
      </c>
      <c r="E941" s="8">
        <v>0</v>
      </c>
      <c r="F941" s="22">
        <f>ROUND(E941/D941*100,0)</f>
        <v>0</v>
      </c>
      <c r="G941" t="s">
        <v>8219</v>
      </c>
      <c r="H941" t="s">
        <v>8223</v>
      </c>
      <c r="I941" t="s">
        <v>8245</v>
      </c>
      <c r="J941">
        <v>1337562726</v>
      </c>
      <c r="K941">
        <v>1332378726</v>
      </c>
      <c r="L941" t="b">
        <v>0</v>
      </c>
      <c r="M941">
        <v>0</v>
      </c>
      <c r="N941" t="b">
        <v>0</v>
      </c>
      <c r="O941" t="s">
        <v>8288</v>
      </c>
      <c r="P941" s="9">
        <f>(((K941/60)/60)/24)+DATE(1970,1,1)</f>
        <v>40990.050069444449</v>
      </c>
      <c r="Q941" s="14">
        <f>YEAR(P941)</f>
        <v>2012</v>
      </c>
      <c r="R941" s="10" t="s">
        <v>8336</v>
      </c>
      <c r="S941" t="s">
        <v>8358</v>
      </c>
      <c r="T941">
        <f>IFERROR(ROUND(E941/M941,2),0)</f>
        <v>0</v>
      </c>
    </row>
    <row r="942" spans="1:20" ht="49" x14ac:dyDescent="0.25">
      <c r="A942">
        <v>71</v>
      </c>
      <c r="B942" s="3" t="s">
        <v>73</v>
      </c>
      <c r="C942" s="3" t="s">
        <v>4182</v>
      </c>
      <c r="D942" s="6">
        <v>1800</v>
      </c>
      <c r="E942" s="8">
        <v>2231</v>
      </c>
      <c r="F942" s="22">
        <f>ROUND(E942/D942*100,0)</f>
        <v>124</v>
      </c>
      <c r="G942" t="s">
        <v>8218</v>
      </c>
      <c r="H942" t="s">
        <v>8223</v>
      </c>
      <c r="I942" t="s">
        <v>8245</v>
      </c>
      <c r="J942">
        <v>1338186657</v>
      </c>
      <c r="K942">
        <v>1333002657</v>
      </c>
      <c r="L942" t="b">
        <v>0</v>
      </c>
      <c r="M942">
        <v>32</v>
      </c>
      <c r="N942" t="b">
        <v>1</v>
      </c>
      <c r="O942" t="s">
        <v>8264</v>
      </c>
      <c r="P942" s="9">
        <f>(((K942/60)/60)/24)+DATE(1970,1,1)</f>
        <v>40997.271493055552</v>
      </c>
      <c r="Q942" s="14">
        <f>YEAR(P942)</f>
        <v>2012</v>
      </c>
      <c r="R942" s="10" t="s">
        <v>8324</v>
      </c>
      <c r="S942" t="s">
        <v>8326</v>
      </c>
      <c r="T942">
        <f>IFERROR(ROUND(E942/M942,2),0)</f>
        <v>69.72</v>
      </c>
    </row>
    <row r="943" spans="1:20" ht="49" x14ac:dyDescent="0.25">
      <c r="A943">
        <v>830</v>
      </c>
      <c r="B943" s="3" t="s">
        <v>831</v>
      </c>
      <c r="C943" s="3" t="s">
        <v>4940</v>
      </c>
      <c r="D943" s="6">
        <v>1800</v>
      </c>
      <c r="E943" s="8">
        <v>1941</v>
      </c>
      <c r="F943" s="22">
        <f>ROUND(E943/D943*100,0)</f>
        <v>108</v>
      </c>
      <c r="G943" t="s">
        <v>8218</v>
      </c>
      <c r="H943" t="s">
        <v>8223</v>
      </c>
      <c r="I943" t="s">
        <v>8245</v>
      </c>
      <c r="J943">
        <v>1363952225</v>
      </c>
      <c r="K943">
        <v>1361363825</v>
      </c>
      <c r="L943" t="b">
        <v>0</v>
      </c>
      <c r="M943">
        <v>32</v>
      </c>
      <c r="N943" t="b">
        <v>1</v>
      </c>
      <c r="O943" t="s">
        <v>8274</v>
      </c>
      <c r="P943" s="9">
        <f>(((K943/60)/60)/24)+DATE(1970,1,1)</f>
        <v>41325.525752314818</v>
      </c>
      <c r="Q943" s="14">
        <f>YEAR(P943)</f>
        <v>2013</v>
      </c>
      <c r="R943" s="10" t="s">
        <v>8339</v>
      </c>
      <c r="S943" t="s">
        <v>8340</v>
      </c>
      <c r="T943">
        <f>IFERROR(ROUND(E943/M943,2),0)</f>
        <v>60.66</v>
      </c>
    </row>
    <row r="944" spans="1:20" ht="49" x14ac:dyDescent="0.25">
      <c r="A944">
        <v>1639</v>
      </c>
      <c r="B944" s="3" t="s">
        <v>1640</v>
      </c>
      <c r="C944" s="3" t="s">
        <v>5749</v>
      </c>
      <c r="D944" s="6">
        <v>1800</v>
      </c>
      <c r="E944" s="8">
        <v>1800</v>
      </c>
      <c r="F944" s="22">
        <f>ROUND(E944/D944*100,0)</f>
        <v>100</v>
      </c>
      <c r="G944" t="s">
        <v>8218</v>
      </c>
      <c r="H944" t="s">
        <v>8223</v>
      </c>
      <c r="I944" t="s">
        <v>8245</v>
      </c>
      <c r="J944">
        <v>1330789165</v>
      </c>
      <c r="K944">
        <v>1328197165</v>
      </c>
      <c r="L944" t="b">
        <v>0</v>
      </c>
      <c r="M944">
        <v>19</v>
      </c>
      <c r="N944" t="b">
        <v>1</v>
      </c>
      <c r="O944" t="s">
        <v>8274</v>
      </c>
      <c r="P944" s="9">
        <f>(((K944/60)/60)/24)+DATE(1970,1,1)</f>
        <v>40941.652372685188</v>
      </c>
      <c r="Q944" s="14">
        <f>YEAR(P944)</f>
        <v>2012</v>
      </c>
      <c r="R944" s="10" t="s">
        <v>8339</v>
      </c>
      <c r="S944" t="s">
        <v>8340</v>
      </c>
      <c r="T944">
        <f>IFERROR(ROUND(E944/M944,2),0)</f>
        <v>94.74</v>
      </c>
    </row>
    <row r="945" spans="1:20" ht="49" x14ac:dyDescent="0.25">
      <c r="A945">
        <v>2183</v>
      </c>
      <c r="B945" s="3" t="s">
        <v>2184</v>
      </c>
      <c r="C945" s="3" t="s">
        <v>6293</v>
      </c>
      <c r="D945" s="6">
        <v>1800</v>
      </c>
      <c r="E945" s="8">
        <v>8807</v>
      </c>
      <c r="F945" s="22">
        <f>ROUND(E945/D945*100,0)</f>
        <v>489</v>
      </c>
      <c r="G945" t="s">
        <v>8218</v>
      </c>
      <c r="H945" t="s">
        <v>8223</v>
      </c>
      <c r="I945" t="s">
        <v>8245</v>
      </c>
      <c r="J945">
        <v>1486616400</v>
      </c>
      <c r="K945">
        <v>1484037977</v>
      </c>
      <c r="L945" t="b">
        <v>0</v>
      </c>
      <c r="M945">
        <v>279</v>
      </c>
      <c r="N945" t="b">
        <v>1</v>
      </c>
      <c r="O945" t="s">
        <v>8295</v>
      </c>
      <c r="P945" s="9">
        <f>(((K945/60)/60)/24)+DATE(1970,1,1)</f>
        <v>42745.365474537044</v>
      </c>
      <c r="Q945" s="14">
        <f>YEAR(P945)</f>
        <v>2017</v>
      </c>
      <c r="R945" s="10" t="s">
        <v>8347</v>
      </c>
      <c r="S945" t="s">
        <v>8365</v>
      </c>
      <c r="T945">
        <f>IFERROR(ROUND(E945/M945,2),0)</f>
        <v>31.57</v>
      </c>
    </row>
    <row r="946" spans="1:20" ht="49" x14ac:dyDescent="0.25">
      <c r="A946">
        <v>2927</v>
      </c>
      <c r="B946" s="3" t="s">
        <v>2927</v>
      </c>
      <c r="C946" s="3" t="s">
        <v>7037</v>
      </c>
      <c r="D946" s="6">
        <v>1800</v>
      </c>
      <c r="E946" s="8">
        <v>2355</v>
      </c>
      <c r="F946" s="22">
        <f>ROUND(E946/D946*100,0)</f>
        <v>131</v>
      </c>
      <c r="G946" t="s">
        <v>8218</v>
      </c>
      <c r="H946" t="s">
        <v>8223</v>
      </c>
      <c r="I946" t="s">
        <v>8245</v>
      </c>
      <c r="J946">
        <v>1405400400</v>
      </c>
      <c r="K946">
        <v>1402934629</v>
      </c>
      <c r="L946" t="b">
        <v>0</v>
      </c>
      <c r="M946">
        <v>21</v>
      </c>
      <c r="N946" t="b">
        <v>1</v>
      </c>
      <c r="O946" t="s">
        <v>8303</v>
      </c>
      <c r="P946" s="9">
        <f>(((K946/60)/60)/24)+DATE(1970,1,1)</f>
        <v>41806.669317129628</v>
      </c>
      <c r="Q946" s="14">
        <f>YEAR(P946)</f>
        <v>2014</v>
      </c>
      <c r="R946" s="10" t="s">
        <v>8331</v>
      </c>
      <c r="S946" t="s">
        <v>8373</v>
      </c>
      <c r="T946">
        <f>IFERROR(ROUND(E946/M946,2),0)</f>
        <v>112.14</v>
      </c>
    </row>
    <row r="947" spans="1:20" ht="33" x14ac:dyDescent="0.25">
      <c r="A947">
        <v>3148</v>
      </c>
      <c r="B947" s="3" t="s">
        <v>3148</v>
      </c>
      <c r="C947" s="3" t="s">
        <v>7258</v>
      </c>
      <c r="D947" s="6">
        <v>1800</v>
      </c>
      <c r="E947" s="8">
        <v>2361</v>
      </c>
      <c r="F947" s="22">
        <f>ROUND(E947/D947*100,0)</f>
        <v>131</v>
      </c>
      <c r="G947" t="s">
        <v>8218</v>
      </c>
      <c r="H947" t="s">
        <v>8223</v>
      </c>
      <c r="I947" t="s">
        <v>8245</v>
      </c>
      <c r="J947">
        <v>1412136000</v>
      </c>
      <c r="K947">
        <v>1410278284</v>
      </c>
      <c r="L947" t="b">
        <v>1</v>
      </c>
      <c r="M947">
        <v>57</v>
      </c>
      <c r="N947" t="b">
        <v>1</v>
      </c>
      <c r="O947" t="s">
        <v>8269</v>
      </c>
      <c r="P947" s="9">
        <f>(((K947/60)/60)/24)+DATE(1970,1,1)</f>
        <v>41891.665324074071</v>
      </c>
      <c r="Q947" s="14">
        <f>YEAR(P947)</f>
        <v>2014</v>
      </c>
      <c r="R947" s="10" t="s">
        <v>8331</v>
      </c>
      <c r="S947" t="s">
        <v>8332</v>
      </c>
      <c r="T947">
        <f>IFERROR(ROUND(E947/M947,2),0)</f>
        <v>41.42</v>
      </c>
    </row>
    <row r="948" spans="1:20" ht="49" x14ac:dyDescent="0.25">
      <c r="A948">
        <v>3270</v>
      </c>
      <c r="B948" s="3" t="s">
        <v>3270</v>
      </c>
      <c r="C948" s="3" t="s">
        <v>7380</v>
      </c>
      <c r="D948" s="6">
        <v>1800</v>
      </c>
      <c r="E948" s="8">
        <v>1830</v>
      </c>
      <c r="F948" s="22">
        <f>ROUND(E948/D948*100,0)</f>
        <v>102</v>
      </c>
      <c r="G948" t="s">
        <v>8218</v>
      </c>
      <c r="H948" t="s">
        <v>8224</v>
      </c>
      <c r="I948" t="s">
        <v>8246</v>
      </c>
      <c r="J948">
        <v>1436705265</v>
      </c>
      <c r="K948">
        <v>1434113265</v>
      </c>
      <c r="L948" t="b">
        <v>1</v>
      </c>
      <c r="M948">
        <v>30</v>
      </c>
      <c r="N948" t="b">
        <v>1</v>
      </c>
      <c r="O948" t="s">
        <v>8269</v>
      </c>
      <c r="P948" s="9">
        <f>(((K948/60)/60)/24)+DATE(1970,1,1)</f>
        <v>42167.533159722225</v>
      </c>
      <c r="Q948" s="14">
        <f>YEAR(P948)</f>
        <v>2015</v>
      </c>
      <c r="R948" s="10" t="s">
        <v>8331</v>
      </c>
      <c r="S948" t="s">
        <v>8332</v>
      </c>
      <c r="T948">
        <f>IFERROR(ROUND(E948/M948,2),0)</f>
        <v>61</v>
      </c>
    </row>
    <row r="949" spans="1:20" ht="49" x14ac:dyDescent="0.25">
      <c r="A949">
        <v>3275</v>
      </c>
      <c r="B949" s="3" t="s">
        <v>3275</v>
      </c>
      <c r="C949" s="3" t="s">
        <v>7385</v>
      </c>
      <c r="D949" s="6">
        <v>1800</v>
      </c>
      <c r="E949" s="8">
        <v>1805</v>
      </c>
      <c r="F949" s="22">
        <f>ROUND(E949/D949*100,0)</f>
        <v>100</v>
      </c>
      <c r="G949" t="s">
        <v>8218</v>
      </c>
      <c r="H949" t="s">
        <v>8223</v>
      </c>
      <c r="I949" t="s">
        <v>8245</v>
      </c>
      <c r="J949">
        <v>1423456200</v>
      </c>
      <c r="K949">
        <v>1421183271</v>
      </c>
      <c r="L949" t="b">
        <v>1</v>
      </c>
      <c r="M949">
        <v>12</v>
      </c>
      <c r="N949" t="b">
        <v>1</v>
      </c>
      <c r="O949" t="s">
        <v>8269</v>
      </c>
      <c r="P949" s="9">
        <f>(((K949/60)/60)/24)+DATE(1970,1,1)</f>
        <v>42017.88045138889</v>
      </c>
      <c r="Q949" s="14">
        <f>YEAR(P949)</f>
        <v>2015</v>
      </c>
      <c r="R949" s="10" t="s">
        <v>8331</v>
      </c>
      <c r="S949" t="s">
        <v>8332</v>
      </c>
      <c r="T949">
        <f>IFERROR(ROUND(E949/M949,2),0)</f>
        <v>150.41999999999999</v>
      </c>
    </row>
    <row r="950" spans="1:20" ht="49" x14ac:dyDescent="0.25">
      <c r="A950">
        <v>3303</v>
      </c>
      <c r="B950" s="3" t="s">
        <v>3303</v>
      </c>
      <c r="C950" s="3" t="s">
        <v>7413</v>
      </c>
      <c r="D950" s="6">
        <v>1800</v>
      </c>
      <c r="E950" s="8">
        <v>2086</v>
      </c>
      <c r="F950" s="22">
        <f>ROUND(E950/D950*100,0)</f>
        <v>116</v>
      </c>
      <c r="G950" t="s">
        <v>8218</v>
      </c>
      <c r="H950" t="s">
        <v>8223</v>
      </c>
      <c r="I950" t="s">
        <v>8245</v>
      </c>
      <c r="J950">
        <v>1427553484</v>
      </c>
      <c r="K950">
        <v>1424533084</v>
      </c>
      <c r="L950" t="b">
        <v>0</v>
      </c>
      <c r="M950">
        <v>35</v>
      </c>
      <c r="N950" t="b">
        <v>1</v>
      </c>
      <c r="O950" t="s">
        <v>8269</v>
      </c>
      <c r="P950" s="9">
        <f>(((K950/60)/60)/24)+DATE(1970,1,1)</f>
        <v>42056.65143518518</v>
      </c>
      <c r="Q950" s="14">
        <f>YEAR(P950)</f>
        <v>2015</v>
      </c>
      <c r="R950" s="10" t="s">
        <v>8331</v>
      </c>
      <c r="S950" t="s">
        <v>8332</v>
      </c>
      <c r="T950">
        <f>IFERROR(ROUND(E950/M950,2),0)</f>
        <v>59.6</v>
      </c>
    </row>
    <row r="951" spans="1:20" ht="49" x14ac:dyDescent="0.25">
      <c r="A951">
        <v>3328</v>
      </c>
      <c r="B951" s="3" t="s">
        <v>3328</v>
      </c>
      <c r="C951" s="3" t="s">
        <v>7438</v>
      </c>
      <c r="D951" s="6">
        <v>1800</v>
      </c>
      <c r="E951" s="8">
        <v>2635</v>
      </c>
      <c r="F951" s="22">
        <f>ROUND(E951/D951*100,0)</f>
        <v>146</v>
      </c>
      <c r="G951" t="s">
        <v>8218</v>
      </c>
      <c r="H951" t="s">
        <v>8223</v>
      </c>
      <c r="I951" t="s">
        <v>8245</v>
      </c>
      <c r="J951">
        <v>1404522000</v>
      </c>
      <c r="K951">
        <v>1404308883</v>
      </c>
      <c r="L951" t="b">
        <v>0</v>
      </c>
      <c r="M951">
        <v>9</v>
      </c>
      <c r="N951" t="b">
        <v>1</v>
      </c>
      <c r="O951" t="s">
        <v>8269</v>
      </c>
      <c r="P951" s="9">
        <f>(((K951/60)/60)/24)+DATE(1970,1,1)</f>
        <v>41822.57503472222</v>
      </c>
      <c r="Q951" s="14">
        <f>YEAR(P951)</f>
        <v>2014</v>
      </c>
      <c r="R951" s="10" t="s">
        <v>8331</v>
      </c>
      <c r="S951" t="s">
        <v>8332</v>
      </c>
      <c r="T951">
        <f>IFERROR(ROUND(E951/M951,2),0)</f>
        <v>292.77999999999997</v>
      </c>
    </row>
    <row r="952" spans="1:20" ht="49" x14ac:dyDescent="0.25">
      <c r="A952">
        <v>3477</v>
      </c>
      <c r="B952" s="3" t="s">
        <v>3476</v>
      </c>
      <c r="C952" s="3" t="s">
        <v>7587</v>
      </c>
      <c r="D952" s="6">
        <v>1800</v>
      </c>
      <c r="E952" s="8">
        <v>2076</v>
      </c>
      <c r="F952" s="22">
        <f>ROUND(E952/D952*100,0)</f>
        <v>115</v>
      </c>
      <c r="G952" t="s">
        <v>8218</v>
      </c>
      <c r="H952" t="s">
        <v>8223</v>
      </c>
      <c r="I952" t="s">
        <v>8245</v>
      </c>
      <c r="J952">
        <v>1431831600</v>
      </c>
      <c r="K952">
        <v>1430761243</v>
      </c>
      <c r="L952" t="b">
        <v>0</v>
      </c>
      <c r="M952">
        <v>39</v>
      </c>
      <c r="N952" t="b">
        <v>1</v>
      </c>
      <c r="O952" t="s">
        <v>8269</v>
      </c>
      <c r="P952" s="9">
        <f>(((K952/60)/60)/24)+DATE(1970,1,1)</f>
        <v>42128.736608796295</v>
      </c>
      <c r="Q952" s="14">
        <f>YEAR(P952)</f>
        <v>2015</v>
      </c>
      <c r="R952" s="10" t="s">
        <v>8331</v>
      </c>
      <c r="S952" t="s">
        <v>8332</v>
      </c>
      <c r="T952">
        <f>IFERROR(ROUND(E952/M952,2),0)</f>
        <v>53.23</v>
      </c>
    </row>
    <row r="953" spans="1:20" ht="49" hidden="1" x14ac:dyDescent="0.25">
      <c r="A953">
        <v>2911</v>
      </c>
      <c r="B953" s="3" t="s">
        <v>2911</v>
      </c>
      <c r="C953" s="3" t="s">
        <v>7021</v>
      </c>
      <c r="D953" s="6">
        <v>1800</v>
      </c>
      <c r="E953" s="8">
        <v>657</v>
      </c>
      <c r="F953" s="22">
        <f>ROUND(E953/D953*100,0)</f>
        <v>37</v>
      </c>
      <c r="G953" t="s">
        <v>8220</v>
      </c>
      <c r="H953" t="s">
        <v>8223</v>
      </c>
      <c r="I953" t="s">
        <v>8245</v>
      </c>
      <c r="J953">
        <v>1435429626</v>
      </c>
      <c r="K953">
        <v>1431973626</v>
      </c>
      <c r="L953" t="b">
        <v>0</v>
      </c>
      <c r="M953">
        <v>14</v>
      </c>
      <c r="N953" t="b">
        <v>0</v>
      </c>
      <c r="O953" t="s">
        <v>8269</v>
      </c>
      <c r="P953" s="9">
        <f>(((K953/60)/60)/24)+DATE(1970,1,1)</f>
        <v>42142.768819444449</v>
      </c>
      <c r="Q953" s="14">
        <f>YEAR(P953)</f>
        <v>2015</v>
      </c>
      <c r="R953" s="10" t="s">
        <v>8331</v>
      </c>
      <c r="S953" t="s">
        <v>8332</v>
      </c>
      <c r="T953">
        <f>IFERROR(ROUND(E953/M953,2),0)</f>
        <v>46.93</v>
      </c>
    </row>
    <row r="954" spans="1:20" ht="33" hidden="1" x14ac:dyDescent="0.25">
      <c r="A954">
        <v>2916</v>
      </c>
      <c r="B954" s="3" t="s">
        <v>2916</v>
      </c>
      <c r="C954" s="3" t="s">
        <v>7026</v>
      </c>
      <c r="D954" s="6">
        <v>1850</v>
      </c>
      <c r="E954" s="8">
        <v>145</v>
      </c>
      <c r="F954" s="22">
        <f>ROUND(E954/D954*100,0)</f>
        <v>8</v>
      </c>
      <c r="G954" t="s">
        <v>8220</v>
      </c>
      <c r="H954" t="s">
        <v>8224</v>
      </c>
      <c r="I954" t="s">
        <v>8246</v>
      </c>
      <c r="J954">
        <v>1400498789</v>
      </c>
      <c r="K954">
        <v>1398511589</v>
      </c>
      <c r="L954" t="b">
        <v>0</v>
      </c>
      <c r="M954">
        <v>7</v>
      </c>
      <c r="N954" t="b">
        <v>0</v>
      </c>
      <c r="O954" t="s">
        <v>8269</v>
      </c>
      <c r="P954" s="9">
        <f>(((K954/60)/60)/24)+DATE(1970,1,1)</f>
        <v>41755.476724537039</v>
      </c>
      <c r="Q954" s="14">
        <f>YEAR(P954)</f>
        <v>2014</v>
      </c>
      <c r="R954" s="10" t="s">
        <v>8331</v>
      </c>
      <c r="S954" t="s">
        <v>8332</v>
      </c>
      <c r="T954">
        <f>IFERROR(ROUND(E954/M954,2),0)</f>
        <v>20.71</v>
      </c>
    </row>
    <row r="955" spans="1:20" ht="65" hidden="1" x14ac:dyDescent="0.25">
      <c r="A955">
        <v>1578</v>
      </c>
      <c r="B955" s="3" t="s">
        <v>1579</v>
      </c>
      <c r="C955" s="3" t="s">
        <v>5688</v>
      </c>
      <c r="D955" s="6">
        <v>1897</v>
      </c>
      <c r="E955" s="8">
        <v>205</v>
      </c>
      <c r="F955" s="22">
        <f>ROUND(E955/D955*100,0)</f>
        <v>11</v>
      </c>
      <c r="G955" t="s">
        <v>8219</v>
      </c>
      <c r="H955" t="s">
        <v>8223</v>
      </c>
      <c r="I955" t="s">
        <v>8245</v>
      </c>
      <c r="J955">
        <v>1283392800</v>
      </c>
      <c r="K955">
        <v>1281317691</v>
      </c>
      <c r="L955" t="b">
        <v>0</v>
      </c>
      <c r="M955">
        <v>4</v>
      </c>
      <c r="N955" t="b">
        <v>0</v>
      </c>
      <c r="O955" t="s">
        <v>8288</v>
      </c>
      <c r="P955" s="9">
        <f>(((K955/60)/60)/24)+DATE(1970,1,1)</f>
        <v>40399.065868055557</v>
      </c>
      <c r="Q955" s="14">
        <f>YEAR(P955)</f>
        <v>2010</v>
      </c>
      <c r="R955" s="10" t="s">
        <v>8336</v>
      </c>
      <c r="S955" t="s">
        <v>8358</v>
      </c>
      <c r="T955">
        <f>IFERROR(ROUND(E955/M955,2),0)</f>
        <v>51.25</v>
      </c>
    </row>
    <row r="956" spans="1:20" ht="49" x14ac:dyDescent="0.25">
      <c r="A956">
        <v>720</v>
      </c>
      <c r="B956" s="3" t="s">
        <v>721</v>
      </c>
      <c r="C956" s="3" t="s">
        <v>4830</v>
      </c>
      <c r="D956" s="6">
        <v>1900</v>
      </c>
      <c r="E956" s="8">
        <v>2735</v>
      </c>
      <c r="F956" s="22">
        <f>ROUND(E956/D956*100,0)</f>
        <v>144</v>
      </c>
      <c r="G956" t="s">
        <v>8218</v>
      </c>
      <c r="H956" t="s">
        <v>8223</v>
      </c>
      <c r="I956" t="s">
        <v>8245</v>
      </c>
      <c r="J956">
        <v>1327851291</v>
      </c>
      <c r="K956">
        <v>1325432091</v>
      </c>
      <c r="L956" t="b">
        <v>0</v>
      </c>
      <c r="M956">
        <v>41</v>
      </c>
      <c r="N956" t="b">
        <v>1</v>
      </c>
      <c r="O956" t="s">
        <v>8272</v>
      </c>
      <c r="P956" s="9">
        <f>(((K956/60)/60)/24)+DATE(1970,1,1)</f>
        <v>40909.649201388893</v>
      </c>
      <c r="Q956" s="14">
        <f>YEAR(P956)</f>
        <v>2012</v>
      </c>
      <c r="R956" s="10" t="s">
        <v>8336</v>
      </c>
      <c r="S956" t="s">
        <v>8337</v>
      </c>
      <c r="T956">
        <f>IFERROR(ROUND(E956/M956,2),0)</f>
        <v>66.709999999999994</v>
      </c>
    </row>
    <row r="957" spans="1:20" ht="49" x14ac:dyDescent="0.25">
      <c r="A957">
        <v>3176</v>
      </c>
      <c r="B957" s="3" t="s">
        <v>3176</v>
      </c>
      <c r="C957" s="3" t="s">
        <v>7286</v>
      </c>
      <c r="D957" s="6">
        <v>1900</v>
      </c>
      <c r="E957" s="8">
        <v>2182</v>
      </c>
      <c r="F957" s="22">
        <f>ROUND(E957/D957*100,0)</f>
        <v>115</v>
      </c>
      <c r="G957" t="s">
        <v>8218</v>
      </c>
      <c r="H957" t="s">
        <v>8223</v>
      </c>
      <c r="I957" t="s">
        <v>8245</v>
      </c>
      <c r="J957">
        <v>1376838000</v>
      </c>
      <c r="K957">
        <v>1374531631</v>
      </c>
      <c r="L957" t="b">
        <v>1</v>
      </c>
      <c r="M957">
        <v>55</v>
      </c>
      <c r="N957" t="b">
        <v>1</v>
      </c>
      <c r="O957" t="s">
        <v>8269</v>
      </c>
      <c r="P957" s="9">
        <f>(((K957/60)/60)/24)+DATE(1970,1,1)</f>
        <v>41477.930914351848</v>
      </c>
      <c r="Q957" s="14">
        <f>YEAR(P957)</f>
        <v>2013</v>
      </c>
      <c r="R957" s="10" t="s">
        <v>8331</v>
      </c>
      <c r="S957" t="s">
        <v>8332</v>
      </c>
      <c r="T957">
        <f>IFERROR(ROUND(E957/M957,2),0)</f>
        <v>39.67</v>
      </c>
    </row>
    <row r="958" spans="1:20" ht="49" hidden="1" x14ac:dyDescent="0.25">
      <c r="A958">
        <v>1786</v>
      </c>
      <c r="B958" s="3" t="s">
        <v>1787</v>
      </c>
      <c r="C958" s="3" t="s">
        <v>5896</v>
      </c>
      <c r="D958" s="6">
        <v>1900</v>
      </c>
      <c r="E958" s="8">
        <v>905</v>
      </c>
      <c r="F958" s="22">
        <f>ROUND(E958/D958*100,0)</f>
        <v>48</v>
      </c>
      <c r="G958" t="s">
        <v>8220</v>
      </c>
      <c r="H958" t="s">
        <v>8232</v>
      </c>
      <c r="I958" t="s">
        <v>8248</v>
      </c>
      <c r="J958">
        <v>1418649177</v>
      </c>
      <c r="K958">
        <v>1416057177</v>
      </c>
      <c r="L958" t="b">
        <v>1</v>
      </c>
      <c r="M958">
        <v>29</v>
      </c>
      <c r="N958" t="b">
        <v>0</v>
      </c>
      <c r="O958" t="s">
        <v>8283</v>
      </c>
      <c r="P958" s="9">
        <f>(((K958/60)/60)/24)+DATE(1970,1,1)</f>
        <v>41958.550659722227</v>
      </c>
      <c r="Q958" s="14">
        <f>YEAR(P958)</f>
        <v>2014</v>
      </c>
      <c r="R958" s="10" t="s">
        <v>8352</v>
      </c>
      <c r="S958" t="s">
        <v>8353</v>
      </c>
      <c r="T958">
        <f>IFERROR(ROUND(E958/M958,2),0)</f>
        <v>31.21</v>
      </c>
    </row>
    <row r="959" spans="1:20" ht="49" hidden="1" x14ac:dyDescent="0.25">
      <c r="A959">
        <v>4009</v>
      </c>
      <c r="B959" s="3" t="s">
        <v>4005</v>
      </c>
      <c r="C959" s="3" t="s">
        <v>8114</v>
      </c>
      <c r="D959" s="6">
        <v>1930</v>
      </c>
      <c r="E959" s="8">
        <v>75</v>
      </c>
      <c r="F959" s="22">
        <f>ROUND(E959/D959*100,0)</f>
        <v>4</v>
      </c>
      <c r="G959" t="s">
        <v>8220</v>
      </c>
      <c r="H959" t="s">
        <v>8224</v>
      </c>
      <c r="I959" t="s">
        <v>8246</v>
      </c>
      <c r="J959">
        <v>1410281360</v>
      </c>
      <c r="K959">
        <v>1406825360</v>
      </c>
      <c r="L959" t="b">
        <v>0</v>
      </c>
      <c r="M959">
        <v>3</v>
      </c>
      <c r="N959" t="b">
        <v>0</v>
      </c>
      <c r="O959" t="s">
        <v>8269</v>
      </c>
      <c r="P959" s="9">
        <f>(((K959/60)/60)/24)+DATE(1970,1,1)</f>
        <v>41851.700925925928</v>
      </c>
      <c r="Q959" s="14">
        <f>YEAR(P959)</f>
        <v>2014</v>
      </c>
      <c r="R959" s="10" t="s">
        <v>8331</v>
      </c>
      <c r="S959" t="s">
        <v>8332</v>
      </c>
      <c r="T959">
        <f>IFERROR(ROUND(E959/M959,2),0)</f>
        <v>25</v>
      </c>
    </row>
    <row r="960" spans="1:20" ht="49" x14ac:dyDescent="0.25">
      <c r="A960">
        <v>3609</v>
      </c>
      <c r="B960" s="3" t="s">
        <v>3608</v>
      </c>
      <c r="C960" s="3" t="s">
        <v>7719</v>
      </c>
      <c r="D960" s="6">
        <v>1960</v>
      </c>
      <c r="E960" s="8">
        <v>3005</v>
      </c>
      <c r="F960" s="22">
        <f>ROUND(E960/D960*100,0)</f>
        <v>153</v>
      </c>
      <c r="G960" t="s">
        <v>8218</v>
      </c>
      <c r="H960" t="s">
        <v>8224</v>
      </c>
      <c r="I960" t="s">
        <v>8246</v>
      </c>
      <c r="J960">
        <v>1459378085</v>
      </c>
      <c r="K960">
        <v>1456789685</v>
      </c>
      <c r="L960" t="b">
        <v>0</v>
      </c>
      <c r="M960">
        <v>21</v>
      </c>
      <c r="N960" t="b">
        <v>1</v>
      </c>
      <c r="O960" t="s">
        <v>8269</v>
      </c>
      <c r="P960" s="9">
        <f>(((K960/60)/60)/24)+DATE(1970,1,1)</f>
        <v>42429.991724537031</v>
      </c>
      <c r="Q960" s="14">
        <f>YEAR(P960)</f>
        <v>2016</v>
      </c>
      <c r="R960" s="10" t="s">
        <v>8331</v>
      </c>
      <c r="S960" t="s">
        <v>8332</v>
      </c>
      <c r="T960">
        <f>IFERROR(ROUND(E960/M960,2),0)</f>
        <v>143.1</v>
      </c>
    </row>
    <row r="961" spans="1:20" ht="49" x14ac:dyDescent="0.25">
      <c r="A961">
        <v>2307</v>
      </c>
      <c r="B961" s="3" t="s">
        <v>2308</v>
      </c>
      <c r="C961" s="3" t="s">
        <v>6417</v>
      </c>
      <c r="D961" s="6">
        <v>1964.47</v>
      </c>
      <c r="E961" s="8">
        <v>2095.2600000000002</v>
      </c>
      <c r="F961" s="22">
        <f>ROUND(E961/D961*100,0)</f>
        <v>107</v>
      </c>
      <c r="G961" t="s">
        <v>8218</v>
      </c>
      <c r="H961" t="s">
        <v>8223</v>
      </c>
      <c r="I961" t="s">
        <v>8245</v>
      </c>
      <c r="J961">
        <v>1336245328</v>
      </c>
      <c r="K961">
        <v>1333653333</v>
      </c>
      <c r="L961" t="b">
        <v>1</v>
      </c>
      <c r="M961">
        <v>75</v>
      </c>
      <c r="N961" t="b">
        <v>1</v>
      </c>
      <c r="O961" t="s">
        <v>8277</v>
      </c>
      <c r="P961" s="9">
        <f>(((K961/60)/60)/24)+DATE(1970,1,1)</f>
        <v>41004.802465277775</v>
      </c>
      <c r="Q961" s="14">
        <f>YEAR(P961)</f>
        <v>2012</v>
      </c>
      <c r="R961" s="10" t="s">
        <v>8339</v>
      </c>
      <c r="S961" t="s">
        <v>8343</v>
      </c>
      <c r="T961">
        <f>IFERROR(ROUND(E961/M961,2),0)</f>
        <v>27.94</v>
      </c>
    </row>
    <row r="962" spans="1:20" ht="49" hidden="1" x14ac:dyDescent="0.25">
      <c r="A962">
        <v>2750</v>
      </c>
      <c r="B962" s="3" t="s">
        <v>2750</v>
      </c>
      <c r="C962" s="3" t="s">
        <v>6860</v>
      </c>
      <c r="D962" s="6">
        <v>1999</v>
      </c>
      <c r="E962" s="8">
        <v>0</v>
      </c>
      <c r="F962" s="22">
        <f>ROUND(E962/D962*100,0)</f>
        <v>0</v>
      </c>
      <c r="G962" t="s">
        <v>8220</v>
      </c>
      <c r="H962" t="s">
        <v>8223</v>
      </c>
      <c r="I962" t="s">
        <v>8245</v>
      </c>
      <c r="J962">
        <v>1341086400</v>
      </c>
      <c r="K962">
        <v>1340055345</v>
      </c>
      <c r="L962" t="b">
        <v>0</v>
      </c>
      <c r="M962">
        <v>0</v>
      </c>
      <c r="N962" t="b">
        <v>0</v>
      </c>
      <c r="O962" t="s">
        <v>8302</v>
      </c>
      <c r="P962" s="9">
        <f>(((K962/60)/60)/24)+DATE(1970,1,1)</f>
        <v>41078.899826388886</v>
      </c>
      <c r="Q962" s="14">
        <f>YEAR(P962)</f>
        <v>2012</v>
      </c>
      <c r="R962" s="10" t="s">
        <v>8336</v>
      </c>
      <c r="S962" t="s">
        <v>8372</v>
      </c>
      <c r="T962">
        <f>IFERROR(ROUND(E962/M962,2),0)</f>
        <v>0</v>
      </c>
    </row>
    <row r="963" spans="1:20" ht="49" x14ac:dyDescent="0.25">
      <c r="A963">
        <v>15</v>
      </c>
      <c r="B963" s="3" t="s">
        <v>17</v>
      </c>
      <c r="C963" s="3" t="s">
        <v>4126</v>
      </c>
      <c r="D963" s="6">
        <v>2000</v>
      </c>
      <c r="E963" s="8">
        <v>2132</v>
      </c>
      <c r="F963" s="22">
        <f>ROUND(E963/D963*100,0)</f>
        <v>107</v>
      </c>
      <c r="G963" t="s">
        <v>8218</v>
      </c>
      <c r="H963" t="s">
        <v>8226</v>
      </c>
      <c r="I963" t="s">
        <v>8248</v>
      </c>
      <c r="J963">
        <v>1443384840</v>
      </c>
      <c r="K963">
        <v>1441790658</v>
      </c>
      <c r="L963" t="b">
        <v>0</v>
      </c>
      <c r="M963">
        <v>98</v>
      </c>
      <c r="N963" t="b">
        <v>1</v>
      </c>
      <c r="O963" t="s">
        <v>8263</v>
      </c>
      <c r="P963" s="9">
        <f>(((K963/60)/60)/24)+DATE(1970,1,1)</f>
        <v>42256.391875000001</v>
      </c>
      <c r="Q963" s="14">
        <f>YEAR(P963)</f>
        <v>2015</v>
      </c>
      <c r="R963" s="10" t="s">
        <v>8324</v>
      </c>
      <c r="S963" t="s">
        <v>8325</v>
      </c>
      <c r="T963">
        <f>IFERROR(ROUND(E963/M963,2),0)</f>
        <v>21.76</v>
      </c>
    </row>
    <row r="964" spans="1:20" ht="49" x14ac:dyDescent="0.25">
      <c r="A964">
        <v>20</v>
      </c>
      <c r="B964" s="3" t="s">
        <v>22</v>
      </c>
      <c r="C964" s="3" t="s">
        <v>4131</v>
      </c>
      <c r="D964" s="6">
        <v>2000</v>
      </c>
      <c r="E964" s="8">
        <v>2004</v>
      </c>
      <c r="F964" s="22">
        <f>ROUND(E964/D964*100,0)</f>
        <v>100</v>
      </c>
      <c r="G964" t="s">
        <v>8218</v>
      </c>
      <c r="H964" t="s">
        <v>8223</v>
      </c>
      <c r="I964" t="s">
        <v>8245</v>
      </c>
      <c r="J964">
        <v>1442167912</v>
      </c>
      <c r="K964">
        <v>1436983912</v>
      </c>
      <c r="L964" t="b">
        <v>0</v>
      </c>
      <c r="M964">
        <v>25</v>
      </c>
      <c r="N964" t="b">
        <v>1</v>
      </c>
      <c r="O964" t="s">
        <v>8263</v>
      </c>
      <c r="P964" s="9">
        <f>(((K964/60)/60)/24)+DATE(1970,1,1)</f>
        <v>42200.758240740746</v>
      </c>
      <c r="Q964" s="14">
        <f>YEAR(P964)</f>
        <v>2015</v>
      </c>
      <c r="R964" s="10" t="s">
        <v>8324</v>
      </c>
      <c r="S964" t="s">
        <v>8325</v>
      </c>
      <c r="T964">
        <f>IFERROR(ROUND(E964/M964,2),0)</f>
        <v>80.16</v>
      </c>
    </row>
    <row r="965" spans="1:20" ht="49" x14ac:dyDescent="0.25">
      <c r="A965">
        <v>23</v>
      </c>
      <c r="B965" s="3" t="s">
        <v>25</v>
      </c>
      <c r="C965" s="3" t="s">
        <v>4134</v>
      </c>
      <c r="D965" s="6">
        <v>2000</v>
      </c>
      <c r="E965" s="8">
        <v>2370</v>
      </c>
      <c r="F965" s="22">
        <f>ROUND(E965/D965*100,0)</f>
        <v>119</v>
      </c>
      <c r="G965" t="s">
        <v>8218</v>
      </c>
      <c r="H965" t="s">
        <v>8223</v>
      </c>
      <c r="I965" t="s">
        <v>8245</v>
      </c>
      <c r="J965">
        <v>1430407200</v>
      </c>
      <c r="K965">
        <v>1428086501</v>
      </c>
      <c r="L965" t="b">
        <v>0</v>
      </c>
      <c r="M965">
        <v>23</v>
      </c>
      <c r="N965" t="b">
        <v>1</v>
      </c>
      <c r="O965" t="s">
        <v>8263</v>
      </c>
      <c r="P965" s="9">
        <f>(((K965/60)/60)/24)+DATE(1970,1,1)</f>
        <v>42097.778946759259</v>
      </c>
      <c r="Q965" s="14">
        <f>YEAR(P965)</f>
        <v>2015</v>
      </c>
      <c r="R965" s="10" t="s">
        <v>8324</v>
      </c>
      <c r="S965" t="s">
        <v>8325</v>
      </c>
      <c r="T965">
        <f>IFERROR(ROUND(E965/M965,2),0)</f>
        <v>103.04</v>
      </c>
    </row>
    <row r="966" spans="1:20" ht="49" x14ac:dyDescent="0.25">
      <c r="A966">
        <v>40</v>
      </c>
      <c r="B966" s="3" t="s">
        <v>42</v>
      </c>
      <c r="C966" s="3" t="s">
        <v>4151</v>
      </c>
      <c r="D966" s="6">
        <v>2000</v>
      </c>
      <c r="E966" s="8">
        <v>2027</v>
      </c>
      <c r="F966" s="22">
        <f>ROUND(E966/D966*100,0)</f>
        <v>101</v>
      </c>
      <c r="G966" t="s">
        <v>8218</v>
      </c>
      <c r="H966" t="s">
        <v>8223</v>
      </c>
      <c r="I966" t="s">
        <v>8245</v>
      </c>
      <c r="J966">
        <v>1403150400</v>
      </c>
      <c r="K966">
        <v>1401426488</v>
      </c>
      <c r="L966" t="b">
        <v>0</v>
      </c>
      <c r="M966">
        <v>16</v>
      </c>
      <c r="N966" t="b">
        <v>1</v>
      </c>
      <c r="O966" t="s">
        <v>8263</v>
      </c>
      <c r="P966" s="9">
        <f>(((K966/60)/60)/24)+DATE(1970,1,1)</f>
        <v>41789.21398148148</v>
      </c>
      <c r="Q966" s="14">
        <f>YEAR(P966)</f>
        <v>2014</v>
      </c>
      <c r="R966" s="10" t="s">
        <v>8324</v>
      </c>
      <c r="S966" t="s">
        <v>8325</v>
      </c>
      <c r="T966">
        <f>IFERROR(ROUND(E966/M966,2),0)</f>
        <v>126.69</v>
      </c>
    </row>
    <row r="967" spans="1:20" ht="49" x14ac:dyDescent="0.25">
      <c r="A967">
        <v>41</v>
      </c>
      <c r="B967" s="3" t="s">
        <v>43</v>
      </c>
      <c r="C967" s="3" t="s">
        <v>4152</v>
      </c>
      <c r="D967" s="6">
        <v>2000</v>
      </c>
      <c r="E967" s="8">
        <v>2000</v>
      </c>
      <c r="F967" s="22">
        <f>ROUND(E967/D967*100,0)</f>
        <v>100</v>
      </c>
      <c r="G967" t="s">
        <v>8218</v>
      </c>
      <c r="H967" t="s">
        <v>8223</v>
      </c>
      <c r="I967" t="s">
        <v>8245</v>
      </c>
      <c r="J967">
        <v>1412516354</v>
      </c>
      <c r="K967">
        <v>1409924354</v>
      </c>
      <c r="L967" t="b">
        <v>0</v>
      </c>
      <c r="M967">
        <v>19</v>
      </c>
      <c r="N967" t="b">
        <v>1</v>
      </c>
      <c r="O967" t="s">
        <v>8263</v>
      </c>
      <c r="P967" s="9">
        <f>(((K967/60)/60)/24)+DATE(1970,1,1)</f>
        <v>41887.568912037037</v>
      </c>
      <c r="Q967" s="14">
        <f>YEAR(P967)</f>
        <v>2014</v>
      </c>
      <c r="R967" s="10" t="s">
        <v>8324</v>
      </c>
      <c r="S967" t="s">
        <v>8325</v>
      </c>
      <c r="T967">
        <f>IFERROR(ROUND(E967/M967,2),0)</f>
        <v>105.26</v>
      </c>
    </row>
    <row r="968" spans="1:20" ht="49" x14ac:dyDescent="0.25">
      <c r="A968">
        <v>44</v>
      </c>
      <c r="B968" s="3" t="s">
        <v>46</v>
      </c>
      <c r="C968" s="3" t="s">
        <v>4155</v>
      </c>
      <c r="D968" s="6">
        <v>2000</v>
      </c>
      <c r="E968" s="8">
        <v>2000</v>
      </c>
      <c r="F968" s="22">
        <f>ROUND(E968/D968*100,0)</f>
        <v>100</v>
      </c>
      <c r="G968" t="s">
        <v>8218</v>
      </c>
      <c r="H968" t="s">
        <v>8223</v>
      </c>
      <c r="I968" t="s">
        <v>8245</v>
      </c>
      <c r="J968">
        <v>1412648537</v>
      </c>
      <c r="K968">
        <v>1408760537</v>
      </c>
      <c r="L968" t="b">
        <v>0</v>
      </c>
      <c r="M968">
        <v>15</v>
      </c>
      <c r="N968" t="b">
        <v>1</v>
      </c>
      <c r="O968" t="s">
        <v>8263</v>
      </c>
      <c r="P968" s="9">
        <f>(((K968/60)/60)/24)+DATE(1970,1,1)</f>
        <v>41874.098807870374</v>
      </c>
      <c r="Q968" s="14">
        <f>YEAR(P968)</f>
        <v>2014</v>
      </c>
      <c r="R968" s="10" t="s">
        <v>8324</v>
      </c>
      <c r="S968" t="s">
        <v>8325</v>
      </c>
      <c r="T968">
        <f>IFERROR(ROUND(E968/M968,2),0)</f>
        <v>133.33000000000001</v>
      </c>
    </row>
    <row r="969" spans="1:20" ht="49" x14ac:dyDescent="0.25">
      <c r="A969">
        <v>48</v>
      </c>
      <c r="B969" s="3" t="s">
        <v>50</v>
      </c>
      <c r="C969" s="3" t="s">
        <v>4159</v>
      </c>
      <c r="D969" s="6">
        <v>2000</v>
      </c>
      <c r="E969" s="8">
        <v>2159</v>
      </c>
      <c r="F969" s="22">
        <f>ROUND(E969/D969*100,0)</f>
        <v>108</v>
      </c>
      <c r="G969" t="s">
        <v>8218</v>
      </c>
      <c r="H969" t="s">
        <v>8224</v>
      </c>
      <c r="I969" t="s">
        <v>8246</v>
      </c>
      <c r="J969">
        <v>1425211200</v>
      </c>
      <c r="K969">
        <v>1422534260</v>
      </c>
      <c r="L969" t="b">
        <v>0</v>
      </c>
      <c r="M969">
        <v>38</v>
      </c>
      <c r="N969" t="b">
        <v>1</v>
      </c>
      <c r="O969" t="s">
        <v>8263</v>
      </c>
      <c r="P969" s="9">
        <f>(((K969/60)/60)/24)+DATE(1970,1,1)</f>
        <v>42033.516898148147</v>
      </c>
      <c r="Q969" s="14">
        <f>YEAR(P969)</f>
        <v>2015</v>
      </c>
      <c r="R969" s="10" t="s">
        <v>8324</v>
      </c>
      <c r="S969" t="s">
        <v>8325</v>
      </c>
      <c r="T969">
        <f>IFERROR(ROUND(E969/M969,2),0)</f>
        <v>56.82</v>
      </c>
    </row>
    <row r="970" spans="1:20" ht="49" x14ac:dyDescent="0.25">
      <c r="A970">
        <v>63</v>
      </c>
      <c r="B970" s="3" t="s">
        <v>65</v>
      </c>
      <c r="C970" s="3" t="s">
        <v>4174</v>
      </c>
      <c r="D970" s="6">
        <v>2000</v>
      </c>
      <c r="E970" s="8">
        <v>2270.37</v>
      </c>
      <c r="F970" s="22">
        <f>ROUND(E970/D970*100,0)</f>
        <v>114</v>
      </c>
      <c r="G970" t="s">
        <v>8218</v>
      </c>
      <c r="H970" t="s">
        <v>8223</v>
      </c>
      <c r="I970" t="s">
        <v>8245</v>
      </c>
      <c r="J970">
        <v>1388206740</v>
      </c>
      <c r="K970">
        <v>1386194013</v>
      </c>
      <c r="L970" t="b">
        <v>0</v>
      </c>
      <c r="M970">
        <v>64</v>
      </c>
      <c r="N970" t="b">
        <v>1</v>
      </c>
      <c r="O970" t="s">
        <v>8264</v>
      </c>
      <c r="P970" s="9">
        <f>(((K970/60)/60)/24)+DATE(1970,1,1)</f>
        <v>41612.912187499998</v>
      </c>
      <c r="Q970" s="14">
        <f>YEAR(P970)</f>
        <v>2013</v>
      </c>
      <c r="R970" s="10" t="s">
        <v>8324</v>
      </c>
      <c r="S970" t="s">
        <v>8326</v>
      </c>
      <c r="T970">
        <f>IFERROR(ROUND(E970/M970,2),0)</f>
        <v>35.47</v>
      </c>
    </row>
    <row r="971" spans="1:20" ht="33" x14ac:dyDescent="0.25">
      <c r="A971">
        <v>66</v>
      </c>
      <c r="B971" s="3" t="s">
        <v>68</v>
      </c>
      <c r="C971" s="3" t="s">
        <v>4177</v>
      </c>
      <c r="D971" s="6">
        <v>2000</v>
      </c>
      <c r="E971" s="8">
        <v>2372</v>
      </c>
      <c r="F971" s="22">
        <f>ROUND(E971/D971*100,0)</f>
        <v>119</v>
      </c>
      <c r="G971" t="s">
        <v>8218</v>
      </c>
      <c r="H971" t="s">
        <v>8223</v>
      </c>
      <c r="I971" t="s">
        <v>8245</v>
      </c>
      <c r="J971">
        <v>1468873420</v>
      </c>
      <c r="K971">
        <v>1466281420</v>
      </c>
      <c r="L971" t="b">
        <v>0</v>
      </c>
      <c r="M971">
        <v>26</v>
      </c>
      <c r="N971" t="b">
        <v>1</v>
      </c>
      <c r="O971" t="s">
        <v>8264</v>
      </c>
      <c r="P971" s="9">
        <f>(((K971/60)/60)/24)+DATE(1970,1,1)</f>
        <v>42539.849768518514</v>
      </c>
      <c r="Q971" s="14">
        <f>YEAR(P971)</f>
        <v>2016</v>
      </c>
      <c r="R971" s="10" t="s">
        <v>8324</v>
      </c>
      <c r="S971" t="s">
        <v>8326</v>
      </c>
      <c r="T971">
        <f>IFERROR(ROUND(E971/M971,2),0)</f>
        <v>91.23</v>
      </c>
    </row>
    <row r="972" spans="1:20" ht="49" x14ac:dyDescent="0.25">
      <c r="A972">
        <v>67</v>
      </c>
      <c r="B972" s="3" t="s">
        <v>69</v>
      </c>
      <c r="C972" s="3" t="s">
        <v>4178</v>
      </c>
      <c r="D972" s="6">
        <v>2000</v>
      </c>
      <c r="E972" s="8">
        <v>2325</v>
      </c>
      <c r="F972" s="22">
        <f>ROUND(E972/D972*100,0)</f>
        <v>116</v>
      </c>
      <c r="G972" t="s">
        <v>8218</v>
      </c>
      <c r="H972" t="s">
        <v>8223</v>
      </c>
      <c r="I972" t="s">
        <v>8245</v>
      </c>
      <c r="J972">
        <v>1342360804</v>
      </c>
      <c r="K972">
        <v>1339768804</v>
      </c>
      <c r="L972" t="b">
        <v>0</v>
      </c>
      <c r="M972">
        <v>20</v>
      </c>
      <c r="N972" t="b">
        <v>1</v>
      </c>
      <c r="O972" t="s">
        <v>8264</v>
      </c>
      <c r="P972" s="9">
        <f>(((K972/60)/60)/24)+DATE(1970,1,1)</f>
        <v>41075.583379629628</v>
      </c>
      <c r="Q972" s="14">
        <f>YEAR(P972)</f>
        <v>2012</v>
      </c>
      <c r="R972" s="10" t="s">
        <v>8324</v>
      </c>
      <c r="S972" t="s">
        <v>8326</v>
      </c>
      <c r="T972">
        <f>IFERROR(ROUND(E972/M972,2),0)</f>
        <v>116.25</v>
      </c>
    </row>
    <row r="973" spans="1:20" ht="49" x14ac:dyDescent="0.25">
      <c r="A973">
        <v>402</v>
      </c>
      <c r="B973" s="3" t="s">
        <v>403</v>
      </c>
      <c r="C973" s="3" t="s">
        <v>4512</v>
      </c>
      <c r="D973" s="6">
        <v>2000</v>
      </c>
      <c r="E973" s="8">
        <v>2833</v>
      </c>
      <c r="F973" s="22">
        <f>ROUND(E973/D973*100,0)</f>
        <v>142</v>
      </c>
      <c r="G973" t="s">
        <v>8218</v>
      </c>
      <c r="H973" t="s">
        <v>8223</v>
      </c>
      <c r="I973" t="s">
        <v>8245</v>
      </c>
      <c r="J973">
        <v>1446731817</v>
      </c>
      <c r="K973">
        <v>1444913817</v>
      </c>
      <c r="L973" t="b">
        <v>0</v>
      </c>
      <c r="M973">
        <v>43</v>
      </c>
      <c r="N973" t="b">
        <v>1</v>
      </c>
      <c r="O973" t="s">
        <v>8267</v>
      </c>
      <c r="P973" s="9">
        <f>(((K973/60)/60)/24)+DATE(1970,1,1)</f>
        <v>42292.539548611108</v>
      </c>
      <c r="Q973" s="14">
        <f>YEAR(P973)</f>
        <v>2015</v>
      </c>
      <c r="R973" s="10" t="s">
        <v>8324</v>
      </c>
      <c r="S973" t="s">
        <v>8329</v>
      </c>
      <c r="T973">
        <f>IFERROR(ROUND(E973/M973,2),0)</f>
        <v>65.88</v>
      </c>
    </row>
    <row r="974" spans="1:20" ht="49" x14ac:dyDescent="0.25">
      <c r="A974">
        <v>407</v>
      </c>
      <c r="B974" s="3" t="s">
        <v>408</v>
      </c>
      <c r="C974" s="3" t="s">
        <v>4517</v>
      </c>
      <c r="D974" s="6">
        <v>2000</v>
      </c>
      <c r="E974" s="8">
        <v>2031</v>
      </c>
      <c r="F974" s="22">
        <f>ROUND(E974/D974*100,0)</f>
        <v>102</v>
      </c>
      <c r="G974" t="s">
        <v>8218</v>
      </c>
      <c r="H974" t="s">
        <v>8223</v>
      </c>
      <c r="I974" t="s">
        <v>8245</v>
      </c>
      <c r="J974">
        <v>1321739650</v>
      </c>
      <c r="K974">
        <v>1316552050</v>
      </c>
      <c r="L974" t="b">
        <v>0</v>
      </c>
      <c r="M974">
        <v>22</v>
      </c>
      <c r="N974" t="b">
        <v>1</v>
      </c>
      <c r="O974" t="s">
        <v>8267</v>
      </c>
      <c r="P974" s="9">
        <f>(((K974/60)/60)/24)+DATE(1970,1,1)</f>
        <v>40806.870949074073</v>
      </c>
      <c r="Q974" s="14">
        <f>YEAR(P974)</f>
        <v>2011</v>
      </c>
      <c r="R974" s="10" t="s">
        <v>8324</v>
      </c>
      <c r="S974" t="s">
        <v>8329</v>
      </c>
      <c r="T974">
        <f>IFERROR(ROUND(E974/M974,2),0)</f>
        <v>92.32</v>
      </c>
    </row>
    <row r="975" spans="1:20" ht="49" x14ac:dyDescent="0.25">
      <c r="A975">
        <v>533</v>
      </c>
      <c r="B975" s="3" t="s">
        <v>534</v>
      </c>
      <c r="C975" s="3" t="s">
        <v>4643</v>
      </c>
      <c r="D975" s="6">
        <v>2000</v>
      </c>
      <c r="E975" s="8">
        <v>2004</v>
      </c>
      <c r="F975" s="22">
        <f>ROUND(E975/D975*100,0)</f>
        <v>100</v>
      </c>
      <c r="G975" t="s">
        <v>8218</v>
      </c>
      <c r="H975" t="s">
        <v>8224</v>
      </c>
      <c r="I975" t="s">
        <v>8246</v>
      </c>
      <c r="J975">
        <v>1463394365</v>
      </c>
      <c r="K975">
        <v>1461320765</v>
      </c>
      <c r="L975" t="b">
        <v>0</v>
      </c>
      <c r="M975">
        <v>17</v>
      </c>
      <c r="N975" t="b">
        <v>1</v>
      </c>
      <c r="O975" t="s">
        <v>8269</v>
      </c>
      <c r="P975" s="9">
        <f>(((K975/60)/60)/24)+DATE(1970,1,1)</f>
        <v>42482.43478009259</v>
      </c>
      <c r="Q975" s="14">
        <f>YEAR(P975)</f>
        <v>2016</v>
      </c>
      <c r="R975" s="10" t="s">
        <v>8331</v>
      </c>
      <c r="S975" t="s">
        <v>8332</v>
      </c>
      <c r="T975">
        <f>IFERROR(ROUND(E975/M975,2),0)</f>
        <v>117.88</v>
      </c>
    </row>
    <row r="976" spans="1:20" ht="33" x14ac:dyDescent="0.25">
      <c r="A976">
        <v>535</v>
      </c>
      <c r="B976" s="3" t="s">
        <v>536</v>
      </c>
      <c r="C976" s="3" t="s">
        <v>4645</v>
      </c>
      <c r="D976" s="6">
        <v>2000</v>
      </c>
      <c r="E976" s="8">
        <v>2050</v>
      </c>
      <c r="F976" s="22">
        <f>ROUND(E976/D976*100,0)</f>
        <v>103</v>
      </c>
      <c r="G976" t="s">
        <v>8218</v>
      </c>
      <c r="H976" t="s">
        <v>8224</v>
      </c>
      <c r="I976" t="s">
        <v>8246</v>
      </c>
      <c r="J976">
        <v>1483707905</v>
      </c>
      <c r="K976">
        <v>1481115905</v>
      </c>
      <c r="L976" t="b">
        <v>0</v>
      </c>
      <c r="M976">
        <v>59</v>
      </c>
      <c r="N976" t="b">
        <v>1</v>
      </c>
      <c r="O976" t="s">
        <v>8269</v>
      </c>
      <c r="P976" s="9">
        <f>(((K976/60)/60)/24)+DATE(1970,1,1)</f>
        <v>42711.545196759253</v>
      </c>
      <c r="Q976" s="14">
        <f>YEAR(P976)</f>
        <v>2016</v>
      </c>
      <c r="R976" s="10" t="s">
        <v>8331</v>
      </c>
      <c r="S976" t="s">
        <v>8332</v>
      </c>
      <c r="T976">
        <f>IFERROR(ROUND(E976/M976,2),0)</f>
        <v>34.75</v>
      </c>
    </row>
    <row r="977" spans="1:20" ht="49" x14ac:dyDescent="0.25">
      <c r="A977">
        <v>537</v>
      </c>
      <c r="B977" s="3" t="s">
        <v>538</v>
      </c>
      <c r="C977" s="3" t="s">
        <v>4647</v>
      </c>
      <c r="D977" s="6">
        <v>2000</v>
      </c>
      <c r="E977" s="8">
        <v>2410</v>
      </c>
      <c r="F977" s="22">
        <f>ROUND(E977/D977*100,0)</f>
        <v>121</v>
      </c>
      <c r="G977" t="s">
        <v>8218</v>
      </c>
      <c r="H977" t="s">
        <v>8223</v>
      </c>
      <c r="I977" t="s">
        <v>8245</v>
      </c>
      <c r="J977">
        <v>1446665191</v>
      </c>
      <c r="K977">
        <v>1444069591</v>
      </c>
      <c r="L977" t="b">
        <v>0</v>
      </c>
      <c r="M977">
        <v>59</v>
      </c>
      <c r="N977" t="b">
        <v>1</v>
      </c>
      <c r="O977" t="s">
        <v>8269</v>
      </c>
      <c r="P977" s="9">
        <f>(((K977/60)/60)/24)+DATE(1970,1,1)</f>
        <v>42282.768414351856</v>
      </c>
      <c r="Q977" s="14">
        <f>YEAR(P977)</f>
        <v>2015</v>
      </c>
      <c r="R977" s="10" t="s">
        <v>8331</v>
      </c>
      <c r="S977" t="s">
        <v>8332</v>
      </c>
      <c r="T977">
        <f>IFERROR(ROUND(E977/M977,2),0)</f>
        <v>40.85</v>
      </c>
    </row>
    <row r="978" spans="1:20" ht="33" x14ac:dyDescent="0.25">
      <c r="A978">
        <v>645</v>
      </c>
      <c r="B978" s="3" t="s">
        <v>646</v>
      </c>
      <c r="C978" s="3" t="s">
        <v>4755</v>
      </c>
      <c r="D978" s="6">
        <v>2000</v>
      </c>
      <c r="E978" s="8">
        <v>5574</v>
      </c>
      <c r="F978" s="22">
        <f>ROUND(E978/D978*100,0)</f>
        <v>279</v>
      </c>
      <c r="G978" t="s">
        <v>8218</v>
      </c>
      <c r="H978" t="s">
        <v>8223</v>
      </c>
      <c r="I978" t="s">
        <v>8245</v>
      </c>
      <c r="J978">
        <v>1470962274</v>
      </c>
      <c r="K978">
        <v>1468370274</v>
      </c>
      <c r="L978" t="b">
        <v>0</v>
      </c>
      <c r="M978">
        <v>237</v>
      </c>
      <c r="N978" t="b">
        <v>1</v>
      </c>
      <c r="O978" t="s">
        <v>8271</v>
      </c>
      <c r="P978" s="9">
        <f>(((K978/60)/60)/24)+DATE(1970,1,1)</f>
        <v>42564.026319444441</v>
      </c>
      <c r="Q978" s="14">
        <f>YEAR(P978)</f>
        <v>2016</v>
      </c>
      <c r="R978" s="10" t="s">
        <v>8333</v>
      </c>
      <c r="S978" t="s">
        <v>8335</v>
      </c>
      <c r="T978">
        <f>IFERROR(ROUND(E978/M978,2),0)</f>
        <v>23.52</v>
      </c>
    </row>
    <row r="979" spans="1:20" ht="49" x14ac:dyDescent="0.25">
      <c r="A979">
        <v>647</v>
      </c>
      <c r="B979" s="3" t="s">
        <v>648</v>
      </c>
      <c r="C979" s="3" t="s">
        <v>4757</v>
      </c>
      <c r="D979" s="6">
        <v>2000</v>
      </c>
      <c r="E979" s="8">
        <v>2141</v>
      </c>
      <c r="F979" s="22">
        <f>ROUND(E979/D979*100,0)</f>
        <v>107</v>
      </c>
      <c r="G979" t="s">
        <v>8218</v>
      </c>
      <c r="H979" t="s">
        <v>8228</v>
      </c>
      <c r="I979" t="s">
        <v>8250</v>
      </c>
      <c r="J979">
        <v>1458235549</v>
      </c>
      <c r="K979">
        <v>1455647149</v>
      </c>
      <c r="L979" t="b">
        <v>0</v>
      </c>
      <c r="M979">
        <v>17</v>
      </c>
      <c r="N979" t="b">
        <v>1</v>
      </c>
      <c r="O979" t="s">
        <v>8271</v>
      </c>
      <c r="P979" s="9">
        <f>(((K979/60)/60)/24)+DATE(1970,1,1)</f>
        <v>42416.767928240741</v>
      </c>
      <c r="Q979" s="14">
        <f>YEAR(P979)</f>
        <v>2016</v>
      </c>
      <c r="R979" s="10" t="s">
        <v>8333</v>
      </c>
      <c r="S979" t="s">
        <v>8335</v>
      </c>
      <c r="T979">
        <f>IFERROR(ROUND(E979/M979,2),0)</f>
        <v>125.94</v>
      </c>
    </row>
    <row r="980" spans="1:20" ht="49" x14ac:dyDescent="0.25">
      <c r="A980">
        <v>748</v>
      </c>
      <c r="B980" s="3" t="s">
        <v>749</v>
      </c>
      <c r="C980" s="3" t="s">
        <v>4858</v>
      </c>
      <c r="D980" s="6">
        <v>2000</v>
      </c>
      <c r="E980" s="8">
        <v>2005</v>
      </c>
      <c r="F980" s="22">
        <f>ROUND(E980/D980*100,0)</f>
        <v>100</v>
      </c>
      <c r="G980" t="s">
        <v>8218</v>
      </c>
      <c r="H980" t="s">
        <v>8223</v>
      </c>
      <c r="I980" t="s">
        <v>8245</v>
      </c>
      <c r="J980">
        <v>1407701966</v>
      </c>
      <c r="K980">
        <v>1405109966</v>
      </c>
      <c r="L980" t="b">
        <v>0</v>
      </c>
      <c r="M980">
        <v>44</v>
      </c>
      <c r="N980" t="b">
        <v>1</v>
      </c>
      <c r="O980" t="s">
        <v>8272</v>
      </c>
      <c r="P980" s="9">
        <f>(((K980/60)/60)/24)+DATE(1970,1,1)</f>
        <v>41831.846828703703</v>
      </c>
      <c r="Q980" s="14">
        <f>YEAR(P980)</f>
        <v>2014</v>
      </c>
      <c r="R980" s="10" t="s">
        <v>8336</v>
      </c>
      <c r="S980" t="s">
        <v>8337</v>
      </c>
      <c r="T980">
        <f>IFERROR(ROUND(E980/M980,2),0)</f>
        <v>45.57</v>
      </c>
    </row>
    <row r="981" spans="1:20" ht="49" x14ac:dyDescent="0.25">
      <c r="A981">
        <v>754</v>
      </c>
      <c r="B981" s="3" t="s">
        <v>755</v>
      </c>
      <c r="C981" s="3" t="s">
        <v>4864</v>
      </c>
      <c r="D981" s="6">
        <v>2000</v>
      </c>
      <c r="E981" s="8">
        <v>2075</v>
      </c>
      <c r="F981" s="22">
        <f>ROUND(E981/D981*100,0)</f>
        <v>104</v>
      </c>
      <c r="G981" t="s">
        <v>8218</v>
      </c>
      <c r="H981" t="s">
        <v>8223</v>
      </c>
      <c r="I981" t="s">
        <v>8245</v>
      </c>
      <c r="J981">
        <v>1357408721</v>
      </c>
      <c r="K981">
        <v>1354816721</v>
      </c>
      <c r="L981" t="b">
        <v>0</v>
      </c>
      <c r="M981">
        <v>49</v>
      </c>
      <c r="N981" t="b">
        <v>1</v>
      </c>
      <c r="O981" t="s">
        <v>8272</v>
      </c>
      <c r="P981" s="9">
        <f>(((K981/60)/60)/24)+DATE(1970,1,1)</f>
        <v>41249.749085648145</v>
      </c>
      <c r="Q981" s="14">
        <f>YEAR(P981)</f>
        <v>2012</v>
      </c>
      <c r="R981" s="10" t="s">
        <v>8336</v>
      </c>
      <c r="S981" t="s">
        <v>8337</v>
      </c>
      <c r="T981">
        <f>IFERROR(ROUND(E981/M981,2),0)</f>
        <v>42.35</v>
      </c>
    </row>
    <row r="982" spans="1:20" ht="49" x14ac:dyDescent="0.25">
      <c r="A982">
        <v>801</v>
      </c>
      <c r="B982" s="3" t="s">
        <v>802</v>
      </c>
      <c r="C982" s="3" t="s">
        <v>4911</v>
      </c>
      <c r="D982" s="6">
        <v>2000</v>
      </c>
      <c r="E982" s="8">
        <v>2230.4299999999998</v>
      </c>
      <c r="F982" s="22">
        <f>ROUND(E982/D982*100,0)</f>
        <v>112</v>
      </c>
      <c r="G982" t="s">
        <v>8218</v>
      </c>
      <c r="H982" t="s">
        <v>8223</v>
      </c>
      <c r="I982" t="s">
        <v>8245</v>
      </c>
      <c r="J982">
        <v>1309547120</v>
      </c>
      <c r="K982">
        <v>1306955120</v>
      </c>
      <c r="L982" t="b">
        <v>0</v>
      </c>
      <c r="M982">
        <v>51</v>
      </c>
      <c r="N982" t="b">
        <v>1</v>
      </c>
      <c r="O982" t="s">
        <v>8274</v>
      </c>
      <c r="P982" s="9">
        <f>(((K982/60)/60)/24)+DATE(1970,1,1)</f>
        <v>40695.795370370368</v>
      </c>
      <c r="Q982" s="14">
        <f>YEAR(P982)</f>
        <v>2011</v>
      </c>
      <c r="R982" s="10" t="s">
        <v>8339</v>
      </c>
      <c r="S982" t="s">
        <v>8340</v>
      </c>
      <c r="T982">
        <f>IFERROR(ROUND(E982/M982,2),0)</f>
        <v>43.73</v>
      </c>
    </row>
    <row r="983" spans="1:20" ht="49" x14ac:dyDescent="0.25">
      <c r="A983">
        <v>820</v>
      </c>
      <c r="B983" s="3" t="s">
        <v>821</v>
      </c>
      <c r="C983" s="3" t="s">
        <v>4930</v>
      </c>
      <c r="D983" s="6">
        <v>2000</v>
      </c>
      <c r="E983" s="8">
        <v>2681</v>
      </c>
      <c r="F983" s="22">
        <f>ROUND(E983/D983*100,0)</f>
        <v>134</v>
      </c>
      <c r="G983" t="s">
        <v>8218</v>
      </c>
      <c r="H983" t="s">
        <v>8223</v>
      </c>
      <c r="I983" t="s">
        <v>8245</v>
      </c>
      <c r="J983">
        <v>1402290000</v>
      </c>
      <c r="K983">
        <v>1399666342</v>
      </c>
      <c r="L983" t="b">
        <v>0</v>
      </c>
      <c r="M983">
        <v>38</v>
      </c>
      <c r="N983" t="b">
        <v>1</v>
      </c>
      <c r="O983" t="s">
        <v>8274</v>
      </c>
      <c r="P983" s="9">
        <f>(((K983/60)/60)/24)+DATE(1970,1,1)</f>
        <v>41768.841921296298</v>
      </c>
      <c r="Q983" s="14">
        <f>YEAR(P983)</f>
        <v>2014</v>
      </c>
      <c r="R983" s="10" t="s">
        <v>8339</v>
      </c>
      <c r="S983" t="s">
        <v>8340</v>
      </c>
      <c r="T983">
        <f>IFERROR(ROUND(E983/M983,2),0)</f>
        <v>70.55</v>
      </c>
    </row>
    <row r="984" spans="1:20" ht="49" x14ac:dyDescent="0.25">
      <c r="A984">
        <v>835</v>
      </c>
      <c r="B984" s="3" t="s">
        <v>836</v>
      </c>
      <c r="C984" s="3" t="s">
        <v>4945</v>
      </c>
      <c r="D984" s="6">
        <v>2000</v>
      </c>
      <c r="E984" s="8">
        <v>2345</v>
      </c>
      <c r="F984" s="22">
        <f>ROUND(E984/D984*100,0)</f>
        <v>117</v>
      </c>
      <c r="G984" t="s">
        <v>8218</v>
      </c>
      <c r="H984" t="s">
        <v>8223</v>
      </c>
      <c r="I984" t="s">
        <v>8245</v>
      </c>
      <c r="J984">
        <v>1337396400</v>
      </c>
      <c r="K984">
        <v>1333709958</v>
      </c>
      <c r="L984" t="b">
        <v>0</v>
      </c>
      <c r="M984">
        <v>40</v>
      </c>
      <c r="N984" t="b">
        <v>1</v>
      </c>
      <c r="O984" t="s">
        <v>8274</v>
      </c>
      <c r="P984" s="9">
        <f>(((K984/60)/60)/24)+DATE(1970,1,1)</f>
        <v>41005.45784722222</v>
      </c>
      <c r="Q984" s="14">
        <f>YEAR(P984)</f>
        <v>2012</v>
      </c>
      <c r="R984" s="10" t="s">
        <v>8339</v>
      </c>
      <c r="S984" t="s">
        <v>8340</v>
      </c>
      <c r="T984">
        <f>IFERROR(ROUND(E984/M984,2),0)</f>
        <v>58.63</v>
      </c>
    </row>
    <row r="985" spans="1:20" ht="49" x14ac:dyDescent="0.25">
      <c r="A985">
        <v>838</v>
      </c>
      <c r="B985" s="3" t="s">
        <v>839</v>
      </c>
      <c r="C985" s="3" t="s">
        <v>4948</v>
      </c>
      <c r="D985" s="6">
        <v>2000</v>
      </c>
      <c r="E985" s="8">
        <v>2908</v>
      </c>
      <c r="F985" s="22">
        <f>ROUND(E985/D985*100,0)</f>
        <v>145</v>
      </c>
      <c r="G985" t="s">
        <v>8218</v>
      </c>
      <c r="H985" t="s">
        <v>8223</v>
      </c>
      <c r="I985" t="s">
        <v>8245</v>
      </c>
      <c r="J985">
        <v>1326835985</v>
      </c>
      <c r="K985">
        <v>1324243985</v>
      </c>
      <c r="L985" t="b">
        <v>0</v>
      </c>
      <c r="M985">
        <v>61</v>
      </c>
      <c r="N985" t="b">
        <v>1</v>
      </c>
      <c r="O985" t="s">
        <v>8274</v>
      </c>
      <c r="P985" s="9">
        <f>(((K985/60)/60)/24)+DATE(1970,1,1)</f>
        <v>40895.897974537038</v>
      </c>
      <c r="Q985" s="14">
        <f>YEAR(P985)</f>
        <v>2011</v>
      </c>
      <c r="R985" s="10" t="s">
        <v>8339</v>
      </c>
      <c r="S985" t="s">
        <v>8340</v>
      </c>
      <c r="T985">
        <f>IFERROR(ROUND(E985/M985,2),0)</f>
        <v>47.67</v>
      </c>
    </row>
    <row r="986" spans="1:20" ht="33" x14ac:dyDescent="0.25">
      <c r="A986">
        <v>851</v>
      </c>
      <c r="B986" s="3" t="s">
        <v>852</v>
      </c>
      <c r="C986" s="3" t="s">
        <v>4961</v>
      </c>
      <c r="D986" s="6">
        <v>2000</v>
      </c>
      <c r="E986" s="8">
        <v>2609</v>
      </c>
      <c r="F986" s="22">
        <f>ROUND(E986/D986*100,0)</f>
        <v>130</v>
      </c>
      <c r="G986" t="s">
        <v>8218</v>
      </c>
      <c r="H986" t="s">
        <v>8229</v>
      </c>
      <c r="I986" t="s">
        <v>8248</v>
      </c>
      <c r="J986">
        <v>1469994300</v>
      </c>
      <c r="K986">
        <v>1464815253</v>
      </c>
      <c r="L986" t="b">
        <v>0</v>
      </c>
      <c r="M986">
        <v>70</v>
      </c>
      <c r="N986" t="b">
        <v>1</v>
      </c>
      <c r="O986" t="s">
        <v>8275</v>
      </c>
      <c r="P986" s="9">
        <f>(((K986/60)/60)/24)+DATE(1970,1,1)</f>
        <v>42522.880243055552</v>
      </c>
      <c r="Q986" s="14">
        <f>YEAR(P986)</f>
        <v>2016</v>
      </c>
      <c r="R986" s="10" t="s">
        <v>8339</v>
      </c>
      <c r="S986" t="s">
        <v>8341</v>
      </c>
      <c r="T986">
        <f>IFERROR(ROUND(E986/M986,2),0)</f>
        <v>37.270000000000003</v>
      </c>
    </row>
    <row r="987" spans="1:20" ht="33" x14ac:dyDescent="0.25">
      <c r="A987">
        <v>1022</v>
      </c>
      <c r="B987" s="3" t="s">
        <v>1023</v>
      </c>
      <c r="C987" s="3" t="s">
        <v>5132</v>
      </c>
      <c r="D987" s="6">
        <v>2000</v>
      </c>
      <c r="E987" s="8">
        <v>2298</v>
      </c>
      <c r="F987" s="22">
        <f>ROUND(E987/D987*100,0)</f>
        <v>115</v>
      </c>
      <c r="G987" t="s">
        <v>8218</v>
      </c>
      <c r="H987" t="s">
        <v>8223</v>
      </c>
      <c r="I987" t="s">
        <v>8245</v>
      </c>
      <c r="J987">
        <v>1431876677</v>
      </c>
      <c r="K987">
        <v>1429284677</v>
      </c>
      <c r="L987" t="b">
        <v>1</v>
      </c>
      <c r="M987">
        <v>74</v>
      </c>
      <c r="N987" t="b">
        <v>1</v>
      </c>
      <c r="O987" t="s">
        <v>8278</v>
      </c>
      <c r="P987" s="9">
        <f>(((K987/60)/60)/24)+DATE(1970,1,1)</f>
        <v>42111.646724537044</v>
      </c>
      <c r="Q987" s="14">
        <f>YEAR(P987)</f>
        <v>2015</v>
      </c>
      <c r="R987" s="10" t="s">
        <v>8339</v>
      </c>
      <c r="S987" t="s">
        <v>8344</v>
      </c>
      <c r="T987">
        <f>IFERROR(ROUND(E987/M987,2),0)</f>
        <v>31.05</v>
      </c>
    </row>
    <row r="988" spans="1:20" ht="49" x14ac:dyDescent="0.25">
      <c r="A988">
        <v>1023</v>
      </c>
      <c r="B988" s="3" t="s">
        <v>1024</v>
      </c>
      <c r="C988" s="3" t="s">
        <v>5133</v>
      </c>
      <c r="D988" s="6">
        <v>2000</v>
      </c>
      <c r="E988" s="8">
        <v>4743</v>
      </c>
      <c r="F988" s="22">
        <f>ROUND(E988/D988*100,0)</f>
        <v>237</v>
      </c>
      <c r="G988" t="s">
        <v>8218</v>
      </c>
      <c r="H988" t="s">
        <v>8224</v>
      </c>
      <c r="I988" t="s">
        <v>8246</v>
      </c>
      <c r="J988">
        <v>1434837861</v>
      </c>
      <c r="K988">
        <v>1432245861</v>
      </c>
      <c r="L988" t="b">
        <v>0</v>
      </c>
      <c r="M988">
        <v>131</v>
      </c>
      <c r="N988" t="b">
        <v>1</v>
      </c>
      <c r="O988" t="s">
        <v>8278</v>
      </c>
      <c r="P988" s="9">
        <f>(((K988/60)/60)/24)+DATE(1970,1,1)</f>
        <v>42145.919687500005</v>
      </c>
      <c r="Q988" s="14">
        <f>YEAR(P988)</f>
        <v>2015</v>
      </c>
      <c r="R988" s="10" t="s">
        <v>8339</v>
      </c>
      <c r="S988" t="s">
        <v>8344</v>
      </c>
      <c r="T988">
        <f>IFERROR(ROUND(E988/M988,2),0)</f>
        <v>36.21</v>
      </c>
    </row>
    <row r="989" spans="1:20" ht="33" x14ac:dyDescent="0.25">
      <c r="A989">
        <v>1030</v>
      </c>
      <c r="B989" s="3" t="s">
        <v>1031</v>
      </c>
      <c r="C989" s="3" t="s">
        <v>5140</v>
      </c>
      <c r="D989" s="6">
        <v>2000</v>
      </c>
      <c r="E989" s="8">
        <v>6842</v>
      </c>
      <c r="F989" s="22">
        <f>ROUND(E989/D989*100,0)</f>
        <v>342</v>
      </c>
      <c r="G989" t="s">
        <v>8218</v>
      </c>
      <c r="H989" t="s">
        <v>8223</v>
      </c>
      <c r="I989" t="s">
        <v>8245</v>
      </c>
      <c r="J989">
        <v>1473680149</v>
      </c>
      <c r="K989">
        <v>1472470549</v>
      </c>
      <c r="L989" t="b">
        <v>0</v>
      </c>
      <c r="M989">
        <v>159</v>
      </c>
      <c r="N989" t="b">
        <v>1</v>
      </c>
      <c r="O989" t="s">
        <v>8278</v>
      </c>
      <c r="P989" s="9">
        <f>(((K989/60)/60)/24)+DATE(1970,1,1)</f>
        <v>42611.483206018514</v>
      </c>
      <c r="Q989" s="14">
        <f>YEAR(P989)</f>
        <v>2016</v>
      </c>
      <c r="R989" s="10" t="s">
        <v>8339</v>
      </c>
      <c r="S989" t="s">
        <v>8344</v>
      </c>
      <c r="T989">
        <f>IFERROR(ROUND(E989/M989,2),0)</f>
        <v>43.03</v>
      </c>
    </row>
    <row r="990" spans="1:20" ht="49" x14ac:dyDescent="0.25">
      <c r="A990">
        <v>1188</v>
      </c>
      <c r="B990" s="3" t="s">
        <v>1189</v>
      </c>
      <c r="C990" s="3" t="s">
        <v>5298</v>
      </c>
      <c r="D990" s="6">
        <v>2000</v>
      </c>
      <c r="E990" s="8">
        <v>3211</v>
      </c>
      <c r="F990" s="22">
        <f>ROUND(E990/D990*100,0)</f>
        <v>161</v>
      </c>
      <c r="G990" t="s">
        <v>8218</v>
      </c>
      <c r="H990" t="s">
        <v>8228</v>
      </c>
      <c r="I990" t="s">
        <v>8250</v>
      </c>
      <c r="J990">
        <v>1482943740</v>
      </c>
      <c r="K990">
        <v>1481129340</v>
      </c>
      <c r="L990" t="b">
        <v>0</v>
      </c>
      <c r="M990">
        <v>85</v>
      </c>
      <c r="N990" t="b">
        <v>1</v>
      </c>
      <c r="O990" t="s">
        <v>8283</v>
      </c>
      <c r="P990" s="9">
        <f>(((K990/60)/60)/24)+DATE(1970,1,1)</f>
        <v>42711.700694444444</v>
      </c>
      <c r="Q990" s="14">
        <f>YEAR(P990)</f>
        <v>2016</v>
      </c>
      <c r="R990" s="10" t="s">
        <v>8352</v>
      </c>
      <c r="S990" t="s">
        <v>8353</v>
      </c>
      <c r="T990">
        <f>IFERROR(ROUND(E990/M990,2),0)</f>
        <v>37.78</v>
      </c>
    </row>
    <row r="991" spans="1:20" ht="49" x14ac:dyDescent="0.25">
      <c r="A991">
        <v>1214</v>
      </c>
      <c r="B991" s="3" t="s">
        <v>1215</v>
      </c>
      <c r="C991" s="3" t="s">
        <v>5324</v>
      </c>
      <c r="D991" s="6">
        <v>2000</v>
      </c>
      <c r="E991" s="8">
        <v>2636</v>
      </c>
      <c r="F991" s="22">
        <f>ROUND(E991/D991*100,0)</f>
        <v>132</v>
      </c>
      <c r="G991" t="s">
        <v>8218</v>
      </c>
      <c r="H991" t="s">
        <v>8223</v>
      </c>
      <c r="I991" t="s">
        <v>8245</v>
      </c>
      <c r="J991">
        <v>1433880605</v>
      </c>
      <c r="K991">
        <v>1428696605</v>
      </c>
      <c r="L991" t="b">
        <v>0</v>
      </c>
      <c r="M991">
        <v>25</v>
      </c>
      <c r="N991" t="b">
        <v>1</v>
      </c>
      <c r="O991" t="s">
        <v>8283</v>
      </c>
      <c r="P991" s="9">
        <f>(((K991/60)/60)/24)+DATE(1970,1,1)</f>
        <v>42104.840335648143</v>
      </c>
      <c r="Q991" s="14">
        <f>YEAR(P991)</f>
        <v>2015</v>
      </c>
      <c r="R991" s="10" t="s">
        <v>8352</v>
      </c>
      <c r="S991" t="s">
        <v>8353</v>
      </c>
      <c r="T991">
        <f>IFERROR(ROUND(E991/M991,2),0)</f>
        <v>105.44</v>
      </c>
    </row>
    <row r="992" spans="1:20" ht="49" x14ac:dyDescent="0.25">
      <c r="A992">
        <v>1244</v>
      </c>
      <c r="B992" s="3" t="s">
        <v>1245</v>
      </c>
      <c r="C992" s="3" t="s">
        <v>5354</v>
      </c>
      <c r="D992" s="6">
        <v>2000</v>
      </c>
      <c r="E992" s="8">
        <v>2076</v>
      </c>
      <c r="F992" s="22">
        <f>ROUND(E992/D992*100,0)</f>
        <v>104</v>
      </c>
      <c r="G992" t="s">
        <v>8218</v>
      </c>
      <c r="H992" t="s">
        <v>8223</v>
      </c>
      <c r="I992" t="s">
        <v>8245</v>
      </c>
      <c r="J992">
        <v>1366664400</v>
      </c>
      <c r="K992">
        <v>1363981723</v>
      </c>
      <c r="L992" t="b">
        <v>1</v>
      </c>
      <c r="M992">
        <v>45</v>
      </c>
      <c r="N992" t="b">
        <v>1</v>
      </c>
      <c r="O992" t="s">
        <v>8274</v>
      </c>
      <c r="P992" s="9">
        <f>(((K992/60)/60)/24)+DATE(1970,1,1)</f>
        <v>41355.825497685182</v>
      </c>
      <c r="Q992" s="14">
        <f>YEAR(P992)</f>
        <v>2013</v>
      </c>
      <c r="R992" s="10" t="s">
        <v>8339</v>
      </c>
      <c r="S992" t="s">
        <v>8340</v>
      </c>
      <c r="T992">
        <f>IFERROR(ROUND(E992/M992,2),0)</f>
        <v>46.13</v>
      </c>
    </row>
    <row r="993" spans="1:20" ht="49" x14ac:dyDescent="0.25">
      <c r="A993">
        <v>1245</v>
      </c>
      <c r="B993" s="3" t="s">
        <v>1246</v>
      </c>
      <c r="C993" s="3" t="s">
        <v>5355</v>
      </c>
      <c r="D993" s="6">
        <v>2000</v>
      </c>
      <c r="E993" s="8">
        <v>2405</v>
      </c>
      <c r="F993" s="22">
        <f>ROUND(E993/D993*100,0)</f>
        <v>120</v>
      </c>
      <c r="G993" t="s">
        <v>8218</v>
      </c>
      <c r="H993" t="s">
        <v>8223</v>
      </c>
      <c r="I993" t="s">
        <v>8245</v>
      </c>
      <c r="J993">
        <v>1402755834</v>
      </c>
      <c r="K993">
        <v>1400163834</v>
      </c>
      <c r="L993" t="b">
        <v>1</v>
      </c>
      <c r="M993">
        <v>17</v>
      </c>
      <c r="N993" t="b">
        <v>1</v>
      </c>
      <c r="O993" t="s">
        <v>8274</v>
      </c>
      <c r="P993" s="9">
        <f>(((K993/60)/60)/24)+DATE(1970,1,1)</f>
        <v>41774.599930555552</v>
      </c>
      <c r="Q993" s="14">
        <f>YEAR(P993)</f>
        <v>2014</v>
      </c>
      <c r="R993" s="10" t="s">
        <v>8339</v>
      </c>
      <c r="S993" t="s">
        <v>8340</v>
      </c>
      <c r="T993">
        <f>IFERROR(ROUND(E993/M993,2),0)</f>
        <v>141.47</v>
      </c>
    </row>
    <row r="994" spans="1:20" ht="49" x14ac:dyDescent="0.25">
      <c r="A994">
        <v>1246</v>
      </c>
      <c r="B994" s="3" t="s">
        <v>1247</v>
      </c>
      <c r="C994" s="3" t="s">
        <v>5356</v>
      </c>
      <c r="D994" s="6">
        <v>2000</v>
      </c>
      <c r="E994" s="8">
        <v>2340</v>
      </c>
      <c r="F994" s="22">
        <f>ROUND(E994/D994*100,0)</f>
        <v>117</v>
      </c>
      <c r="G994" t="s">
        <v>8218</v>
      </c>
      <c r="H994" t="s">
        <v>8223</v>
      </c>
      <c r="I994" t="s">
        <v>8245</v>
      </c>
      <c r="J994">
        <v>1323136949</v>
      </c>
      <c r="K994">
        <v>1319245349</v>
      </c>
      <c r="L994" t="b">
        <v>1</v>
      </c>
      <c r="M994">
        <v>31</v>
      </c>
      <c r="N994" t="b">
        <v>1</v>
      </c>
      <c r="O994" t="s">
        <v>8274</v>
      </c>
      <c r="P994" s="9">
        <f>(((K994/60)/60)/24)+DATE(1970,1,1)</f>
        <v>40838.043391203704</v>
      </c>
      <c r="Q994" s="14">
        <f>YEAR(P994)</f>
        <v>2011</v>
      </c>
      <c r="R994" s="10" t="s">
        <v>8339</v>
      </c>
      <c r="S994" t="s">
        <v>8340</v>
      </c>
      <c r="T994">
        <f>IFERROR(ROUND(E994/M994,2),0)</f>
        <v>75.48</v>
      </c>
    </row>
    <row r="995" spans="1:20" ht="33" x14ac:dyDescent="0.25">
      <c r="A995">
        <v>1261</v>
      </c>
      <c r="B995" s="3" t="s">
        <v>1262</v>
      </c>
      <c r="C995" s="3" t="s">
        <v>5371</v>
      </c>
      <c r="D995" s="6">
        <v>2000</v>
      </c>
      <c r="E995" s="8">
        <v>2025</v>
      </c>
      <c r="F995" s="22">
        <f>ROUND(E995/D995*100,0)</f>
        <v>101</v>
      </c>
      <c r="G995" t="s">
        <v>8218</v>
      </c>
      <c r="H995" t="s">
        <v>8223</v>
      </c>
      <c r="I995" t="s">
        <v>8245</v>
      </c>
      <c r="J995">
        <v>1390983227</v>
      </c>
      <c r="K995">
        <v>1388391227</v>
      </c>
      <c r="L995" t="b">
        <v>1</v>
      </c>
      <c r="M995">
        <v>52</v>
      </c>
      <c r="N995" t="b">
        <v>1</v>
      </c>
      <c r="O995" t="s">
        <v>8274</v>
      </c>
      <c r="P995" s="9">
        <f>(((K995/60)/60)/24)+DATE(1970,1,1)</f>
        <v>41638.342905092592</v>
      </c>
      <c r="Q995" s="14">
        <f>YEAR(P995)</f>
        <v>2013</v>
      </c>
      <c r="R995" s="10" t="s">
        <v>8339</v>
      </c>
      <c r="S995" t="s">
        <v>8340</v>
      </c>
      <c r="T995">
        <f>IFERROR(ROUND(E995/M995,2),0)</f>
        <v>38.94</v>
      </c>
    </row>
    <row r="996" spans="1:20" ht="49" x14ac:dyDescent="0.25">
      <c r="A996">
        <v>1284</v>
      </c>
      <c r="B996" s="3" t="s">
        <v>1285</v>
      </c>
      <c r="C996" s="3" t="s">
        <v>5394</v>
      </c>
      <c r="D996" s="6">
        <v>2000</v>
      </c>
      <c r="E996" s="8">
        <v>2020</v>
      </c>
      <c r="F996" s="22">
        <f>ROUND(E996/D996*100,0)</f>
        <v>101</v>
      </c>
      <c r="G996" t="s">
        <v>8218</v>
      </c>
      <c r="H996" t="s">
        <v>8223</v>
      </c>
      <c r="I996" t="s">
        <v>8245</v>
      </c>
      <c r="J996">
        <v>1483203540</v>
      </c>
      <c r="K996">
        <v>1481175482</v>
      </c>
      <c r="L996" t="b">
        <v>0</v>
      </c>
      <c r="M996">
        <v>31</v>
      </c>
      <c r="N996" t="b">
        <v>1</v>
      </c>
      <c r="O996" t="s">
        <v>8269</v>
      </c>
      <c r="P996" s="9">
        <f>(((K996/60)/60)/24)+DATE(1970,1,1)</f>
        <v>42712.23474537037</v>
      </c>
      <c r="Q996" s="14">
        <f>YEAR(P996)</f>
        <v>2016</v>
      </c>
      <c r="R996" s="10" t="s">
        <v>8331</v>
      </c>
      <c r="S996" t="s">
        <v>8332</v>
      </c>
      <c r="T996">
        <f>IFERROR(ROUND(E996/M996,2),0)</f>
        <v>65.16</v>
      </c>
    </row>
    <row r="997" spans="1:20" ht="49" x14ac:dyDescent="0.25">
      <c r="A997">
        <v>1285</v>
      </c>
      <c r="B997" s="3" t="s">
        <v>1286</v>
      </c>
      <c r="C997" s="3" t="s">
        <v>5395</v>
      </c>
      <c r="D997" s="6">
        <v>2000</v>
      </c>
      <c r="E997" s="8">
        <v>2033</v>
      </c>
      <c r="F997" s="22">
        <f>ROUND(E997/D997*100,0)</f>
        <v>102</v>
      </c>
      <c r="G997" t="s">
        <v>8218</v>
      </c>
      <c r="H997" t="s">
        <v>8224</v>
      </c>
      <c r="I997" t="s">
        <v>8246</v>
      </c>
      <c r="J997">
        <v>1434808775</v>
      </c>
      <c r="K997">
        <v>1433512775</v>
      </c>
      <c r="L997" t="b">
        <v>0</v>
      </c>
      <c r="M997">
        <v>63</v>
      </c>
      <c r="N997" t="b">
        <v>1</v>
      </c>
      <c r="O997" t="s">
        <v>8269</v>
      </c>
      <c r="P997" s="9">
        <f>(((K997/60)/60)/24)+DATE(1970,1,1)</f>
        <v>42160.583043981482</v>
      </c>
      <c r="Q997" s="14">
        <f>YEAR(P997)</f>
        <v>2015</v>
      </c>
      <c r="R997" s="10" t="s">
        <v>8331</v>
      </c>
      <c r="S997" t="s">
        <v>8332</v>
      </c>
      <c r="T997">
        <f>IFERROR(ROUND(E997/M997,2),0)</f>
        <v>32.270000000000003</v>
      </c>
    </row>
    <row r="998" spans="1:20" ht="49" x14ac:dyDescent="0.25">
      <c r="A998">
        <v>1298</v>
      </c>
      <c r="B998" s="3" t="s">
        <v>1299</v>
      </c>
      <c r="C998" s="3" t="s">
        <v>5408</v>
      </c>
      <c r="D998" s="6">
        <v>2000</v>
      </c>
      <c r="E998" s="8">
        <v>2093</v>
      </c>
      <c r="F998" s="22">
        <f>ROUND(E998/D998*100,0)</f>
        <v>105</v>
      </c>
      <c r="G998" t="s">
        <v>8218</v>
      </c>
      <c r="H998" t="s">
        <v>8224</v>
      </c>
      <c r="I998" t="s">
        <v>8246</v>
      </c>
      <c r="J998">
        <v>1461860432</v>
      </c>
      <c r="K998">
        <v>1459268432</v>
      </c>
      <c r="L998" t="b">
        <v>0</v>
      </c>
      <c r="M998">
        <v>33</v>
      </c>
      <c r="N998" t="b">
        <v>1</v>
      </c>
      <c r="O998" t="s">
        <v>8269</v>
      </c>
      <c r="P998" s="9">
        <f>(((K998/60)/60)/24)+DATE(1970,1,1)</f>
        <v>42458.680925925932</v>
      </c>
      <c r="Q998" s="14">
        <f>YEAR(P998)</f>
        <v>2016</v>
      </c>
      <c r="R998" s="10" t="s">
        <v>8331</v>
      </c>
      <c r="S998" t="s">
        <v>8332</v>
      </c>
      <c r="T998">
        <f>IFERROR(ROUND(E998/M998,2),0)</f>
        <v>63.42</v>
      </c>
    </row>
    <row r="999" spans="1:20" ht="49" x14ac:dyDescent="0.25">
      <c r="A999">
        <v>1301</v>
      </c>
      <c r="B999" s="3" t="s">
        <v>1302</v>
      </c>
      <c r="C999" s="3" t="s">
        <v>5411</v>
      </c>
      <c r="D999" s="6">
        <v>2000</v>
      </c>
      <c r="E999" s="8">
        <v>2055</v>
      </c>
      <c r="F999" s="22">
        <f>ROUND(E999/D999*100,0)</f>
        <v>103</v>
      </c>
      <c r="G999" t="s">
        <v>8218</v>
      </c>
      <c r="H999" t="s">
        <v>8223</v>
      </c>
      <c r="I999" t="s">
        <v>8245</v>
      </c>
      <c r="J999">
        <v>1437447600</v>
      </c>
      <c r="K999">
        <v>1436551178</v>
      </c>
      <c r="L999" t="b">
        <v>0</v>
      </c>
      <c r="M999">
        <v>29</v>
      </c>
      <c r="N999" t="b">
        <v>1</v>
      </c>
      <c r="O999" t="s">
        <v>8269</v>
      </c>
      <c r="P999" s="9">
        <f>(((K999/60)/60)/24)+DATE(1970,1,1)</f>
        <v>42195.749745370369</v>
      </c>
      <c r="Q999" s="14">
        <f>YEAR(P999)</f>
        <v>2015</v>
      </c>
      <c r="R999" s="10" t="s">
        <v>8331</v>
      </c>
      <c r="S999" t="s">
        <v>8332</v>
      </c>
      <c r="T999">
        <f>IFERROR(ROUND(E999/M999,2),0)</f>
        <v>70.86</v>
      </c>
    </row>
    <row r="1000" spans="1:20" ht="49" x14ac:dyDescent="0.25">
      <c r="A1000">
        <v>1357</v>
      </c>
      <c r="B1000" s="3" t="s">
        <v>1358</v>
      </c>
      <c r="C1000" s="3" t="s">
        <v>5467</v>
      </c>
      <c r="D1000" s="6">
        <v>2000</v>
      </c>
      <c r="E1000" s="8">
        <v>2506</v>
      </c>
      <c r="F1000" s="22">
        <f>ROUND(E1000/D1000*100,0)</f>
        <v>125</v>
      </c>
      <c r="G1000" t="s">
        <v>8218</v>
      </c>
      <c r="H1000" t="s">
        <v>8223</v>
      </c>
      <c r="I1000" t="s">
        <v>8245</v>
      </c>
      <c r="J1000">
        <v>1362117540</v>
      </c>
      <c r="K1000">
        <v>1359587137</v>
      </c>
      <c r="L1000" t="b">
        <v>0</v>
      </c>
      <c r="M1000">
        <v>65</v>
      </c>
      <c r="N1000" t="b">
        <v>1</v>
      </c>
      <c r="O1000" t="s">
        <v>8272</v>
      </c>
      <c r="P1000" s="9">
        <f>(((K1000/60)/60)/24)+DATE(1970,1,1)</f>
        <v>41304.962233796294</v>
      </c>
      <c r="Q1000" s="14">
        <f>YEAR(P1000)</f>
        <v>2013</v>
      </c>
      <c r="R1000" s="10" t="s">
        <v>8336</v>
      </c>
      <c r="S1000" t="s">
        <v>8337</v>
      </c>
      <c r="T1000">
        <f>IFERROR(ROUND(E1000/M1000,2),0)</f>
        <v>38.549999999999997</v>
      </c>
    </row>
    <row r="1001" spans="1:20" ht="21" x14ac:dyDescent="0.25">
      <c r="A1001">
        <v>1378</v>
      </c>
      <c r="B1001" s="3" t="s">
        <v>1379</v>
      </c>
      <c r="C1001" s="3" t="s">
        <v>5488</v>
      </c>
      <c r="D1001" s="6">
        <v>2000</v>
      </c>
      <c r="E1001" s="8">
        <v>4067</v>
      </c>
      <c r="F1001" s="22">
        <f>ROUND(E1001/D1001*100,0)</f>
        <v>203</v>
      </c>
      <c r="G1001" t="s">
        <v>8218</v>
      </c>
      <c r="H1001" t="s">
        <v>8224</v>
      </c>
      <c r="I1001" t="s">
        <v>8246</v>
      </c>
      <c r="J1001">
        <v>1470075210</v>
      </c>
      <c r="K1001">
        <v>1468779210</v>
      </c>
      <c r="L1001" t="b">
        <v>0</v>
      </c>
      <c r="M1001">
        <v>133</v>
      </c>
      <c r="N1001" t="b">
        <v>1</v>
      </c>
      <c r="O1001" t="s">
        <v>8274</v>
      </c>
      <c r="P1001" s="9">
        <f>(((K1001/60)/60)/24)+DATE(1970,1,1)</f>
        <v>42568.759374999994</v>
      </c>
      <c r="Q1001" s="14">
        <f>YEAR(P1001)</f>
        <v>2016</v>
      </c>
      <c r="R1001" s="10" t="s">
        <v>8339</v>
      </c>
      <c r="S1001" t="s">
        <v>8340</v>
      </c>
      <c r="T1001">
        <f>IFERROR(ROUND(E1001/M1001,2),0)</f>
        <v>30.58</v>
      </c>
    </row>
    <row r="1002" spans="1:20" ht="33" x14ac:dyDescent="0.25">
      <c r="A1002">
        <v>1603</v>
      </c>
      <c r="B1002" s="3" t="s">
        <v>1604</v>
      </c>
      <c r="C1002" s="3" t="s">
        <v>5713</v>
      </c>
      <c r="D1002" s="6">
        <v>2000</v>
      </c>
      <c r="E1002" s="8">
        <v>2000.66</v>
      </c>
      <c r="F1002" s="22">
        <f>ROUND(E1002/D1002*100,0)</f>
        <v>100</v>
      </c>
      <c r="G1002" t="s">
        <v>8218</v>
      </c>
      <c r="H1002" t="s">
        <v>8223</v>
      </c>
      <c r="I1002" t="s">
        <v>8245</v>
      </c>
      <c r="J1002">
        <v>1327723459</v>
      </c>
      <c r="K1002">
        <v>1322539459</v>
      </c>
      <c r="L1002" t="b">
        <v>0</v>
      </c>
      <c r="M1002">
        <v>30</v>
      </c>
      <c r="N1002" t="b">
        <v>1</v>
      </c>
      <c r="O1002" t="s">
        <v>8274</v>
      </c>
      <c r="P1002" s="9">
        <f>(((K1002/60)/60)/24)+DATE(1970,1,1)</f>
        <v>40876.169664351852</v>
      </c>
      <c r="Q1002" s="14">
        <f>YEAR(P1002)</f>
        <v>2011</v>
      </c>
      <c r="R1002" s="10" t="s">
        <v>8339</v>
      </c>
      <c r="S1002" t="s">
        <v>8340</v>
      </c>
      <c r="T1002">
        <f>IFERROR(ROUND(E1002/M1002,2),0)</f>
        <v>66.69</v>
      </c>
    </row>
    <row r="1003" spans="1:20" ht="33" x14ac:dyDescent="0.25">
      <c r="A1003">
        <v>1610</v>
      </c>
      <c r="B1003" s="3" t="s">
        <v>1611</v>
      </c>
      <c r="C1003" s="3" t="s">
        <v>5720</v>
      </c>
      <c r="D1003" s="6">
        <v>2000</v>
      </c>
      <c r="E1003" s="8">
        <v>5437</v>
      </c>
      <c r="F1003" s="22">
        <f>ROUND(E1003/D1003*100,0)</f>
        <v>272</v>
      </c>
      <c r="G1003" t="s">
        <v>8218</v>
      </c>
      <c r="H1003" t="s">
        <v>8223</v>
      </c>
      <c r="I1003" t="s">
        <v>8245</v>
      </c>
      <c r="J1003">
        <v>1355609510</v>
      </c>
      <c r="K1003">
        <v>1353017510</v>
      </c>
      <c r="L1003" t="b">
        <v>0</v>
      </c>
      <c r="M1003">
        <v>112</v>
      </c>
      <c r="N1003" t="b">
        <v>1</v>
      </c>
      <c r="O1003" t="s">
        <v>8274</v>
      </c>
      <c r="P1003" s="9">
        <f>(((K1003/60)/60)/24)+DATE(1970,1,1)</f>
        <v>41228.924884259257</v>
      </c>
      <c r="Q1003" s="14">
        <f>YEAR(P1003)</f>
        <v>2012</v>
      </c>
      <c r="R1003" s="10" t="s">
        <v>8339</v>
      </c>
      <c r="S1003" t="s">
        <v>8340</v>
      </c>
      <c r="T1003">
        <f>IFERROR(ROUND(E1003/M1003,2),0)</f>
        <v>48.54</v>
      </c>
    </row>
    <row r="1004" spans="1:20" ht="49" x14ac:dyDescent="0.25">
      <c r="A1004">
        <v>1627</v>
      </c>
      <c r="B1004" s="3" t="s">
        <v>1628</v>
      </c>
      <c r="C1004" s="3" t="s">
        <v>5737</v>
      </c>
      <c r="D1004" s="6">
        <v>2000</v>
      </c>
      <c r="E1004" s="8">
        <v>2340</v>
      </c>
      <c r="F1004" s="22">
        <f>ROUND(E1004/D1004*100,0)</f>
        <v>117</v>
      </c>
      <c r="G1004" t="s">
        <v>8218</v>
      </c>
      <c r="H1004" t="s">
        <v>8223</v>
      </c>
      <c r="I1004" t="s">
        <v>8245</v>
      </c>
      <c r="J1004">
        <v>1353905940</v>
      </c>
      <c r="K1004">
        <v>1351011489</v>
      </c>
      <c r="L1004" t="b">
        <v>0</v>
      </c>
      <c r="M1004">
        <v>38</v>
      </c>
      <c r="N1004" t="b">
        <v>1</v>
      </c>
      <c r="O1004" t="s">
        <v>8274</v>
      </c>
      <c r="P1004" s="9">
        <f>(((K1004/60)/60)/24)+DATE(1970,1,1)</f>
        <v>41205.707048611112</v>
      </c>
      <c r="Q1004" s="14">
        <f>YEAR(P1004)</f>
        <v>2012</v>
      </c>
      <c r="R1004" s="10" t="s">
        <v>8339</v>
      </c>
      <c r="S1004" t="s">
        <v>8340</v>
      </c>
      <c r="T1004">
        <f>IFERROR(ROUND(E1004/M1004,2),0)</f>
        <v>61.58</v>
      </c>
    </row>
    <row r="1005" spans="1:20" ht="33" x14ac:dyDescent="0.25">
      <c r="A1005">
        <v>1634</v>
      </c>
      <c r="B1005" s="3" t="s">
        <v>1635</v>
      </c>
      <c r="C1005" s="3" t="s">
        <v>5744</v>
      </c>
      <c r="D1005" s="6">
        <v>2000</v>
      </c>
      <c r="E1005" s="8">
        <v>2010</v>
      </c>
      <c r="F1005" s="22">
        <f>ROUND(E1005/D1005*100,0)</f>
        <v>101</v>
      </c>
      <c r="G1005" t="s">
        <v>8218</v>
      </c>
      <c r="H1005" t="s">
        <v>8223</v>
      </c>
      <c r="I1005" t="s">
        <v>8245</v>
      </c>
      <c r="J1005">
        <v>1306994340</v>
      </c>
      <c r="K1005">
        <v>1303706001</v>
      </c>
      <c r="L1005" t="b">
        <v>0</v>
      </c>
      <c r="M1005">
        <v>32</v>
      </c>
      <c r="N1005" t="b">
        <v>1</v>
      </c>
      <c r="O1005" t="s">
        <v>8274</v>
      </c>
      <c r="P1005" s="9">
        <f>(((K1005/60)/60)/24)+DATE(1970,1,1)</f>
        <v>40658.189826388887</v>
      </c>
      <c r="Q1005" s="14">
        <f>YEAR(P1005)</f>
        <v>2011</v>
      </c>
      <c r="R1005" s="10" t="s">
        <v>8339</v>
      </c>
      <c r="S1005" t="s">
        <v>8340</v>
      </c>
      <c r="T1005">
        <f>IFERROR(ROUND(E1005/M1005,2),0)</f>
        <v>62.81</v>
      </c>
    </row>
    <row r="1006" spans="1:20" ht="49" x14ac:dyDescent="0.25">
      <c r="A1006">
        <v>1635</v>
      </c>
      <c r="B1006" s="3" t="s">
        <v>1636</v>
      </c>
      <c r="C1006" s="3" t="s">
        <v>5745</v>
      </c>
      <c r="D1006" s="6">
        <v>2000</v>
      </c>
      <c r="E1006" s="8">
        <v>2506</v>
      </c>
      <c r="F1006" s="22">
        <f>ROUND(E1006/D1006*100,0)</f>
        <v>125</v>
      </c>
      <c r="G1006" t="s">
        <v>8218</v>
      </c>
      <c r="H1006" t="s">
        <v>8223</v>
      </c>
      <c r="I1006" t="s">
        <v>8245</v>
      </c>
      <c r="J1006">
        <v>1468270261</v>
      </c>
      <c r="K1006">
        <v>1463086261</v>
      </c>
      <c r="L1006" t="b">
        <v>0</v>
      </c>
      <c r="M1006">
        <v>37</v>
      </c>
      <c r="N1006" t="b">
        <v>1</v>
      </c>
      <c r="O1006" t="s">
        <v>8274</v>
      </c>
      <c r="P1006" s="9">
        <f>(((K1006/60)/60)/24)+DATE(1970,1,1)</f>
        <v>42502.868761574078</v>
      </c>
      <c r="Q1006" s="14">
        <f>YEAR(P1006)</f>
        <v>2016</v>
      </c>
      <c r="R1006" s="10" t="s">
        <v>8339</v>
      </c>
      <c r="S1006" t="s">
        <v>8340</v>
      </c>
      <c r="T1006">
        <f>IFERROR(ROUND(E1006/M1006,2),0)</f>
        <v>67.73</v>
      </c>
    </row>
    <row r="1007" spans="1:20" ht="49" x14ac:dyDescent="0.25">
      <c r="A1007">
        <v>1646</v>
      </c>
      <c r="B1007" s="3" t="s">
        <v>1647</v>
      </c>
      <c r="C1007" s="3" t="s">
        <v>5756</v>
      </c>
      <c r="D1007" s="6">
        <v>2000</v>
      </c>
      <c r="E1007" s="8">
        <v>2204</v>
      </c>
      <c r="F1007" s="22">
        <f>ROUND(E1007/D1007*100,0)</f>
        <v>110</v>
      </c>
      <c r="G1007" t="s">
        <v>8218</v>
      </c>
      <c r="H1007" t="s">
        <v>8224</v>
      </c>
      <c r="I1007" t="s">
        <v>8246</v>
      </c>
      <c r="J1007">
        <v>1408039860</v>
      </c>
      <c r="K1007">
        <v>1405248503</v>
      </c>
      <c r="L1007" t="b">
        <v>0</v>
      </c>
      <c r="M1007">
        <v>83</v>
      </c>
      <c r="N1007" t="b">
        <v>1</v>
      </c>
      <c r="O1007" t="s">
        <v>8290</v>
      </c>
      <c r="P1007" s="9">
        <f>(((K1007/60)/60)/24)+DATE(1970,1,1)</f>
        <v>41833.450266203705</v>
      </c>
      <c r="Q1007" s="14">
        <f>YEAR(P1007)</f>
        <v>2014</v>
      </c>
      <c r="R1007" s="10" t="s">
        <v>8339</v>
      </c>
      <c r="S1007" t="s">
        <v>8360</v>
      </c>
      <c r="T1007">
        <f>IFERROR(ROUND(E1007/M1007,2),0)</f>
        <v>26.55</v>
      </c>
    </row>
    <row r="1008" spans="1:20" ht="33" x14ac:dyDescent="0.25">
      <c r="A1008">
        <v>1650</v>
      </c>
      <c r="B1008" s="3" t="s">
        <v>1651</v>
      </c>
      <c r="C1008" s="3" t="s">
        <v>5760</v>
      </c>
      <c r="D1008" s="6">
        <v>2000</v>
      </c>
      <c r="E1008" s="8">
        <v>2831</v>
      </c>
      <c r="F1008" s="22">
        <f>ROUND(E1008/D1008*100,0)</f>
        <v>142</v>
      </c>
      <c r="G1008" t="s">
        <v>8218</v>
      </c>
      <c r="H1008" t="s">
        <v>8223</v>
      </c>
      <c r="I1008" t="s">
        <v>8245</v>
      </c>
      <c r="J1008">
        <v>1381314437</v>
      </c>
      <c r="K1008">
        <v>1378722437</v>
      </c>
      <c r="L1008" t="b">
        <v>0</v>
      </c>
      <c r="M1008">
        <v>32</v>
      </c>
      <c r="N1008" t="b">
        <v>1</v>
      </c>
      <c r="O1008" t="s">
        <v>8290</v>
      </c>
      <c r="P1008" s="9">
        <f>(((K1008/60)/60)/24)+DATE(1970,1,1)</f>
        <v>41526.435613425929</v>
      </c>
      <c r="Q1008" s="14">
        <f>YEAR(P1008)</f>
        <v>2013</v>
      </c>
      <c r="R1008" s="10" t="s">
        <v>8339</v>
      </c>
      <c r="S1008" t="s">
        <v>8360</v>
      </c>
      <c r="T1008">
        <f>IFERROR(ROUND(E1008/M1008,2),0)</f>
        <v>88.47</v>
      </c>
    </row>
    <row r="1009" spans="1:20" ht="49" x14ac:dyDescent="0.25">
      <c r="A1009">
        <v>1651</v>
      </c>
      <c r="B1009" s="3" t="s">
        <v>1652</v>
      </c>
      <c r="C1009" s="3" t="s">
        <v>5761</v>
      </c>
      <c r="D1009" s="6">
        <v>2000</v>
      </c>
      <c r="E1009" s="8">
        <v>2015</v>
      </c>
      <c r="F1009" s="22">
        <f>ROUND(E1009/D1009*100,0)</f>
        <v>101</v>
      </c>
      <c r="G1009" t="s">
        <v>8218</v>
      </c>
      <c r="H1009" t="s">
        <v>8223</v>
      </c>
      <c r="I1009" t="s">
        <v>8245</v>
      </c>
      <c r="J1009">
        <v>1303801140</v>
      </c>
      <c r="K1009">
        <v>1300916220</v>
      </c>
      <c r="L1009" t="b">
        <v>0</v>
      </c>
      <c r="M1009">
        <v>20</v>
      </c>
      <c r="N1009" t="b">
        <v>1</v>
      </c>
      <c r="O1009" t="s">
        <v>8290</v>
      </c>
      <c r="P1009" s="9">
        <f>(((K1009/60)/60)/24)+DATE(1970,1,1)</f>
        <v>40625.900694444441</v>
      </c>
      <c r="Q1009" s="14">
        <f>YEAR(P1009)</f>
        <v>2011</v>
      </c>
      <c r="R1009" s="10" t="s">
        <v>8339</v>
      </c>
      <c r="S1009" t="s">
        <v>8360</v>
      </c>
      <c r="T1009">
        <f>IFERROR(ROUND(E1009/M1009,2),0)</f>
        <v>100.75</v>
      </c>
    </row>
    <row r="1010" spans="1:20" ht="49" x14ac:dyDescent="0.25">
      <c r="A1010">
        <v>1669</v>
      </c>
      <c r="B1010" s="3" t="s">
        <v>1670</v>
      </c>
      <c r="C1010" s="3" t="s">
        <v>5779</v>
      </c>
      <c r="D1010" s="6">
        <v>2000</v>
      </c>
      <c r="E1010" s="8">
        <v>2795</v>
      </c>
      <c r="F1010" s="22">
        <f>ROUND(E1010/D1010*100,0)</f>
        <v>140</v>
      </c>
      <c r="G1010" t="s">
        <v>8218</v>
      </c>
      <c r="H1010" t="s">
        <v>8223</v>
      </c>
      <c r="I1010" t="s">
        <v>8245</v>
      </c>
      <c r="J1010">
        <v>1464729276</v>
      </c>
      <c r="K1010">
        <v>1459545276</v>
      </c>
      <c r="L1010" t="b">
        <v>0</v>
      </c>
      <c r="M1010">
        <v>52</v>
      </c>
      <c r="N1010" t="b">
        <v>1</v>
      </c>
      <c r="O1010" t="s">
        <v>8290</v>
      </c>
      <c r="P1010" s="9">
        <f>(((K1010/60)/60)/24)+DATE(1970,1,1)</f>
        <v>42461.885138888887</v>
      </c>
      <c r="Q1010" s="14">
        <f>YEAR(P1010)</f>
        <v>2016</v>
      </c>
      <c r="R1010" s="10" t="s">
        <v>8339</v>
      </c>
      <c r="S1010" t="s">
        <v>8360</v>
      </c>
      <c r="T1010">
        <f>IFERROR(ROUND(E1010/M1010,2),0)</f>
        <v>53.75</v>
      </c>
    </row>
    <row r="1011" spans="1:20" ht="33" x14ac:dyDescent="0.25">
      <c r="A1011">
        <v>1671</v>
      </c>
      <c r="B1011" s="3" t="s">
        <v>1672</v>
      </c>
      <c r="C1011" s="3" t="s">
        <v>5781</v>
      </c>
      <c r="D1011" s="6">
        <v>2000</v>
      </c>
      <c r="E1011" s="8">
        <v>2013.47</v>
      </c>
      <c r="F1011" s="22">
        <f>ROUND(E1011/D1011*100,0)</f>
        <v>101</v>
      </c>
      <c r="G1011" t="s">
        <v>8218</v>
      </c>
      <c r="H1011" t="s">
        <v>8223</v>
      </c>
      <c r="I1011" t="s">
        <v>8245</v>
      </c>
      <c r="J1011">
        <v>1470056614</v>
      </c>
      <c r="K1011">
        <v>1467464614</v>
      </c>
      <c r="L1011" t="b">
        <v>0</v>
      </c>
      <c r="M1011">
        <v>77</v>
      </c>
      <c r="N1011" t="b">
        <v>1</v>
      </c>
      <c r="O1011" t="s">
        <v>8290</v>
      </c>
      <c r="P1011" s="9">
        <f>(((K1011/60)/60)/24)+DATE(1970,1,1)</f>
        <v>42553.54414351852</v>
      </c>
      <c r="Q1011" s="14">
        <f>YEAR(P1011)</f>
        <v>2016</v>
      </c>
      <c r="R1011" s="10" t="s">
        <v>8339</v>
      </c>
      <c r="S1011" t="s">
        <v>8360</v>
      </c>
      <c r="T1011">
        <f>IFERROR(ROUND(E1011/M1011,2),0)</f>
        <v>26.15</v>
      </c>
    </row>
    <row r="1012" spans="1:20" ht="65" x14ac:dyDescent="0.25">
      <c r="A1012">
        <v>1679</v>
      </c>
      <c r="B1012" s="3" t="s">
        <v>1680</v>
      </c>
      <c r="C1012" s="3" t="s">
        <v>5789</v>
      </c>
      <c r="D1012" s="6">
        <v>2000</v>
      </c>
      <c r="E1012" s="8">
        <v>3500</v>
      </c>
      <c r="F1012" s="22">
        <f>ROUND(E1012/D1012*100,0)</f>
        <v>175</v>
      </c>
      <c r="G1012" t="s">
        <v>8218</v>
      </c>
      <c r="H1012" t="s">
        <v>8223</v>
      </c>
      <c r="I1012" t="s">
        <v>8245</v>
      </c>
      <c r="J1012">
        <v>1311298745</v>
      </c>
      <c r="K1012">
        <v>1309311545</v>
      </c>
      <c r="L1012" t="b">
        <v>0</v>
      </c>
      <c r="M1012">
        <v>56</v>
      </c>
      <c r="N1012" t="b">
        <v>1</v>
      </c>
      <c r="O1012" t="s">
        <v>8290</v>
      </c>
      <c r="P1012" s="9">
        <f>(((K1012/60)/60)/24)+DATE(1970,1,1)</f>
        <v>40723.068807870368</v>
      </c>
      <c r="Q1012" s="14">
        <f>YEAR(P1012)</f>
        <v>2011</v>
      </c>
      <c r="R1012" s="10" t="s">
        <v>8339</v>
      </c>
      <c r="S1012" t="s">
        <v>8360</v>
      </c>
      <c r="T1012">
        <f>IFERROR(ROUND(E1012/M1012,2),0)</f>
        <v>62.5</v>
      </c>
    </row>
    <row r="1013" spans="1:20" ht="49" x14ac:dyDescent="0.25">
      <c r="A1013">
        <v>1742</v>
      </c>
      <c r="B1013" s="3" t="s">
        <v>1743</v>
      </c>
      <c r="C1013" s="3" t="s">
        <v>5852</v>
      </c>
      <c r="D1013" s="6">
        <v>2000</v>
      </c>
      <c r="E1013" s="8">
        <v>2175</v>
      </c>
      <c r="F1013" s="22">
        <f>ROUND(E1013/D1013*100,0)</f>
        <v>109</v>
      </c>
      <c r="G1013" t="s">
        <v>8218</v>
      </c>
      <c r="H1013" t="s">
        <v>8223</v>
      </c>
      <c r="I1013" t="s">
        <v>8245</v>
      </c>
      <c r="J1013">
        <v>1483822800</v>
      </c>
      <c r="K1013">
        <v>1481058170</v>
      </c>
      <c r="L1013" t="b">
        <v>0</v>
      </c>
      <c r="M1013">
        <v>34</v>
      </c>
      <c r="N1013" t="b">
        <v>1</v>
      </c>
      <c r="O1013" t="s">
        <v>8283</v>
      </c>
      <c r="P1013" s="9">
        <f>(((K1013/60)/60)/24)+DATE(1970,1,1)</f>
        <v>42710.876967592587</v>
      </c>
      <c r="Q1013" s="14">
        <f>YEAR(P1013)</f>
        <v>2016</v>
      </c>
      <c r="R1013" s="10" t="s">
        <v>8352</v>
      </c>
      <c r="S1013" t="s">
        <v>8353</v>
      </c>
      <c r="T1013">
        <f>IFERROR(ROUND(E1013/M1013,2),0)</f>
        <v>63.97</v>
      </c>
    </row>
    <row r="1014" spans="1:20" ht="49" x14ac:dyDescent="0.25">
      <c r="A1014">
        <v>1825</v>
      </c>
      <c r="B1014" s="3" t="s">
        <v>1826</v>
      </c>
      <c r="C1014" s="3" t="s">
        <v>5935</v>
      </c>
      <c r="D1014" s="6">
        <v>2000</v>
      </c>
      <c r="E1014" s="8">
        <v>2101</v>
      </c>
      <c r="F1014" s="22">
        <f>ROUND(E1014/D1014*100,0)</f>
        <v>105</v>
      </c>
      <c r="G1014" t="s">
        <v>8218</v>
      </c>
      <c r="H1014" t="s">
        <v>8223</v>
      </c>
      <c r="I1014" t="s">
        <v>8245</v>
      </c>
      <c r="J1014">
        <v>1373572903</v>
      </c>
      <c r="K1014">
        <v>1371585703</v>
      </c>
      <c r="L1014" t="b">
        <v>0</v>
      </c>
      <c r="M1014">
        <v>50</v>
      </c>
      <c r="N1014" t="b">
        <v>1</v>
      </c>
      <c r="O1014" t="s">
        <v>8274</v>
      </c>
      <c r="P1014" s="9">
        <f>(((K1014/60)/60)/24)+DATE(1970,1,1)</f>
        <v>41443.83452546296</v>
      </c>
      <c r="Q1014" s="14">
        <f>YEAR(P1014)</f>
        <v>2013</v>
      </c>
      <c r="R1014" s="10" t="s">
        <v>8339</v>
      </c>
      <c r="S1014" t="s">
        <v>8340</v>
      </c>
      <c r="T1014">
        <f>IFERROR(ROUND(E1014/M1014,2),0)</f>
        <v>42.02</v>
      </c>
    </row>
    <row r="1015" spans="1:20" ht="21" x14ac:dyDescent="0.25">
      <c r="A1015">
        <v>1826</v>
      </c>
      <c r="B1015" s="3" t="s">
        <v>1827</v>
      </c>
      <c r="C1015" s="3" t="s">
        <v>5936</v>
      </c>
      <c r="D1015" s="6">
        <v>2000</v>
      </c>
      <c r="E1015" s="8">
        <v>2020</v>
      </c>
      <c r="F1015" s="22">
        <f>ROUND(E1015/D1015*100,0)</f>
        <v>101</v>
      </c>
      <c r="G1015" t="s">
        <v>8218</v>
      </c>
      <c r="H1015" t="s">
        <v>8223</v>
      </c>
      <c r="I1015" t="s">
        <v>8245</v>
      </c>
      <c r="J1015">
        <v>1392675017</v>
      </c>
      <c r="K1015">
        <v>1390083017</v>
      </c>
      <c r="L1015" t="b">
        <v>0</v>
      </c>
      <c r="M1015">
        <v>38</v>
      </c>
      <c r="N1015" t="b">
        <v>1</v>
      </c>
      <c r="O1015" t="s">
        <v>8274</v>
      </c>
      <c r="P1015" s="9">
        <f>(((K1015/60)/60)/24)+DATE(1970,1,1)</f>
        <v>41657.923807870371</v>
      </c>
      <c r="Q1015" s="14">
        <f>YEAR(P1015)</f>
        <v>2014</v>
      </c>
      <c r="R1015" s="10" t="s">
        <v>8339</v>
      </c>
      <c r="S1015" t="s">
        <v>8340</v>
      </c>
      <c r="T1015">
        <f>IFERROR(ROUND(E1015/M1015,2),0)</f>
        <v>53.16</v>
      </c>
    </row>
    <row r="1016" spans="1:20" ht="33" x14ac:dyDescent="0.25">
      <c r="A1016">
        <v>1841</v>
      </c>
      <c r="B1016" s="3" t="s">
        <v>1842</v>
      </c>
      <c r="C1016" s="3" t="s">
        <v>5951</v>
      </c>
      <c r="D1016" s="6">
        <v>2000</v>
      </c>
      <c r="E1016" s="8">
        <v>2035</v>
      </c>
      <c r="F1016" s="22">
        <f>ROUND(E1016/D1016*100,0)</f>
        <v>102</v>
      </c>
      <c r="G1016" t="s">
        <v>8218</v>
      </c>
      <c r="H1016" t="s">
        <v>8223</v>
      </c>
      <c r="I1016" t="s">
        <v>8245</v>
      </c>
      <c r="J1016">
        <v>1400561940</v>
      </c>
      <c r="K1016">
        <v>1397679445</v>
      </c>
      <c r="L1016" t="b">
        <v>0</v>
      </c>
      <c r="M1016">
        <v>40</v>
      </c>
      <c r="N1016" t="b">
        <v>1</v>
      </c>
      <c r="O1016" t="s">
        <v>8274</v>
      </c>
      <c r="P1016" s="9">
        <f>(((K1016/60)/60)/24)+DATE(1970,1,1)</f>
        <v>41745.84542824074</v>
      </c>
      <c r="Q1016" s="14">
        <f>YEAR(P1016)</f>
        <v>2014</v>
      </c>
      <c r="R1016" s="10" t="s">
        <v>8339</v>
      </c>
      <c r="S1016" t="s">
        <v>8340</v>
      </c>
      <c r="T1016">
        <f>IFERROR(ROUND(E1016/M1016,2),0)</f>
        <v>50.88</v>
      </c>
    </row>
    <row r="1017" spans="1:20" ht="49" x14ac:dyDescent="0.25">
      <c r="A1017">
        <v>1842</v>
      </c>
      <c r="B1017" s="3" t="s">
        <v>1843</v>
      </c>
      <c r="C1017" s="3" t="s">
        <v>5952</v>
      </c>
      <c r="D1017" s="6">
        <v>2000</v>
      </c>
      <c r="E1017" s="8">
        <v>2505</v>
      </c>
      <c r="F1017" s="22">
        <f>ROUND(E1017/D1017*100,0)</f>
        <v>125</v>
      </c>
      <c r="G1017" t="s">
        <v>8218</v>
      </c>
      <c r="H1017" t="s">
        <v>8223</v>
      </c>
      <c r="I1017" t="s">
        <v>8245</v>
      </c>
      <c r="J1017">
        <v>1425275940</v>
      </c>
      <c r="K1017">
        <v>1422371381</v>
      </c>
      <c r="L1017" t="b">
        <v>0</v>
      </c>
      <c r="M1017">
        <v>21</v>
      </c>
      <c r="N1017" t="b">
        <v>1</v>
      </c>
      <c r="O1017" t="s">
        <v>8274</v>
      </c>
      <c r="P1017" s="9">
        <f>(((K1017/60)/60)/24)+DATE(1970,1,1)</f>
        <v>42031.631724537037</v>
      </c>
      <c r="Q1017" s="14">
        <f>YEAR(P1017)</f>
        <v>2015</v>
      </c>
      <c r="R1017" s="10" t="s">
        <v>8339</v>
      </c>
      <c r="S1017" t="s">
        <v>8340</v>
      </c>
      <c r="T1017">
        <f>IFERROR(ROUND(E1017/M1017,2),0)</f>
        <v>119.29</v>
      </c>
    </row>
    <row r="1018" spans="1:20" ht="49" x14ac:dyDescent="0.25">
      <c r="A1018">
        <v>1856</v>
      </c>
      <c r="B1018" s="3" t="s">
        <v>1857</v>
      </c>
      <c r="C1018" s="3" t="s">
        <v>5966</v>
      </c>
      <c r="D1018" s="6">
        <v>2000</v>
      </c>
      <c r="E1018" s="8">
        <v>2025</v>
      </c>
      <c r="F1018" s="22">
        <f>ROUND(E1018/D1018*100,0)</f>
        <v>101</v>
      </c>
      <c r="G1018" t="s">
        <v>8218</v>
      </c>
      <c r="H1018" t="s">
        <v>8223</v>
      </c>
      <c r="I1018" t="s">
        <v>8245</v>
      </c>
      <c r="J1018">
        <v>1405715472</v>
      </c>
      <c r="K1018">
        <v>1403901072</v>
      </c>
      <c r="L1018" t="b">
        <v>0</v>
      </c>
      <c r="M1018">
        <v>38</v>
      </c>
      <c r="N1018" t="b">
        <v>1</v>
      </c>
      <c r="O1018" t="s">
        <v>8274</v>
      </c>
      <c r="P1018" s="9">
        <f>(((K1018/60)/60)/24)+DATE(1970,1,1)</f>
        <v>41817.854999999996</v>
      </c>
      <c r="Q1018" s="14">
        <f>YEAR(P1018)</f>
        <v>2014</v>
      </c>
      <c r="R1018" s="10" t="s">
        <v>8339</v>
      </c>
      <c r="S1018" t="s">
        <v>8340</v>
      </c>
      <c r="T1018">
        <f>IFERROR(ROUND(E1018/M1018,2),0)</f>
        <v>53.29</v>
      </c>
    </row>
    <row r="1019" spans="1:20" ht="49" x14ac:dyDescent="0.25">
      <c r="A1019">
        <v>1881</v>
      </c>
      <c r="B1019" s="3" t="s">
        <v>1882</v>
      </c>
      <c r="C1019" s="3" t="s">
        <v>5991</v>
      </c>
      <c r="D1019" s="6">
        <v>2000</v>
      </c>
      <c r="E1019" s="8">
        <v>3453.69</v>
      </c>
      <c r="F1019" s="22">
        <f>ROUND(E1019/D1019*100,0)</f>
        <v>173</v>
      </c>
      <c r="G1019" t="s">
        <v>8218</v>
      </c>
      <c r="H1019" t="s">
        <v>8223</v>
      </c>
      <c r="I1019" t="s">
        <v>8245</v>
      </c>
      <c r="J1019">
        <v>1425955189</v>
      </c>
      <c r="K1019">
        <v>1423366789</v>
      </c>
      <c r="L1019" t="b">
        <v>0</v>
      </c>
      <c r="M1019">
        <v>70</v>
      </c>
      <c r="N1019" t="b">
        <v>1</v>
      </c>
      <c r="O1019" t="s">
        <v>8277</v>
      </c>
      <c r="P1019" s="9">
        <f>(((K1019/60)/60)/24)+DATE(1970,1,1)</f>
        <v>42043.152650462958</v>
      </c>
      <c r="Q1019" s="14">
        <f>YEAR(P1019)</f>
        <v>2015</v>
      </c>
      <c r="R1019" s="10" t="s">
        <v>8339</v>
      </c>
      <c r="S1019" t="s">
        <v>8343</v>
      </c>
      <c r="T1019">
        <f>IFERROR(ROUND(E1019/M1019,2),0)</f>
        <v>49.34</v>
      </c>
    </row>
    <row r="1020" spans="1:20" ht="49" x14ac:dyDescent="0.25">
      <c r="A1020">
        <v>1889</v>
      </c>
      <c r="B1020" s="3" t="s">
        <v>1890</v>
      </c>
      <c r="C1020" s="3" t="s">
        <v>5999</v>
      </c>
      <c r="D1020" s="6">
        <v>2000</v>
      </c>
      <c r="E1020" s="8">
        <v>2132</v>
      </c>
      <c r="F1020" s="22">
        <f>ROUND(E1020/D1020*100,0)</f>
        <v>107</v>
      </c>
      <c r="G1020" t="s">
        <v>8218</v>
      </c>
      <c r="H1020" t="s">
        <v>8223</v>
      </c>
      <c r="I1020" t="s">
        <v>8245</v>
      </c>
      <c r="J1020">
        <v>1363024946</v>
      </c>
      <c r="K1020">
        <v>1359140546</v>
      </c>
      <c r="L1020" t="b">
        <v>0</v>
      </c>
      <c r="M1020">
        <v>44</v>
      </c>
      <c r="N1020" t="b">
        <v>1</v>
      </c>
      <c r="O1020" t="s">
        <v>8277</v>
      </c>
      <c r="P1020" s="9">
        <f>(((K1020/60)/60)/24)+DATE(1970,1,1)</f>
        <v>41299.793356481481</v>
      </c>
      <c r="Q1020" s="14">
        <f>YEAR(P1020)</f>
        <v>2013</v>
      </c>
      <c r="R1020" s="10" t="s">
        <v>8339</v>
      </c>
      <c r="S1020" t="s">
        <v>8343</v>
      </c>
      <c r="T1020">
        <f>IFERROR(ROUND(E1020/M1020,2),0)</f>
        <v>48.45</v>
      </c>
    </row>
    <row r="1021" spans="1:20" ht="49" x14ac:dyDescent="0.25">
      <c r="A1021">
        <v>1922</v>
      </c>
      <c r="B1021" s="3" t="s">
        <v>1923</v>
      </c>
      <c r="C1021" s="3" t="s">
        <v>6032</v>
      </c>
      <c r="D1021" s="6">
        <v>2000</v>
      </c>
      <c r="E1021" s="8">
        <v>2311</v>
      </c>
      <c r="F1021" s="22">
        <f>ROUND(E1021/D1021*100,0)</f>
        <v>116</v>
      </c>
      <c r="G1021" t="s">
        <v>8218</v>
      </c>
      <c r="H1021" t="s">
        <v>8223</v>
      </c>
      <c r="I1021" t="s">
        <v>8245</v>
      </c>
      <c r="J1021">
        <v>1386828507</v>
      </c>
      <c r="K1021">
        <v>1384236507</v>
      </c>
      <c r="L1021" t="b">
        <v>0</v>
      </c>
      <c r="M1021">
        <v>64</v>
      </c>
      <c r="N1021" t="b">
        <v>1</v>
      </c>
      <c r="O1021" t="s">
        <v>8277</v>
      </c>
      <c r="P1021" s="9">
        <f>(((K1021/60)/60)/24)+DATE(1970,1,1)</f>
        <v>41590.255868055552</v>
      </c>
      <c r="Q1021" s="14">
        <f>YEAR(P1021)</f>
        <v>2013</v>
      </c>
      <c r="R1021" s="10" t="s">
        <v>8339</v>
      </c>
      <c r="S1021" t="s">
        <v>8343</v>
      </c>
      <c r="T1021">
        <f>IFERROR(ROUND(E1021/M1021,2),0)</f>
        <v>36.11</v>
      </c>
    </row>
    <row r="1022" spans="1:20" ht="33" x14ac:dyDescent="0.25">
      <c r="A1022">
        <v>1931</v>
      </c>
      <c r="B1022" s="3" t="s">
        <v>1932</v>
      </c>
      <c r="C1022" s="3" t="s">
        <v>6041</v>
      </c>
      <c r="D1022" s="6">
        <v>2000</v>
      </c>
      <c r="E1022" s="8">
        <v>2412.02</v>
      </c>
      <c r="F1022" s="22">
        <f>ROUND(E1022/D1022*100,0)</f>
        <v>121</v>
      </c>
      <c r="G1022" t="s">
        <v>8218</v>
      </c>
      <c r="H1022" t="s">
        <v>8223</v>
      </c>
      <c r="I1022" t="s">
        <v>8245</v>
      </c>
      <c r="J1022">
        <v>1337657400</v>
      </c>
      <c r="K1022">
        <v>1336512309</v>
      </c>
      <c r="L1022" t="b">
        <v>0</v>
      </c>
      <c r="M1022">
        <v>50</v>
      </c>
      <c r="N1022" t="b">
        <v>1</v>
      </c>
      <c r="O1022" t="s">
        <v>8277</v>
      </c>
      <c r="P1022" s="9">
        <f>(((K1022/60)/60)/24)+DATE(1970,1,1)</f>
        <v>41037.892465277779</v>
      </c>
      <c r="Q1022" s="14">
        <f>YEAR(P1022)</f>
        <v>2012</v>
      </c>
      <c r="R1022" s="10" t="s">
        <v>8339</v>
      </c>
      <c r="S1022" t="s">
        <v>8343</v>
      </c>
      <c r="T1022">
        <f>IFERROR(ROUND(E1022/M1022,2),0)</f>
        <v>48.24</v>
      </c>
    </row>
    <row r="1023" spans="1:20" ht="49" x14ac:dyDescent="0.25">
      <c r="A1023">
        <v>2066</v>
      </c>
      <c r="B1023" s="3" t="s">
        <v>2067</v>
      </c>
      <c r="C1023" s="3" t="s">
        <v>6176</v>
      </c>
      <c r="D1023" s="6">
        <v>2000</v>
      </c>
      <c r="E1023" s="8">
        <v>4372</v>
      </c>
      <c r="F1023" s="22">
        <f>ROUND(E1023/D1023*100,0)</f>
        <v>219</v>
      </c>
      <c r="G1023" t="s">
        <v>8218</v>
      </c>
      <c r="H1023" t="s">
        <v>8223</v>
      </c>
      <c r="I1023" t="s">
        <v>8245</v>
      </c>
      <c r="J1023">
        <v>1408818683</v>
      </c>
      <c r="K1023">
        <v>1406226683</v>
      </c>
      <c r="L1023" t="b">
        <v>0</v>
      </c>
      <c r="M1023">
        <v>65</v>
      </c>
      <c r="N1023" t="b">
        <v>1</v>
      </c>
      <c r="O1023" t="s">
        <v>8293</v>
      </c>
      <c r="P1023" s="9">
        <f>(((K1023/60)/60)/24)+DATE(1970,1,1)</f>
        <v>41844.771793981483</v>
      </c>
      <c r="Q1023" s="14">
        <f>YEAR(P1023)</f>
        <v>2014</v>
      </c>
      <c r="R1023" s="10" t="s">
        <v>8333</v>
      </c>
      <c r="S1023" t="s">
        <v>8363</v>
      </c>
      <c r="T1023">
        <f>IFERROR(ROUND(E1023/M1023,2),0)</f>
        <v>67.260000000000005</v>
      </c>
    </row>
    <row r="1024" spans="1:20" ht="49" x14ac:dyDescent="0.25">
      <c r="A1024">
        <v>2101</v>
      </c>
      <c r="B1024" s="3" t="s">
        <v>2102</v>
      </c>
      <c r="C1024" s="3" t="s">
        <v>6211</v>
      </c>
      <c r="D1024" s="6">
        <v>2000</v>
      </c>
      <c r="E1024" s="8">
        <v>2265</v>
      </c>
      <c r="F1024" s="22">
        <f>ROUND(E1024/D1024*100,0)</f>
        <v>113</v>
      </c>
      <c r="G1024" t="s">
        <v>8218</v>
      </c>
      <c r="H1024" t="s">
        <v>8223</v>
      </c>
      <c r="I1024" t="s">
        <v>8245</v>
      </c>
      <c r="J1024">
        <v>1329104114</v>
      </c>
      <c r="K1024">
        <v>1323920114</v>
      </c>
      <c r="L1024" t="b">
        <v>0</v>
      </c>
      <c r="M1024">
        <v>44</v>
      </c>
      <c r="N1024" t="b">
        <v>1</v>
      </c>
      <c r="O1024" t="s">
        <v>8277</v>
      </c>
      <c r="P1024" s="9">
        <f>(((K1024/60)/60)/24)+DATE(1970,1,1)</f>
        <v>40892.149467592593</v>
      </c>
      <c r="Q1024" s="14">
        <f>YEAR(P1024)</f>
        <v>2011</v>
      </c>
      <c r="R1024" s="10" t="s">
        <v>8339</v>
      </c>
      <c r="S1024" t="s">
        <v>8343</v>
      </c>
      <c r="T1024">
        <f>IFERROR(ROUND(E1024/M1024,2),0)</f>
        <v>51.48</v>
      </c>
    </row>
    <row r="1025" spans="1:20" ht="33" x14ac:dyDescent="0.25">
      <c r="A1025">
        <v>2105</v>
      </c>
      <c r="B1025" s="3" t="s">
        <v>2106</v>
      </c>
      <c r="C1025" s="3" t="s">
        <v>6215</v>
      </c>
      <c r="D1025" s="6">
        <v>2000</v>
      </c>
      <c r="E1025" s="8">
        <v>5080</v>
      </c>
      <c r="F1025" s="22">
        <f>ROUND(E1025/D1025*100,0)</f>
        <v>254</v>
      </c>
      <c r="G1025" t="s">
        <v>8218</v>
      </c>
      <c r="H1025" t="s">
        <v>8223</v>
      </c>
      <c r="I1025" t="s">
        <v>8245</v>
      </c>
      <c r="J1025">
        <v>1416542400</v>
      </c>
      <c r="K1025">
        <v>1415472953</v>
      </c>
      <c r="L1025" t="b">
        <v>0</v>
      </c>
      <c r="M1025">
        <v>99</v>
      </c>
      <c r="N1025" t="b">
        <v>1</v>
      </c>
      <c r="O1025" t="s">
        <v>8277</v>
      </c>
      <c r="P1025" s="9">
        <f>(((K1025/60)/60)/24)+DATE(1970,1,1)</f>
        <v>41951.788807870369</v>
      </c>
      <c r="Q1025" s="14">
        <f>YEAR(P1025)</f>
        <v>2014</v>
      </c>
      <c r="R1025" s="10" t="s">
        <v>8339</v>
      </c>
      <c r="S1025" t="s">
        <v>8343</v>
      </c>
      <c r="T1025">
        <f>IFERROR(ROUND(E1025/M1025,2),0)</f>
        <v>51.31</v>
      </c>
    </row>
    <row r="1026" spans="1:20" ht="49" x14ac:dyDescent="0.25">
      <c r="A1026">
        <v>2107</v>
      </c>
      <c r="B1026" s="3" t="s">
        <v>2108</v>
      </c>
      <c r="C1026" s="3" t="s">
        <v>6217</v>
      </c>
      <c r="D1026" s="6">
        <v>2000</v>
      </c>
      <c r="E1026" s="8">
        <v>2154.66</v>
      </c>
      <c r="F1026" s="22">
        <f>ROUND(E1026/D1026*100,0)</f>
        <v>108</v>
      </c>
      <c r="G1026" t="s">
        <v>8218</v>
      </c>
      <c r="H1026" t="s">
        <v>8223</v>
      </c>
      <c r="I1026" t="s">
        <v>8245</v>
      </c>
      <c r="J1026">
        <v>1415815393</v>
      </c>
      <c r="K1026">
        <v>1413997393</v>
      </c>
      <c r="L1026" t="b">
        <v>0</v>
      </c>
      <c r="M1026">
        <v>58</v>
      </c>
      <c r="N1026" t="b">
        <v>1</v>
      </c>
      <c r="O1026" t="s">
        <v>8277</v>
      </c>
      <c r="P1026" s="9">
        <f>(((K1026/60)/60)/24)+DATE(1970,1,1)</f>
        <v>41934.71056712963</v>
      </c>
      <c r="Q1026" s="14">
        <f>YEAR(P1026)</f>
        <v>2014</v>
      </c>
      <c r="R1026" s="10" t="s">
        <v>8339</v>
      </c>
      <c r="S1026" t="s">
        <v>8343</v>
      </c>
      <c r="T1026">
        <f>IFERROR(ROUND(E1026/M1026,2),0)</f>
        <v>37.15</v>
      </c>
    </row>
    <row r="1027" spans="1:20" ht="33" x14ac:dyDescent="0.25">
      <c r="A1027">
        <v>2110</v>
      </c>
      <c r="B1027" s="3" t="s">
        <v>2111</v>
      </c>
      <c r="C1027" s="3" t="s">
        <v>6220</v>
      </c>
      <c r="D1027" s="6">
        <v>2000</v>
      </c>
      <c r="E1027" s="8">
        <v>2007</v>
      </c>
      <c r="F1027" s="22">
        <f>ROUND(E1027/D1027*100,0)</f>
        <v>100</v>
      </c>
      <c r="G1027" t="s">
        <v>8218</v>
      </c>
      <c r="H1027" t="s">
        <v>8223</v>
      </c>
      <c r="I1027" t="s">
        <v>8245</v>
      </c>
      <c r="J1027">
        <v>1401253140</v>
      </c>
      <c r="K1027">
        <v>1398873969</v>
      </c>
      <c r="L1027" t="b">
        <v>0</v>
      </c>
      <c r="M1027">
        <v>38</v>
      </c>
      <c r="N1027" t="b">
        <v>1</v>
      </c>
      <c r="O1027" t="s">
        <v>8277</v>
      </c>
      <c r="P1027" s="9">
        <f>(((K1027/60)/60)/24)+DATE(1970,1,1)</f>
        <v>41759.670937499999</v>
      </c>
      <c r="Q1027" s="14">
        <f>YEAR(P1027)</f>
        <v>2014</v>
      </c>
      <c r="R1027" s="10" t="s">
        <v>8339</v>
      </c>
      <c r="S1027" t="s">
        <v>8343</v>
      </c>
      <c r="T1027">
        <f>IFERROR(ROUND(E1027/M1027,2),0)</f>
        <v>52.82</v>
      </c>
    </row>
    <row r="1028" spans="1:20" ht="49" x14ac:dyDescent="0.25">
      <c r="A1028">
        <v>2111</v>
      </c>
      <c r="B1028" s="3" t="s">
        <v>2112</v>
      </c>
      <c r="C1028" s="3" t="s">
        <v>6221</v>
      </c>
      <c r="D1028" s="6">
        <v>2000</v>
      </c>
      <c r="E1028" s="8">
        <v>2130</v>
      </c>
      <c r="F1028" s="22">
        <f>ROUND(E1028/D1028*100,0)</f>
        <v>107</v>
      </c>
      <c r="G1028" t="s">
        <v>8218</v>
      </c>
      <c r="H1028" t="s">
        <v>8223</v>
      </c>
      <c r="I1028" t="s">
        <v>8245</v>
      </c>
      <c r="J1028">
        <v>1313370000</v>
      </c>
      <c r="K1028">
        <v>1307594625</v>
      </c>
      <c r="L1028" t="b">
        <v>0</v>
      </c>
      <c r="M1028">
        <v>39</v>
      </c>
      <c r="N1028" t="b">
        <v>1</v>
      </c>
      <c r="O1028" t="s">
        <v>8277</v>
      </c>
      <c r="P1028" s="9">
        <f>(((K1028/60)/60)/24)+DATE(1970,1,1)</f>
        <v>40703.197048611109</v>
      </c>
      <c r="Q1028" s="14">
        <f>YEAR(P1028)</f>
        <v>2011</v>
      </c>
      <c r="R1028" s="10" t="s">
        <v>8339</v>
      </c>
      <c r="S1028" t="s">
        <v>8343</v>
      </c>
      <c r="T1028">
        <f>IFERROR(ROUND(E1028/M1028,2),0)</f>
        <v>54.62</v>
      </c>
    </row>
    <row r="1029" spans="1:20" ht="49" x14ac:dyDescent="0.25">
      <c r="A1029">
        <v>2119</v>
      </c>
      <c r="B1029" s="3" t="s">
        <v>2120</v>
      </c>
      <c r="C1029" s="3" t="s">
        <v>6229</v>
      </c>
      <c r="D1029" s="6">
        <v>2000</v>
      </c>
      <c r="E1029" s="8">
        <v>2015</v>
      </c>
      <c r="F1029" s="22">
        <f>ROUND(E1029/D1029*100,0)</f>
        <v>101</v>
      </c>
      <c r="G1029" t="s">
        <v>8218</v>
      </c>
      <c r="H1029" t="s">
        <v>8223</v>
      </c>
      <c r="I1029" t="s">
        <v>8245</v>
      </c>
      <c r="J1029">
        <v>1345086445</v>
      </c>
      <c r="K1029">
        <v>1342494445</v>
      </c>
      <c r="L1029" t="b">
        <v>0</v>
      </c>
      <c r="M1029">
        <v>22</v>
      </c>
      <c r="N1029" t="b">
        <v>1</v>
      </c>
      <c r="O1029" t="s">
        <v>8277</v>
      </c>
      <c r="P1029" s="9">
        <f>(((K1029/60)/60)/24)+DATE(1970,1,1)</f>
        <v>41107.130150462966</v>
      </c>
      <c r="Q1029" s="14">
        <f>YEAR(P1029)</f>
        <v>2012</v>
      </c>
      <c r="R1029" s="10" t="s">
        <v>8339</v>
      </c>
      <c r="S1029" t="s">
        <v>8343</v>
      </c>
      <c r="T1029">
        <f>IFERROR(ROUND(E1029/M1029,2),0)</f>
        <v>91.59</v>
      </c>
    </row>
    <row r="1030" spans="1:20" ht="49" x14ac:dyDescent="0.25">
      <c r="A1030">
        <v>2166</v>
      </c>
      <c r="B1030" s="3" t="s">
        <v>2167</v>
      </c>
      <c r="C1030" s="3" t="s">
        <v>6276</v>
      </c>
      <c r="D1030" s="6">
        <v>2000</v>
      </c>
      <c r="E1030" s="8">
        <v>2932</v>
      </c>
      <c r="F1030" s="22">
        <f>ROUND(E1030/D1030*100,0)</f>
        <v>147</v>
      </c>
      <c r="G1030" t="s">
        <v>8218</v>
      </c>
      <c r="H1030" t="s">
        <v>8223</v>
      </c>
      <c r="I1030" t="s">
        <v>8245</v>
      </c>
      <c r="J1030">
        <v>1417813618</v>
      </c>
      <c r="K1030">
        <v>1413922018</v>
      </c>
      <c r="L1030" t="b">
        <v>0</v>
      </c>
      <c r="M1030">
        <v>32</v>
      </c>
      <c r="N1030" t="b">
        <v>1</v>
      </c>
      <c r="O1030" t="s">
        <v>8274</v>
      </c>
      <c r="P1030" s="9">
        <f>(((K1030/60)/60)/24)+DATE(1970,1,1)</f>
        <v>41933.838171296295</v>
      </c>
      <c r="Q1030" s="14">
        <f>YEAR(P1030)</f>
        <v>2014</v>
      </c>
      <c r="R1030" s="10" t="s">
        <v>8339</v>
      </c>
      <c r="S1030" t="s">
        <v>8340</v>
      </c>
      <c r="T1030">
        <f>IFERROR(ROUND(E1030/M1030,2),0)</f>
        <v>91.63</v>
      </c>
    </row>
    <row r="1031" spans="1:20" ht="49" x14ac:dyDescent="0.25">
      <c r="A1031">
        <v>2181</v>
      </c>
      <c r="B1031" s="3" t="s">
        <v>2182</v>
      </c>
      <c r="C1031" s="3" t="s">
        <v>6291</v>
      </c>
      <c r="D1031" s="6">
        <v>2000</v>
      </c>
      <c r="E1031" s="8">
        <v>3062</v>
      </c>
      <c r="F1031" s="22">
        <f>ROUND(E1031/D1031*100,0)</f>
        <v>153</v>
      </c>
      <c r="G1031" t="s">
        <v>8218</v>
      </c>
      <c r="H1031" t="s">
        <v>8223</v>
      </c>
      <c r="I1031" t="s">
        <v>8245</v>
      </c>
      <c r="J1031">
        <v>1487635653</v>
      </c>
      <c r="K1031">
        <v>1486426053</v>
      </c>
      <c r="L1031" t="b">
        <v>0</v>
      </c>
      <c r="M1031">
        <v>53</v>
      </c>
      <c r="N1031" t="b">
        <v>1</v>
      </c>
      <c r="O1031" t="s">
        <v>8295</v>
      </c>
      <c r="P1031" s="9">
        <f>(((K1031/60)/60)/24)+DATE(1970,1,1)</f>
        <v>42773.005243055552</v>
      </c>
      <c r="Q1031" s="14">
        <f>YEAR(P1031)</f>
        <v>2017</v>
      </c>
      <c r="R1031" s="10" t="s">
        <v>8347</v>
      </c>
      <c r="S1031" t="s">
        <v>8365</v>
      </c>
      <c r="T1031">
        <f>IFERROR(ROUND(E1031/M1031,2),0)</f>
        <v>57.77</v>
      </c>
    </row>
    <row r="1032" spans="1:20" ht="49" x14ac:dyDescent="0.25">
      <c r="A1032">
        <v>2200</v>
      </c>
      <c r="B1032" s="3" t="s">
        <v>2201</v>
      </c>
      <c r="C1032" s="3" t="s">
        <v>6310</v>
      </c>
      <c r="D1032" s="6">
        <v>2000</v>
      </c>
      <c r="E1032" s="8">
        <v>10843</v>
      </c>
      <c r="F1032" s="22">
        <f>ROUND(E1032/D1032*100,0)</f>
        <v>542</v>
      </c>
      <c r="G1032" t="s">
        <v>8218</v>
      </c>
      <c r="H1032" t="s">
        <v>8224</v>
      </c>
      <c r="I1032" t="s">
        <v>8246</v>
      </c>
      <c r="J1032">
        <v>1436151600</v>
      </c>
      <c r="K1032">
        <v>1433775668</v>
      </c>
      <c r="L1032" t="b">
        <v>0</v>
      </c>
      <c r="M1032">
        <v>263</v>
      </c>
      <c r="N1032" t="b">
        <v>1</v>
      </c>
      <c r="O1032" t="s">
        <v>8295</v>
      </c>
      <c r="P1032" s="9">
        <f>(((K1032/60)/60)/24)+DATE(1970,1,1)</f>
        <v>42163.625787037032</v>
      </c>
      <c r="Q1032" s="14">
        <f>YEAR(P1032)</f>
        <v>2015</v>
      </c>
      <c r="R1032" s="10" t="s">
        <v>8347</v>
      </c>
      <c r="S1032" t="s">
        <v>8365</v>
      </c>
      <c r="T1032">
        <f>IFERROR(ROUND(E1032/M1032,2),0)</f>
        <v>41.23</v>
      </c>
    </row>
    <row r="1033" spans="1:20" ht="49" x14ac:dyDescent="0.25">
      <c r="A1033">
        <v>2203</v>
      </c>
      <c r="B1033" s="3" t="s">
        <v>2204</v>
      </c>
      <c r="C1033" s="3" t="s">
        <v>6313</v>
      </c>
      <c r="D1033" s="6">
        <v>2000</v>
      </c>
      <c r="E1033" s="8">
        <v>2191</v>
      </c>
      <c r="F1033" s="22">
        <f>ROUND(E1033/D1033*100,0)</f>
        <v>110</v>
      </c>
      <c r="G1033" t="s">
        <v>8218</v>
      </c>
      <c r="H1033" t="s">
        <v>8228</v>
      </c>
      <c r="I1033" t="s">
        <v>8250</v>
      </c>
      <c r="J1033">
        <v>1443127082</v>
      </c>
      <c r="K1033">
        <v>1440535082</v>
      </c>
      <c r="L1033" t="b">
        <v>0</v>
      </c>
      <c r="M1033">
        <v>50</v>
      </c>
      <c r="N1033" t="b">
        <v>1</v>
      </c>
      <c r="O1033" t="s">
        <v>8278</v>
      </c>
      <c r="P1033" s="9">
        <f>(((K1033/60)/60)/24)+DATE(1970,1,1)</f>
        <v>42241.85974537037</v>
      </c>
      <c r="Q1033" s="14">
        <f>YEAR(P1033)</f>
        <v>2015</v>
      </c>
      <c r="R1033" s="10" t="s">
        <v>8339</v>
      </c>
      <c r="S1033" t="s">
        <v>8344</v>
      </c>
      <c r="T1033">
        <f>IFERROR(ROUND(E1033/M1033,2),0)</f>
        <v>43.82</v>
      </c>
    </row>
    <row r="1034" spans="1:20" ht="49" x14ac:dyDescent="0.25">
      <c r="A1034">
        <v>2207</v>
      </c>
      <c r="B1034" s="3" t="s">
        <v>2208</v>
      </c>
      <c r="C1034" s="3" t="s">
        <v>6317</v>
      </c>
      <c r="D1034" s="6">
        <v>2000</v>
      </c>
      <c r="E1034" s="8">
        <v>2000</v>
      </c>
      <c r="F1034" s="22">
        <f>ROUND(E1034/D1034*100,0)</f>
        <v>100</v>
      </c>
      <c r="G1034" t="s">
        <v>8218</v>
      </c>
      <c r="H1034" t="s">
        <v>8223</v>
      </c>
      <c r="I1034" t="s">
        <v>8245</v>
      </c>
      <c r="J1034">
        <v>1384580373</v>
      </c>
      <c r="K1034">
        <v>1381984773</v>
      </c>
      <c r="L1034" t="b">
        <v>0</v>
      </c>
      <c r="M1034">
        <v>7</v>
      </c>
      <c r="N1034" t="b">
        <v>1</v>
      </c>
      <c r="O1034" t="s">
        <v>8278</v>
      </c>
      <c r="P1034" s="9">
        <f>(((K1034/60)/60)/24)+DATE(1970,1,1)</f>
        <v>41564.194131944445</v>
      </c>
      <c r="Q1034" s="14">
        <f>YEAR(P1034)</f>
        <v>2013</v>
      </c>
      <c r="R1034" s="10" t="s">
        <v>8339</v>
      </c>
      <c r="S1034" t="s">
        <v>8344</v>
      </c>
      <c r="T1034">
        <f>IFERROR(ROUND(E1034/M1034,2),0)</f>
        <v>285.70999999999998</v>
      </c>
    </row>
    <row r="1035" spans="1:20" ht="49" x14ac:dyDescent="0.25">
      <c r="A1035">
        <v>2218</v>
      </c>
      <c r="B1035" s="3" t="s">
        <v>2219</v>
      </c>
      <c r="C1035" s="3" t="s">
        <v>6328</v>
      </c>
      <c r="D1035" s="6">
        <v>2000</v>
      </c>
      <c r="E1035" s="8">
        <v>2456.66</v>
      </c>
      <c r="F1035" s="22">
        <f>ROUND(E1035/D1035*100,0)</f>
        <v>123</v>
      </c>
      <c r="G1035" t="s">
        <v>8218</v>
      </c>
      <c r="H1035" t="s">
        <v>8223</v>
      </c>
      <c r="I1035" t="s">
        <v>8245</v>
      </c>
      <c r="J1035">
        <v>1346198400</v>
      </c>
      <c r="K1035">
        <v>1344281383</v>
      </c>
      <c r="L1035" t="b">
        <v>0</v>
      </c>
      <c r="M1035">
        <v>76</v>
      </c>
      <c r="N1035" t="b">
        <v>1</v>
      </c>
      <c r="O1035" t="s">
        <v>8278</v>
      </c>
      <c r="P1035" s="9">
        <f>(((K1035/60)/60)/24)+DATE(1970,1,1)</f>
        <v>41127.812303240738</v>
      </c>
      <c r="Q1035" s="14">
        <f>YEAR(P1035)</f>
        <v>2012</v>
      </c>
      <c r="R1035" s="10" t="s">
        <v>8339</v>
      </c>
      <c r="S1035" t="s">
        <v>8344</v>
      </c>
      <c r="T1035">
        <f>IFERROR(ROUND(E1035/M1035,2),0)</f>
        <v>32.32</v>
      </c>
    </row>
    <row r="1036" spans="1:20" ht="33" x14ac:dyDescent="0.25">
      <c r="A1036">
        <v>2278</v>
      </c>
      <c r="B1036" s="3" t="s">
        <v>2279</v>
      </c>
      <c r="C1036" s="3" t="s">
        <v>6388</v>
      </c>
      <c r="D1036" s="6">
        <v>2000</v>
      </c>
      <c r="E1036" s="8">
        <v>5414</v>
      </c>
      <c r="F1036" s="22">
        <f>ROUND(E1036/D1036*100,0)</f>
        <v>271</v>
      </c>
      <c r="G1036" t="s">
        <v>8218</v>
      </c>
      <c r="H1036" t="s">
        <v>8236</v>
      </c>
      <c r="I1036" t="s">
        <v>8248</v>
      </c>
      <c r="J1036">
        <v>1451861940</v>
      </c>
      <c r="K1036">
        <v>1448902867</v>
      </c>
      <c r="L1036" t="b">
        <v>0</v>
      </c>
      <c r="M1036">
        <v>102</v>
      </c>
      <c r="N1036" t="b">
        <v>1</v>
      </c>
      <c r="O1036" t="s">
        <v>8295</v>
      </c>
      <c r="P1036" s="9">
        <f>(((K1036/60)/60)/24)+DATE(1970,1,1)</f>
        <v>42338.709108796291</v>
      </c>
      <c r="Q1036" s="14">
        <f>YEAR(P1036)</f>
        <v>2015</v>
      </c>
      <c r="R1036" s="10" t="s">
        <v>8347</v>
      </c>
      <c r="S1036" t="s">
        <v>8365</v>
      </c>
      <c r="T1036">
        <f>IFERROR(ROUND(E1036/M1036,2),0)</f>
        <v>53.08</v>
      </c>
    </row>
    <row r="1037" spans="1:20" ht="49" x14ac:dyDescent="0.25">
      <c r="A1037">
        <v>2292</v>
      </c>
      <c r="B1037" s="3" t="s">
        <v>2293</v>
      </c>
      <c r="C1037" s="3" t="s">
        <v>6402</v>
      </c>
      <c r="D1037" s="6">
        <v>2000</v>
      </c>
      <c r="E1037" s="8">
        <v>2145.0100000000002</v>
      </c>
      <c r="F1037" s="22">
        <f>ROUND(E1037/D1037*100,0)</f>
        <v>107</v>
      </c>
      <c r="G1037" t="s">
        <v>8218</v>
      </c>
      <c r="H1037" t="s">
        <v>8223</v>
      </c>
      <c r="I1037" t="s">
        <v>8245</v>
      </c>
      <c r="J1037">
        <v>1334767476</v>
      </c>
      <c r="K1037">
        <v>1332175476</v>
      </c>
      <c r="L1037" t="b">
        <v>0</v>
      </c>
      <c r="M1037">
        <v>46</v>
      </c>
      <c r="N1037" t="b">
        <v>1</v>
      </c>
      <c r="O1037" t="s">
        <v>8274</v>
      </c>
      <c r="P1037" s="9">
        <f>(((K1037/60)/60)/24)+DATE(1970,1,1)</f>
        <v>40987.697638888887</v>
      </c>
      <c r="Q1037" s="14">
        <f>YEAR(P1037)</f>
        <v>2012</v>
      </c>
      <c r="R1037" s="10" t="s">
        <v>8339</v>
      </c>
      <c r="S1037" t="s">
        <v>8340</v>
      </c>
      <c r="T1037">
        <f>IFERROR(ROUND(E1037/M1037,2),0)</f>
        <v>46.63</v>
      </c>
    </row>
    <row r="1038" spans="1:20" ht="21" x14ac:dyDescent="0.25">
      <c r="A1038">
        <v>2463</v>
      </c>
      <c r="B1038" s="3" t="s">
        <v>2464</v>
      </c>
      <c r="C1038" s="3" t="s">
        <v>6573</v>
      </c>
      <c r="D1038" s="6">
        <v>2000</v>
      </c>
      <c r="E1038" s="8">
        <v>2325</v>
      </c>
      <c r="F1038" s="22">
        <f>ROUND(E1038/D1038*100,0)</f>
        <v>116</v>
      </c>
      <c r="G1038" t="s">
        <v>8218</v>
      </c>
      <c r="H1038" t="s">
        <v>8223</v>
      </c>
      <c r="I1038" t="s">
        <v>8245</v>
      </c>
      <c r="J1038">
        <v>1366138800</v>
      </c>
      <c r="K1038">
        <v>1362710425</v>
      </c>
      <c r="L1038" t="b">
        <v>0</v>
      </c>
      <c r="M1038">
        <v>75</v>
      </c>
      <c r="N1038" t="b">
        <v>1</v>
      </c>
      <c r="O1038" t="s">
        <v>8277</v>
      </c>
      <c r="P1038" s="9">
        <f>(((K1038/60)/60)/24)+DATE(1970,1,1)</f>
        <v>41341.111400462964</v>
      </c>
      <c r="Q1038" s="14">
        <f>YEAR(P1038)</f>
        <v>2013</v>
      </c>
      <c r="R1038" s="10" t="s">
        <v>8339</v>
      </c>
      <c r="S1038" t="s">
        <v>8343</v>
      </c>
      <c r="T1038">
        <f>IFERROR(ROUND(E1038/M1038,2),0)</f>
        <v>31</v>
      </c>
    </row>
    <row r="1039" spans="1:20" ht="49" x14ac:dyDescent="0.25">
      <c r="A1039">
        <v>2464</v>
      </c>
      <c r="B1039" s="3" t="s">
        <v>2465</v>
      </c>
      <c r="C1039" s="3" t="s">
        <v>6574</v>
      </c>
      <c r="D1039" s="6">
        <v>2000</v>
      </c>
      <c r="E1039" s="8">
        <v>2222</v>
      </c>
      <c r="F1039" s="22">
        <f>ROUND(E1039/D1039*100,0)</f>
        <v>111</v>
      </c>
      <c r="G1039" t="s">
        <v>8218</v>
      </c>
      <c r="H1039" t="s">
        <v>8228</v>
      </c>
      <c r="I1039" t="s">
        <v>8250</v>
      </c>
      <c r="J1039">
        <v>1443641340</v>
      </c>
      <c r="K1039">
        <v>1441143397</v>
      </c>
      <c r="L1039" t="b">
        <v>0</v>
      </c>
      <c r="M1039">
        <v>43</v>
      </c>
      <c r="N1039" t="b">
        <v>1</v>
      </c>
      <c r="O1039" t="s">
        <v>8277</v>
      </c>
      <c r="P1039" s="9">
        <f>(((K1039/60)/60)/24)+DATE(1970,1,1)</f>
        <v>42248.90042824074</v>
      </c>
      <c r="Q1039" s="14">
        <f>YEAR(P1039)</f>
        <v>2015</v>
      </c>
      <c r="R1039" s="10" t="s">
        <v>8339</v>
      </c>
      <c r="S1039" t="s">
        <v>8343</v>
      </c>
      <c r="T1039">
        <f>IFERROR(ROUND(E1039/M1039,2),0)</f>
        <v>51.67</v>
      </c>
    </row>
    <row r="1040" spans="1:20" ht="33" x14ac:dyDescent="0.25">
      <c r="A1040">
        <v>2468</v>
      </c>
      <c r="B1040" s="3" t="s">
        <v>2469</v>
      </c>
      <c r="C1040" s="3" t="s">
        <v>6578</v>
      </c>
      <c r="D1040" s="6">
        <v>2000</v>
      </c>
      <c r="E1040" s="8">
        <v>2144.34</v>
      </c>
      <c r="F1040" s="22">
        <f>ROUND(E1040/D1040*100,0)</f>
        <v>107</v>
      </c>
      <c r="G1040" t="s">
        <v>8218</v>
      </c>
      <c r="H1040" t="s">
        <v>8223</v>
      </c>
      <c r="I1040" t="s">
        <v>8245</v>
      </c>
      <c r="J1040">
        <v>1351400400</v>
      </c>
      <c r="K1040">
        <v>1348285321</v>
      </c>
      <c r="L1040" t="b">
        <v>0</v>
      </c>
      <c r="M1040">
        <v>58</v>
      </c>
      <c r="N1040" t="b">
        <v>1</v>
      </c>
      <c r="O1040" t="s">
        <v>8277</v>
      </c>
      <c r="P1040" s="9">
        <f>(((K1040/60)/60)/24)+DATE(1970,1,1)</f>
        <v>41174.154178240737</v>
      </c>
      <c r="Q1040" s="14">
        <f>YEAR(P1040)</f>
        <v>2012</v>
      </c>
      <c r="R1040" s="10" t="s">
        <v>8339</v>
      </c>
      <c r="S1040" t="s">
        <v>8343</v>
      </c>
      <c r="T1040">
        <f>IFERROR(ROUND(E1040/M1040,2),0)</f>
        <v>36.97</v>
      </c>
    </row>
    <row r="1041" spans="1:20" ht="49" x14ac:dyDescent="0.25">
      <c r="A1041">
        <v>2473</v>
      </c>
      <c r="B1041" s="3" t="s">
        <v>2474</v>
      </c>
      <c r="C1041" s="3" t="s">
        <v>6583</v>
      </c>
      <c r="D1041" s="6">
        <v>2000</v>
      </c>
      <c r="E1041" s="8">
        <v>2000</v>
      </c>
      <c r="F1041" s="22">
        <f>ROUND(E1041/D1041*100,0)</f>
        <v>100</v>
      </c>
      <c r="G1041" t="s">
        <v>8218</v>
      </c>
      <c r="H1041" t="s">
        <v>8223</v>
      </c>
      <c r="I1041" t="s">
        <v>8245</v>
      </c>
      <c r="J1041">
        <v>1352573869</v>
      </c>
      <c r="K1041">
        <v>1349978269</v>
      </c>
      <c r="L1041" t="b">
        <v>0</v>
      </c>
      <c r="M1041">
        <v>47</v>
      </c>
      <c r="N1041" t="b">
        <v>1</v>
      </c>
      <c r="O1041" t="s">
        <v>8277</v>
      </c>
      <c r="P1041" s="9">
        <f>(((K1041/60)/60)/24)+DATE(1970,1,1)</f>
        <v>41193.748483796298</v>
      </c>
      <c r="Q1041" s="14">
        <f>YEAR(P1041)</f>
        <v>2012</v>
      </c>
      <c r="R1041" s="10" t="s">
        <v>8339</v>
      </c>
      <c r="S1041" t="s">
        <v>8343</v>
      </c>
      <c r="T1041">
        <f>IFERROR(ROUND(E1041/M1041,2),0)</f>
        <v>42.55</v>
      </c>
    </row>
    <row r="1042" spans="1:20" ht="49" x14ac:dyDescent="0.25">
      <c r="A1042">
        <v>2480</v>
      </c>
      <c r="B1042" s="3" t="s">
        <v>2480</v>
      </c>
      <c r="C1042" s="3" t="s">
        <v>6590</v>
      </c>
      <c r="D1042" s="6">
        <v>2000</v>
      </c>
      <c r="E1042" s="8">
        <v>2000</v>
      </c>
      <c r="F1042" s="22">
        <f>ROUND(E1042/D1042*100,0)</f>
        <v>100</v>
      </c>
      <c r="G1042" t="s">
        <v>8218</v>
      </c>
      <c r="H1042" t="s">
        <v>8223</v>
      </c>
      <c r="I1042" t="s">
        <v>8245</v>
      </c>
      <c r="J1042">
        <v>1444516084</v>
      </c>
      <c r="K1042">
        <v>1439332084</v>
      </c>
      <c r="L1042" t="b">
        <v>0</v>
      </c>
      <c r="M1042">
        <v>8</v>
      </c>
      <c r="N1042" t="b">
        <v>1</v>
      </c>
      <c r="O1042" t="s">
        <v>8277</v>
      </c>
      <c r="P1042" s="9">
        <f>(((K1042/60)/60)/24)+DATE(1970,1,1)</f>
        <v>42227.936157407406</v>
      </c>
      <c r="Q1042" s="14">
        <f>YEAR(P1042)</f>
        <v>2015</v>
      </c>
      <c r="R1042" s="10" t="s">
        <v>8339</v>
      </c>
      <c r="S1042" t="s">
        <v>8343</v>
      </c>
      <c r="T1042">
        <f>IFERROR(ROUND(E1042/M1042,2),0)</f>
        <v>250</v>
      </c>
    </row>
    <row r="1043" spans="1:20" ht="49" x14ac:dyDescent="0.25">
      <c r="A1043">
        <v>2485</v>
      </c>
      <c r="B1043" s="3" t="s">
        <v>2485</v>
      </c>
      <c r="C1043" s="3" t="s">
        <v>6595</v>
      </c>
      <c r="D1043" s="6">
        <v>2000</v>
      </c>
      <c r="E1043" s="8">
        <v>2065</v>
      </c>
      <c r="F1043" s="22">
        <f>ROUND(E1043/D1043*100,0)</f>
        <v>103</v>
      </c>
      <c r="G1043" t="s">
        <v>8218</v>
      </c>
      <c r="H1043" t="s">
        <v>8223</v>
      </c>
      <c r="I1043" t="s">
        <v>8245</v>
      </c>
      <c r="J1043">
        <v>1318463879</v>
      </c>
      <c r="K1043">
        <v>1315439879</v>
      </c>
      <c r="L1043" t="b">
        <v>0</v>
      </c>
      <c r="M1043">
        <v>41</v>
      </c>
      <c r="N1043" t="b">
        <v>1</v>
      </c>
      <c r="O1043" t="s">
        <v>8277</v>
      </c>
      <c r="P1043" s="9">
        <f>(((K1043/60)/60)/24)+DATE(1970,1,1)</f>
        <v>40793.998599537037</v>
      </c>
      <c r="Q1043" s="14">
        <f>YEAR(P1043)</f>
        <v>2011</v>
      </c>
      <c r="R1043" s="10" t="s">
        <v>8339</v>
      </c>
      <c r="S1043" t="s">
        <v>8343</v>
      </c>
      <c r="T1043">
        <f>IFERROR(ROUND(E1043/M1043,2),0)</f>
        <v>50.37</v>
      </c>
    </row>
    <row r="1044" spans="1:20" ht="65" x14ac:dyDescent="0.25">
      <c r="A1044">
        <v>2534</v>
      </c>
      <c r="B1044" s="3" t="s">
        <v>2534</v>
      </c>
      <c r="C1044" s="3" t="s">
        <v>6644</v>
      </c>
      <c r="D1044" s="6">
        <v>2000</v>
      </c>
      <c r="E1044" s="8">
        <v>2100</v>
      </c>
      <c r="F1044" s="22">
        <f>ROUND(E1044/D1044*100,0)</f>
        <v>105</v>
      </c>
      <c r="G1044" t="s">
        <v>8218</v>
      </c>
      <c r="H1044" t="s">
        <v>8223</v>
      </c>
      <c r="I1044" t="s">
        <v>8245</v>
      </c>
      <c r="J1044">
        <v>1262325600</v>
      </c>
      <c r="K1044">
        <v>1257871712</v>
      </c>
      <c r="L1044" t="b">
        <v>0</v>
      </c>
      <c r="M1044">
        <v>14</v>
      </c>
      <c r="N1044" t="b">
        <v>1</v>
      </c>
      <c r="O1044" t="s">
        <v>8298</v>
      </c>
      <c r="P1044" s="9">
        <f>(((K1044/60)/60)/24)+DATE(1970,1,1)</f>
        <v>40127.700370370374</v>
      </c>
      <c r="Q1044" s="14">
        <f>YEAR(P1044)</f>
        <v>2009</v>
      </c>
      <c r="R1044" s="10" t="s">
        <v>8339</v>
      </c>
      <c r="S1044" t="s">
        <v>8368</v>
      </c>
      <c r="T1044">
        <f>IFERROR(ROUND(E1044/M1044,2),0)</f>
        <v>150</v>
      </c>
    </row>
    <row r="1045" spans="1:20" ht="49" x14ac:dyDescent="0.25">
      <c r="A1045">
        <v>2545</v>
      </c>
      <c r="B1045" s="3" t="s">
        <v>2545</v>
      </c>
      <c r="C1045" s="3" t="s">
        <v>6655</v>
      </c>
      <c r="D1045" s="6">
        <v>2000</v>
      </c>
      <c r="E1045" s="8">
        <v>3906</v>
      </c>
      <c r="F1045" s="22">
        <f>ROUND(E1045/D1045*100,0)</f>
        <v>195</v>
      </c>
      <c r="G1045" t="s">
        <v>8218</v>
      </c>
      <c r="H1045" t="s">
        <v>8223</v>
      </c>
      <c r="I1045" t="s">
        <v>8245</v>
      </c>
      <c r="J1045">
        <v>1424997000</v>
      </c>
      <c r="K1045">
        <v>1421983138</v>
      </c>
      <c r="L1045" t="b">
        <v>0</v>
      </c>
      <c r="M1045">
        <v>61</v>
      </c>
      <c r="N1045" t="b">
        <v>1</v>
      </c>
      <c r="O1045" t="s">
        <v>8298</v>
      </c>
      <c r="P1045" s="9">
        <f>(((K1045/60)/60)/24)+DATE(1970,1,1)</f>
        <v>42027.13817129629</v>
      </c>
      <c r="Q1045" s="14">
        <f>YEAR(P1045)</f>
        <v>2015</v>
      </c>
      <c r="R1045" s="10" t="s">
        <v>8339</v>
      </c>
      <c r="S1045" t="s">
        <v>8368</v>
      </c>
      <c r="T1045">
        <f>IFERROR(ROUND(E1045/M1045,2),0)</f>
        <v>64.03</v>
      </c>
    </row>
    <row r="1046" spans="1:20" ht="49" x14ac:dyDescent="0.25">
      <c r="A1046">
        <v>2555</v>
      </c>
      <c r="B1046" s="3" t="s">
        <v>2555</v>
      </c>
      <c r="C1046" s="3" t="s">
        <v>6665</v>
      </c>
      <c r="D1046" s="6">
        <v>2000</v>
      </c>
      <c r="E1046" s="8">
        <v>2147</v>
      </c>
      <c r="F1046" s="22">
        <f>ROUND(E1046/D1046*100,0)</f>
        <v>107</v>
      </c>
      <c r="G1046" t="s">
        <v>8218</v>
      </c>
      <c r="H1046" t="s">
        <v>8223</v>
      </c>
      <c r="I1046" t="s">
        <v>8245</v>
      </c>
      <c r="J1046">
        <v>1338219793</v>
      </c>
      <c r="K1046">
        <v>1335541393</v>
      </c>
      <c r="L1046" t="b">
        <v>0</v>
      </c>
      <c r="M1046">
        <v>35</v>
      </c>
      <c r="N1046" t="b">
        <v>1</v>
      </c>
      <c r="O1046" t="s">
        <v>8298</v>
      </c>
      <c r="P1046" s="9">
        <f>(((K1046/60)/60)/24)+DATE(1970,1,1)</f>
        <v>41026.655011574076</v>
      </c>
      <c r="Q1046" s="14">
        <f>YEAR(P1046)</f>
        <v>2012</v>
      </c>
      <c r="R1046" s="10" t="s">
        <v>8339</v>
      </c>
      <c r="S1046" t="s">
        <v>8368</v>
      </c>
      <c r="T1046">
        <f>IFERROR(ROUND(E1046/M1046,2),0)</f>
        <v>61.34</v>
      </c>
    </row>
    <row r="1047" spans="1:20" ht="49" x14ac:dyDescent="0.25">
      <c r="A1047">
        <v>2623</v>
      </c>
      <c r="B1047" s="3" t="s">
        <v>2623</v>
      </c>
      <c r="C1047" s="3" t="s">
        <v>6733</v>
      </c>
      <c r="D1047" s="6">
        <v>2000</v>
      </c>
      <c r="E1047" s="8">
        <v>2280</v>
      </c>
      <c r="F1047" s="22">
        <f>ROUND(E1047/D1047*100,0)</f>
        <v>114</v>
      </c>
      <c r="G1047" t="s">
        <v>8218</v>
      </c>
      <c r="H1047" t="s">
        <v>8223</v>
      </c>
      <c r="I1047" t="s">
        <v>8245</v>
      </c>
      <c r="J1047">
        <v>1480658966</v>
      </c>
      <c r="K1047">
        <v>1479449366</v>
      </c>
      <c r="L1047" t="b">
        <v>0</v>
      </c>
      <c r="M1047">
        <v>62</v>
      </c>
      <c r="N1047" t="b">
        <v>1</v>
      </c>
      <c r="O1047" t="s">
        <v>8299</v>
      </c>
      <c r="P1047" s="9">
        <f>(((K1047/60)/60)/24)+DATE(1970,1,1)</f>
        <v>42692.256550925929</v>
      </c>
      <c r="Q1047" s="14">
        <f>YEAR(P1047)</f>
        <v>2016</v>
      </c>
      <c r="R1047" s="10" t="s">
        <v>8333</v>
      </c>
      <c r="S1047" t="s">
        <v>8369</v>
      </c>
      <c r="T1047">
        <f>IFERROR(ROUND(E1047/M1047,2),0)</f>
        <v>36.770000000000003</v>
      </c>
    </row>
    <row r="1048" spans="1:20" ht="49" x14ac:dyDescent="0.25">
      <c r="A1048">
        <v>2630</v>
      </c>
      <c r="B1048" s="3" t="s">
        <v>2630</v>
      </c>
      <c r="C1048" s="3" t="s">
        <v>6740</v>
      </c>
      <c r="D1048" s="6">
        <v>2000</v>
      </c>
      <c r="E1048" s="8">
        <v>3158</v>
      </c>
      <c r="F1048" s="22">
        <f>ROUND(E1048/D1048*100,0)</f>
        <v>158</v>
      </c>
      <c r="G1048" t="s">
        <v>8218</v>
      </c>
      <c r="H1048" t="s">
        <v>8225</v>
      </c>
      <c r="I1048" t="s">
        <v>8247</v>
      </c>
      <c r="J1048">
        <v>1467280800</v>
      </c>
      <c r="K1048">
        <v>1464921112</v>
      </c>
      <c r="L1048" t="b">
        <v>0</v>
      </c>
      <c r="M1048">
        <v>81</v>
      </c>
      <c r="N1048" t="b">
        <v>1</v>
      </c>
      <c r="O1048" t="s">
        <v>8299</v>
      </c>
      <c r="P1048" s="9">
        <f>(((K1048/60)/60)/24)+DATE(1970,1,1)</f>
        <v>42524.105462962965</v>
      </c>
      <c r="Q1048" s="14">
        <f>YEAR(P1048)</f>
        <v>2016</v>
      </c>
      <c r="R1048" s="10" t="s">
        <v>8333</v>
      </c>
      <c r="S1048" t="s">
        <v>8369</v>
      </c>
      <c r="T1048">
        <f>IFERROR(ROUND(E1048/M1048,2),0)</f>
        <v>38.99</v>
      </c>
    </row>
    <row r="1049" spans="1:20" ht="33" x14ac:dyDescent="0.25">
      <c r="A1049">
        <v>2788</v>
      </c>
      <c r="B1049" s="3" t="s">
        <v>2788</v>
      </c>
      <c r="C1049" s="3" t="s">
        <v>6898</v>
      </c>
      <c r="D1049" s="6">
        <v>2000</v>
      </c>
      <c r="E1049" s="8">
        <v>2050</v>
      </c>
      <c r="F1049" s="22">
        <f>ROUND(E1049/D1049*100,0)</f>
        <v>103</v>
      </c>
      <c r="G1049" t="s">
        <v>8218</v>
      </c>
      <c r="H1049" t="s">
        <v>8223</v>
      </c>
      <c r="I1049" t="s">
        <v>8245</v>
      </c>
      <c r="J1049">
        <v>1469811043</v>
      </c>
      <c r="K1049">
        <v>1467219043</v>
      </c>
      <c r="L1049" t="b">
        <v>0</v>
      </c>
      <c r="M1049">
        <v>20</v>
      </c>
      <c r="N1049" t="b">
        <v>1</v>
      </c>
      <c r="O1049" t="s">
        <v>8269</v>
      </c>
      <c r="P1049" s="9">
        <f>(((K1049/60)/60)/24)+DATE(1970,1,1)</f>
        <v>42550.701886574068</v>
      </c>
      <c r="Q1049" s="14">
        <f>YEAR(P1049)</f>
        <v>2016</v>
      </c>
      <c r="R1049" s="10" t="s">
        <v>8331</v>
      </c>
      <c r="S1049" t="s">
        <v>8332</v>
      </c>
      <c r="T1049">
        <f>IFERROR(ROUND(E1049/M1049,2),0)</f>
        <v>102.5</v>
      </c>
    </row>
    <row r="1050" spans="1:20" ht="49" x14ac:dyDescent="0.25">
      <c r="A1050">
        <v>2791</v>
      </c>
      <c r="B1050" s="3" t="s">
        <v>2791</v>
      </c>
      <c r="C1050" s="3" t="s">
        <v>6901</v>
      </c>
      <c r="D1050" s="6">
        <v>2000</v>
      </c>
      <c r="E1050" s="8">
        <v>2050</v>
      </c>
      <c r="F1050" s="22">
        <f>ROUND(E1050/D1050*100,0)</f>
        <v>103</v>
      </c>
      <c r="G1050" t="s">
        <v>8218</v>
      </c>
      <c r="H1050" t="s">
        <v>8223</v>
      </c>
      <c r="I1050" t="s">
        <v>8245</v>
      </c>
      <c r="J1050">
        <v>1473393600</v>
      </c>
      <c r="K1050">
        <v>1470778559</v>
      </c>
      <c r="L1050" t="b">
        <v>0</v>
      </c>
      <c r="M1050">
        <v>28</v>
      </c>
      <c r="N1050" t="b">
        <v>1</v>
      </c>
      <c r="O1050" t="s">
        <v>8269</v>
      </c>
      <c r="P1050" s="9">
        <f>(((K1050/60)/60)/24)+DATE(1970,1,1)</f>
        <v>42591.899988425925</v>
      </c>
      <c r="Q1050" s="14">
        <f>YEAR(P1050)</f>
        <v>2016</v>
      </c>
      <c r="R1050" s="10" t="s">
        <v>8331</v>
      </c>
      <c r="S1050" t="s">
        <v>8332</v>
      </c>
      <c r="T1050">
        <f>IFERROR(ROUND(E1050/M1050,2),0)</f>
        <v>73.209999999999994</v>
      </c>
    </row>
    <row r="1051" spans="1:20" ht="49" x14ac:dyDescent="0.25">
      <c r="A1051">
        <v>2792</v>
      </c>
      <c r="B1051" s="3" t="s">
        <v>2792</v>
      </c>
      <c r="C1051" s="3" t="s">
        <v>6902</v>
      </c>
      <c r="D1051" s="6">
        <v>2000</v>
      </c>
      <c r="E1051" s="8">
        <v>2152</v>
      </c>
      <c r="F1051" s="22">
        <f>ROUND(E1051/D1051*100,0)</f>
        <v>108</v>
      </c>
      <c r="G1051" t="s">
        <v>8218</v>
      </c>
      <c r="H1051" t="s">
        <v>8223</v>
      </c>
      <c r="I1051" t="s">
        <v>8245</v>
      </c>
      <c r="J1051">
        <v>1439357559</v>
      </c>
      <c r="K1051">
        <v>1435469559</v>
      </c>
      <c r="L1051" t="b">
        <v>0</v>
      </c>
      <c r="M1051">
        <v>24</v>
      </c>
      <c r="N1051" t="b">
        <v>1</v>
      </c>
      <c r="O1051" t="s">
        <v>8269</v>
      </c>
      <c r="P1051" s="9">
        <f>(((K1051/60)/60)/24)+DATE(1970,1,1)</f>
        <v>42183.231006944443</v>
      </c>
      <c r="Q1051" s="14">
        <f>YEAR(P1051)</f>
        <v>2015</v>
      </c>
      <c r="R1051" s="10" t="s">
        <v>8331</v>
      </c>
      <c r="S1051" t="s">
        <v>8332</v>
      </c>
      <c r="T1051">
        <f>IFERROR(ROUND(E1051/M1051,2),0)</f>
        <v>89.67</v>
      </c>
    </row>
    <row r="1052" spans="1:20" ht="49" x14ac:dyDescent="0.25">
      <c r="A1052">
        <v>2826</v>
      </c>
      <c r="B1052" s="3" t="s">
        <v>2826</v>
      </c>
      <c r="C1052" s="3" t="s">
        <v>6936</v>
      </c>
      <c r="D1052" s="6">
        <v>2000</v>
      </c>
      <c r="E1052" s="8">
        <v>2155</v>
      </c>
      <c r="F1052" s="22">
        <f>ROUND(E1052/D1052*100,0)</f>
        <v>108</v>
      </c>
      <c r="G1052" t="s">
        <v>8218</v>
      </c>
      <c r="H1052" t="s">
        <v>8223</v>
      </c>
      <c r="I1052" t="s">
        <v>8245</v>
      </c>
      <c r="J1052">
        <v>1436511600</v>
      </c>
      <c r="K1052">
        <v>1434415812</v>
      </c>
      <c r="L1052" t="b">
        <v>0</v>
      </c>
      <c r="M1052">
        <v>19</v>
      </c>
      <c r="N1052" t="b">
        <v>1</v>
      </c>
      <c r="O1052" t="s">
        <v>8269</v>
      </c>
      <c r="P1052" s="9">
        <f>(((K1052/60)/60)/24)+DATE(1970,1,1)</f>
        <v>42171.034861111111</v>
      </c>
      <c r="Q1052" s="14">
        <f>YEAR(P1052)</f>
        <v>2015</v>
      </c>
      <c r="R1052" s="10" t="s">
        <v>8331</v>
      </c>
      <c r="S1052" t="s">
        <v>8332</v>
      </c>
      <c r="T1052">
        <f>IFERROR(ROUND(E1052/M1052,2),0)</f>
        <v>113.42</v>
      </c>
    </row>
    <row r="1053" spans="1:20" ht="49" x14ac:dyDescent="0.25">
      <c r="A1053">
        <v>2827</v>
      </c>
      <c r="B1053" s="3" t="s">
        <v>2827</v>
      </c>
      <c r="C1053" s="3" t="s">
        <v>6937</v>
      </c>
      <c r="D1053" s="6">
        <v>2000</v>
      </c>
      <c r="E1053" s="8">
        <v>2405</v>
      </c>
      <c r="F1053" s="22">
        <f>ROUND(E1053/D1053*100,0)</f>
        <v>120</v>
      </c>
      <c r="G1053" t="s">
        <v>8218</v>
      </c>
      <c r="H1053" t="s">
        <v>8223</v>
      </c>
      <c r="I1053" t="s">
        <v>8245</v>
      </c>
      <c r="J1053">
        <v>1464971400</v>
      </c>
      <c r="K1053">
        <v>1462379066</v>
      </c>
      <c r="L1053" t="b">
        <v>0</v>
      </c>
      <c r="M1053">
        <v>23</v>
      </c>
      <c r="N1053" t="b">
        <v>1</v>
      </c>
      <c r="O1053" t="s">
        <v>8269</v>
      </c>
      <c r="P1053" s="9">
        <f>(((K1053/60)/60)/24)+DATE(1970,1,1)</f>
        <v>42494.683634259258</v>
      </c>
      <c r="Q1053" s="14">
        <f>YEAR(P1053)</f>
        <v>2016</v>
      </c>
      <c r="R1053" s="10" t="s">
        <v>8331</v>
      </c>
      <c r="S1053" t="s">
        <v>8332</v>
      </c>
      <c r="T1053">
        <f>IFERROR(ROUND(E1053/M1053,2),0)</f>
        <v>104.57</v>
      </c>
    </row>
    <row r="1054" spans="1:20" ht="49" x14ac:dyDescent="0.25">
      <c r="A1054">
        <v>2838</v>
      </c>
      <c r="B1054" s="3" t="s">
        <v>2838</v>
      </c>
      <c r="C1054" s="3" t="s">
        <v>6948</v>
      </c>
      <c r="D1054" s="6">
        <v>2000</v>
      </c>
      <c r="E1054" s="8">
        <v>2405</v>
      </c>
      <c r="F1054" s="22">
        <f>ROUND(E1054/D1054*100,0)</f>
        <v>120</v>
      </c>
      <c r="G1054" t="s">
        <v>8218</v>
      </c>
      <c r="H1054" t="s">
        <v>8223</v>
      </c>
      <c r="I1054" t="s">
        <v>8245</v>
      </c>
      <c r="J1054">
        <v>1407967200</v>
      </c>
      <c r="K1054">
        <v>1406039696</v>
      </c>
      <c r="L1054" t="b">
        <v>0</v>
      </c>
      <c r="M1054">
        <v>54</v>
      </c>
      <c r="N1054" t="b">
        <v>1</v>
      </c>
      <c r="O1054" t="s">
        <v>8269</v>
      </c>
      <c r="P1054" s="9">
        <f>(((K1054/60)/60)/24)+DATE(1970,1,1)</f>
        <v>41842.607592592591</v>
      </c>
      <c r="Q1054" s="14">
        <f>YEAR(P1054)</f>
        <v>2014</v>
      </c>
      <c r="R1054" s="10" t="s">
        <v>8331</v>
      </c>
      <c r="S1054" t="s">
        <v>8332</v>
      </c>
      <c r="T1054">
        <f>IFERROR(ROUND(E1054/M1054,2),0)</f>
        <v>44.54</v>
      </c>
    </row>
    <row r="1055" spans="1:20" ht="33" x14ac:dyDescent="0.25">
      <c r="A1055">
        <v>2972</v>
      </c>
      <c r="B1055" s="3" t="s">
        <v>2972</v>
      </c>
      <c r="C1055" s="3" t="s">
        <v>7082</v>
      </c>
      <c r="D1055" s="6">
        <v>2000</v>
      </c>
      <c r="E1055" s="8">
        <v>2107</v>
      </c>
      <c r="F1055" s="22">
        <f>ROUND(E1055/D1055*100,0)</f>
        <v>105</v>
      </c>
      <c r="G1055" t="s">
        <v>8218</v>
      </c>
      <c r="H1055" t="s">
        <v>8223</v>
      </c>
      <c r="I1055" t="s">
        <v>8245</v>
      </c>
      <c r="J1055">
        <v>1480899600</v>
      </c>
      <c r="K1055">
        <v>1479609520</v>
      </c>
      <c r="L1055" t="b">
        <v>0</v>
      </c>
      <c r="M1055">
        <v>17</v>
      </c>
      <c r="N1055" t="b">
        <v>1</v>
      </c>
      <c r="O1055" t="s">
        <v>8269</v>
      </c>
      <c r="P1055" s="9">
        <f>(((K1055/60)/60)/24)+DATE(1970,1,1)</f>
        <v>42694.110185185185</v>
      </c>
      <c r="Q1055" s="14">
        <f>YEAR(P1055)</f>
        <v>2016</v>
      </c>
      <c r="R1055" s="10" t="s">
        <v>8331</v>
      </c>
      <c r="S1055" t="s">
        <v>8332</v>
      </c>
      <c r="T1055">
        <f>IFERROR(ROUND(E1055/M1055,2),0)</f>
        <v>123.94</v>
      </c>
    </row>
    <row r="1056" spans="1:20" ht="49" x14ac:dyDescent="0.25">
      <c r="A1056">
        <v>3161</v>
      </c>
      <c r="B1056" s="3" t="s">
        <v>3161</v>
      </c>
      <c r="C1056" s="3" t="s">
        <v>7271</v>
      </c>
      <c r="D1056" s="6">
        <v>2000</v>
      </c>
      <c r="E1056" s="8">
        <v>2102</v>
      </c>
      <c r="F1056" s="22">
        <f>ROUND(E1056/D1056*100,0)</f>
        <v>105</v>
      </c>
      <c r="G1056" t="s">
        <v>8218</v>
      </c>
      <c r="H1056" t="s">
        <v>8224</v>
      </c>
      <c r="I1056" t="s">
        <v>8246</v>
      </c>
      <c r="J1056">
        <v>1413377522</v>
      </c>
      <c r="K1056">
        <v>1410785522</v>
      </c>
      <c r="L1056" t="b">
        <v>1</v>
      </c>
      <c r="M1056">
        <v>74</v>
      </c>
      <c r="N1056" t="b">
        <v>1</v>
      </c>
      <c r="O1056" t="s">
        <v>8269</v>
      </c>
      <c r="P1056" s="9">
        <f>(((K1056/60)/60)/24)+DATE(1970,1,1)</f>
        <v>41897.536134259259</v>
      </c>
      <c r="Q1056" s="14">
        <f>YEAR(P1056)</f>
        <v>2014</v>
      </c>
      <c r="R1056" s="10" t="s">
        <v>8331</v>
      </c>
      <c r="S1056" t="s">
        <v>8332</v>
      </c>
      <c r="T1056">
        <f>IFERROR(ROUND(E1056/M1056,2),0)</f>
        <v>28.41</v>
      </c>
    </row>
    <row r="1057" spans="1:20" ht="33" x14ac:dyDescent="0.25">
      <c r="A1057">
        <v>3170</v>
      </c>
      <c r="B1057" s="3" t="s">
        <v>3170</v>
      </c>
      <c r="C1057" s="3" t="s">
        <v>7280</v>
      </c>
      <c r="D1057" s="6">
        <v>2000</v>
      </c>
      <c r="E1057" s="8">
        <v>2245</v>
      </c>
      <c r="F1057" s="22">
        <f>ROUND(E1057/D1057*100,0)</f>
        <v>112</v>
      </c>
      <c r="G1057" t="s">
        <v>8218</v>
      </c>
      <c r="H1057" t="s">
        <v>8223</v>
      </c>
      <c r="I1057" t="s">
        <v>8245</v>
      </c>
      <c r="J1057">
        <v>1404273600</v>
      </c>
      <c r="K1057">
        <v>1401414944</v>
      </c>
      <c r="L1057" t="b">
        <v>1</v>
      </c>
      <c r="M1057">
        <v>71</v>
      </c>
      <c r="N1057" t="b">
        <v>1</v>
      </c>
      <c r="O1057" t="s">
        <v>8269</v>
      </c>
      <c r="P1057" s="9">
        <f>(((K1057/60)/60)/24)+DATE(1970,1,1)</f>
        <v>41789.080370370371</v>
      </c>
      <c r="Q1057" s="14">
        <f>YEAR(P1057)</f>
        <v>2014</v>
      </c>
      <c r="R1057" s="10" t="s">
        <v>8331</v>
      </c>
      <c r="S1057" t="s">
        <v>8332</v>
      </c>
      <c r="T1057">
        <f>IFERROR(ROUND(E1057/M1057,2),0)</f>
        <v>31.62</v>
      </c>
    </row>
    <row r="1058" spans="1:20" ht="49" x14ac:dyDescent="0.25">
      <c r="A1058">
        <v>3172</v>
      </c>
      <c r="B1058" s="3" t="s">
        <v>3172</v>
      </c>
      <c r="C1058" s="3" t="s">
        <v>7282</v>
      </c>
      <c r="D1058" s="6">
        <v>2000</v>
      </c>
      <c r="E1058" s="8">
        <v>2300</v>
      </c>
      <c r="F1058" s="22">
        <f>ROUND(E1058/D1058*100,0)</f>
        <v>115</v>
      </c>
      <c r="G1058" t="s">
        <v>8218</v>
      </c>
      <c r="H1058" t="s">
        <v>8223</v>
      </c>
      <c r="I1058" t="s">
        <v>8245</v>
      </c>
      <c r="J1058">
        <v>1329240668</v>
      </c>
      <c r="K1058">
        <v>1326648668</v>
      </c>
      <c r="L1058" t="b">
        <v>1</v>
      </c>
      <c r="M1058">
        <v>29</v>
      </c>
      <c r="N1058" t="b">
        <v>1</v>
      </c>
      <c r="O1058" t="s">
        <v>8269</v>
      </c>
      <c r="P1058" s="9">
        <f>(((K1058/60)/60)/24)+DATE(1970,1,1)</f>
        <v>40923.729953703703</v>
      </c>
      <c r="Q1058" s="14">
        <f>YEAR(P1058)</f>
        <v>2012</v>
      </c>
      <c r="R1058" s="10" t="s">
        <v>8331</v>
      </c>
      <c r="S1058" t="s">
        <v>8332</v>
      </c>
      <c r="T1058">
        <f>IFERROR(ROUND(E1058/M1058,2),0)</f>
        <v>79.31</v>
      </c>
    </row>
    <row r="1059" spans="1:20" ht="49" x14ac:dyDescent="0.25">
      <c r="A1059">
        <v>3216</v>
      </c>
      <c r="B1059" s="3" t="s">
        <v>3216</v>
      </c>
      <c r="C1059" s="3" t="s">
        <v>7326</v>
      </c>
      <c r="D1059" s="6">
        <v>2000</v>
      </c>
      <c r="E1059" s="8">
        <v>2001</v>
      </c>
      <c r="F1059" s="22">
        <f>ROUND(E1059/D1059*100,0)</f>
        <v>100</v>
      </c>
      <c r="G1059" t="s">
        <v>8218</v>
      </c>
      <c r="H1059" t="s">
        <v>8224</v>
      </c>
      <c r="I1059" t="s">
        <v>8246</v>
      </c>
      <c r="J1059">
        <v>1436625000</v>
      </c>
      <c r="K1059">
        <v>1433934371</v>
      </c>
      <c r="L1059" t="b">
        <v>1</v>
      </c>
      <c r="M1059">
        <v>35</v>
      </c>
      <c r="N1059" t="b">
        <v>1</v>
      </c>
      <c r="O1059" t="s">
        <v>8269</v>
      </c>
      <c r="P1059" s="9">
        <f>(((K1059/60)/60)/24)+DATE(1970,1,1)</f>
        <v>42165.462627314817</v>
      </c>
      <c r="Q1059" s="14">
        <f>YEAR(P1059)</f>
        <v>2015</v>
      </c>
      <c r="R1059" s="10" t="s">
        <v>8331</v>
      </c>
      <c r="S1059" t="s">
        <v>8332</v>
      </c>
      <c r="T1059">
        <f>IFERROR(ROUND(E1059/M1059,2),0)</f>
        <v>57.17</v>
      </c>
    </row>
    <row r="1060" spans="1:20" ht="49" x14ac:dyDescent="0.25">
      <c r="A1060">
        <v>3225</v>
      </c>
      <c r="B1060" s="3" t="s">
        <v>3225</v>
      </c>
      <c r="C1060" s="3" t="s">
        <v>7335</v>
      </c>
      <c r="D1060" s="6">
        <v>2000</v>
      </c>
      <c r="E1060" s="8">
        <v>2047</v>
      </c>
      <c r="F1060" s="22">
        <f>ROUND(E1060/D1060*100,0)</f>
        <v>102</v>
      </c>
      <c r="G1060" t="s">
        <v>8218</v>
      </c>
      <c r="H1060" t="s">
        <v>8223</v>
      </c>
      <c r="I1060" t="s">
        <v>8245</v>
      </c>
      <c r="J1060">
        <v>1464987600</v>
      </c>
      <c r="K1060">
        <v>1463145938</v>
      </c>
      <c r="L1060" t="b">
        <v>1</v>
      </c>
      <c r="M1060">
        <v>39</v>
      </c>
      <c r="N1060" t="b">
        <v>1</v>
      </c>
      <c r="O1060" t="s">
        <v>8269</v>
      </c>
      <c r="P1060" s="9">
        <f>(((K1060/60)/60)/24)+DATE(1970,1,1)</f>
        <v>42503.559467592597</v>
      </c>
      <c r="Q1060" s="14">
        <f>YEAR(P1060)</f>
        <v>2016</v>
      </c>
      <c r="R1060" s="10" t="s">
        <v>8331</v>
      </c>
      <c r="S1060" t="s">
        <v>8332</v>
      </c>
      <c r="T1060">
        <f>IFERROR(ROUND(E1060/M1060,2),0)</f>
        <v>52.49</v>
      </c>
    </row>
    <row r="1061" spans="1:20" ht="49" x14ac:dyDescent="0.25">
      <c r="A1061">
        <v>3257</v>
      </c>
      <c r="B1061" s="3" t="s">
        <v>3257</v>
      </c>
      <c r="C1061" s="3" t="s">
        <v>7367</v>
      </c>
      <c r="D1061" s="6">
        <v>2000</v>
      </c>
      <c r="E1061" s="8">
        <v>2125.9899999999998</v>
      </c>
      <c r="F1061" s="22">
        <f>ROUND(E1061/D1061*100,0)</f>
        <v>106</v>
      </c>
      <c r="G1061" t="s">
        <v>8218</v>
      </c>
      <c r="H1061" t="s">
        <v>8224</v>
      </c>
      <c r="I1061" t="s">
        <v>8246</v>
      </c>
      <c r="J1061">
        <v>1487769952</v>
      </c>
      <c r="K1061">
        <v>1485177952</v>
      </c>
      <c r="L1061" t="b">
        <v>0</v>
      </c>
      <c r="M1061">
        <v>41</v>
      </c>
      <c r="N1061" t="b">
        <v>1</v>
      </c>
      <c r="O1061" t="s">
        <v>8269</v>
      </c>
      <c r="P1061" s="9">
        <f>(((K1061/60)/60)/24)+DATE(1970,1,1)</f>
        <v>42758.559629629628</v>
      </c>
      <c r="Q1061" s="14">
        <f>YEAR(P1061)</f>
        <v>2017</v>
      </c>
      <c r="R1061" s="10" t="s">
        <v>8331</v>
      </c>
      <c r="S1061" t="s">
        <v>8332</v>
      </c>
      <c r="T1061">
        <f>IFERROR(ROUND(E1061/M1061,2),0)</f>
        <v>51.85</v>
      </c>
    </row>
    <row r="1062" spans="1:20" ht="49" x14ac:dyDescent="0.25">
      <c r="A1062">
        <v>3268</v>
      </c>
      <c r="B1062" s="3" t="s">
        <v>3268</v>
      </c>
      <c r="C1062" s="3" t="s">
        <v>7378</v>
      </c>
      <c r="D1062" s="6">
        <v>2000</v>
      </c>
      <c r="E1062" s="8">
        <v>2560</v>
      </c>
      <c r="F1062" s="22">
        <f>ROUND(E1062/D1062*100,0)</f>
        <v>128</v>
      </c>
      <c r="G1062" t="s">
        <v>8218</v>
      </c>
      <c r="H1062" t="s">
        <v>8223</v>
      </c>
      <c r="I1062" t="s">
        <v>8245</v>
      </c>
      <c r="J1062">
        <v>1472074928</v>
      </c>
      <c r="K1062">
        <v>1470692528</v>
      </c>
      <c r="L1062" t="b">
        <v>1</v>
      </c>
      <c r="M1062">
        <v>42</v>
      </c>
      <c r="N1062" t="b">
        <v>1</v>
      </c>
      <c r="O1062" t="s">
        <v>8269</v>
      </c>
      <c r="P1062" s="9">
        <f>(((K1062/60)/60)/24)+DATE(1970,1,1)</f>
        <v>42590.90425925926</v>
      </c>
      <c r="Q1062" s="14">
        <f>YEAR(P1062)</f>
        <v>2016</v>
      </c>
      <c r="R1062" s="10" t="s">
        <v>8331</v>
      </c>
      <c r="S1062" t="s">
        <v>8332</v>
      </c>
      <c r="T1062">
        <f>IFERROR(ROUND(E1062/M1062,2),0)</f>
        <v>60.95</v>
      </c>
    </row>
    <row r="1063" spans="1:20" ht="49" x14ac:dyDescent="0.25">
      <c r="A1063">
        <v>3280</v>
      </c>
      <c r="B1063" s="3" t="s">
        <v>3280</v>
      </c>
      <c r="C1063" s="3" t="s">
        <v>7390</v>
      </c>
      <c r="D1063" s="6">
        <v>2000</v>
      </c>
      <c r="E1063" s="8">
        <v>2060</v>
      </c>
      <c r="F1063" s="22">
        <f>ROUND(E1063/D1063*100,0)</f>
        <v>103</v>
      </c>
      <c r="G1063" t="s">
        <v>8218</v>
      </c>
      <c r="H1063" t="s">
        <v>8223</v>
      </c>
      <c r="I1063" t="s">
        <v>8245</v>
      </c>
      <c r="J1063">
        <v>1433134800</v>
      </c>
      <c r="K1063">
        <v>1430158198</v>
      </c>
      <c r="L1063" t="b">
        <v>0</v>
      </c>
      <c r="M1063">
        <v>30</v>
      </c>
      <c r="N1063" t="b">
        <v>1</v>
      </c>
      <c r="O1063" t="s">
        <v>8269</v>
      </c>
      <c r="P1063" s="9">
        <f>(((K1063/60)/60)/24)+DATE(1970,1,1)</f>
        <v>42121.756921296299</v>
      </c>
      <c r="Q1063" s="14">
        <f>YEAR(P1063)</f>
        <v>2015</v>
      </c>
      <c r="R1063" s="10" t="s">
        <v>8331</v>
      </c>
      <c r="S1063" t="s">
        <v>8332</v>
      </c>
      <c r="T1063">
        <f>IFERROR(ROUND(E1063/M1063,2),0)</f>
        <v>68.67</v>
      </c>
    </row>
    <row r="1064" spans="1:20" ht="81" x14ac:dyDescent="0.25">
      <c r="A1064">
        <v>3290</v>
      </c>
      <c r="B1064" s="3" t="s">
        <v>3290</v>
      </c>
      <c r="C1064" s="3" t="s">
        <v>7400</v>
      </c>
      <c r="D1064" s="6">
        <v>2000</v>
      </c>
      <c r="E1064" s="8">
        <v>2424</v>
      </c>
      <c r="F1064" s="22">
        <f>ROUND(E1064/D1064*100,0)</f>
        <v>121</v>
      </c>
      <c r="G1064" t="s">
        <v>8218</v>
      </c>
      <c r="H1064" t="s">
        <v>8224</v>
      </c>
      <c r="I1064" t="s">
        <v>8246</v>
      </c>
      <c r="J1064">
        <v>1489234891</v>
      </c>
      <c r="K1064">
        <v>1486642891</v>
      </c>
      <c r="L1064" t="b">
        <v>0</v>
      </c>
      <c r="M1064">
        <v>72</v>
      </c>
      <c r="N1064" t="b">
        <v>1</v>
      </c>
      <c r="O1064" t="s">
        <v>8269</v>
      </c>
      <c r="P1064" s="9">
        <f>(((K1064/60)/60)/24)+DATE(1970,1,1)</f>
        <v>42775.51494212963</v>
      </c>
      <c r="Q1064" s="14">
        <f>YEAR(P1064)</f>
        <v>2017</v>
      </c>
      <c r="R1064" s="10" t="s">
        <v>8331</v>
      </c>
      <c r="S1064" t="s">
        <v>8332</v>
      </c>
      <c r="T1064">
        <f>IFERROR(ROUND(E1064/M1064,2),0)</f>
        <v>33.67</v>
      </c>
    </row>
    <row r="1065" spans="1:20" ht="49" x14ac:dyDescent="0.25">
      <c r="A1065">
        <v>3313</v>
      </c>
      <c r="B1065" s="3" t="s">
        <v>3313</v>
      </c>
      <c r="C1065" s="3" t="s">
        <v>7423</v>
      </c>
      <c r="D1065" s="6">
        <v>2000</v>
      </c>
      <c r="E1065" s="8">
        <v>2321</v>
      </c>
      <c r="F1065" s="22">
        <f>ROUND(E1065/D1065*100,0)</f>
        <v>116</v>
      </c>
      <c r="G1065" t="s">
        <v>8218</v>
      </c>
      <c r="H1065" t="s">
        <v>8223</v>
      </c>
      <c r="I1065" t="s">
        <v>8245</v>
      </c>
      <c r="J1065">
        <v>1453856400</v>
      </c>
      <c r="K1065">
        <v>1452664317</v>
      </c>
      <c r="L1065" t="b">
        <v>0</v>
      </c>
      <c r="M1065">
        <v>29</v>
      </c>
      <c r="N1065" t="b">
        <v>1</v>
      </c>
      <c r="O1065" t="s">
        <v>8269</v>
      </c>
      <c r="P1065" s="9">
        <f>(((K1065/60)/60)/24)+DATE(1970,1,1)</f>
        <v>42382.244409722218</v>
      </c>
      <c r="Q1065" s="14">
        <f>YEAR(P1065)</f>
        <v>2016</v>
      </c>
      <c r="R1065" s="10" t="s">
        <v>8331</v>
      </c>
      <c r="S1065" t="s">
        <v>8332</v>
      </c>
      <c r="T1065">
        <f>IFERROR(ROUND(E1065/M1065,2),0)</f>
        <v>80.03</v>
      </c>
    </row>
    <row r="1066" spans="1:20" ht="33" x14ac:dyDescent="0.25">
      <c r="A1066">
        <v>3318</v>
      </c>
      <c r="B1066" s="3" t="s">
        <v>3318</v>
      </c>
      <c r="C1066" s="3" t="s">
        <v>7428</v>
      </c>
      <c r="D1066" s="6">
        <v>2000</v>
      </c>
      <c r="E1066" s="8">
        <v>2512</v>
      </c>
      <c r="F1066" s="22">
        <f>ROUND(E1066/D1066*100,0)</f>
        <v>126</v>
      </c>
      <c r="G1066" t="s">
        <v>8218</v>
      </c>
      <c r="H1066" t="s">
        <v>8228</v>
      </c>
      <c r="I1066" t="s">
        <v>8250</v>
      </c>
      <c r="J1066">
        <v>1460341800</v>
      </c>
      <c r="K1066">
        <v>1456902893</v>
      </c>
      <c r="L1066" t="b">
        <v>0</v>
      </c>
      <c r="M1066">
        <v>32</v>
      </c>
      <c r="N1066" t="b">
        <v>1</v>
      </c>
      <c r="O1066" t="s">
        <v>8269</v>
      </c>
      <c r="P1066" s="9">
        <f>(((K1066/60)/60)/24)+DATE(1970,1,1)</f>
        <v>42431.302002314813</v>
      </c>
      <c r="Q1066" s="14">
        <f>YEAR(P1066)</f>
        <v>2016</v>
      </c>
      <c r="R1066" s="10" t="s">
        <v>8331</v>
      </c>
      <c r="S1066" t="s">
        <v>8332</v>
      </c>
      <c r="T1066">
        <f>IFERROR(ROUND(E1066/M1066,2),0)</f>
        <v>78.5</v>
      </c>
    </row>
    <row r="1067" spans="1:20" ht="49" x14ac:dyDescent="0.25">
      <c r="A1067">
        <v>3347</v>
      </c>
      <c r="B1067" s="3" t="s">
        <v>3347</v>
      </c>
      <c r="C1067" s="3" t="s">
        <v>7457</v>
      </c>
      <c r="D1067" s="6">
        <v>2000</v>
      </c>
      <c r="E1067" s="8">
        <v>2389</v>
      </c>
      <c r="F1067" s="22">
        <f>ROUND(E1067/D1067*100,0)</f>
        <v>119</v>
      </c>
      <c r="G1067" t="s">
        <v>8218</v>
      </c>
      <c r="H1067" t="s">
        <v>8224</v>
      </c>
      <c r="I1067" t="s">
        <v>8246</v>
      </c>
      <c r="J1067">
        <v>1462741200</v>
      </c>
      <c r="K1067">
        <v>1461503654</v>
      </c>
      <c r="L1067" t="b">
        <v>0</v>
      </c>
      <c r="M1067">
        <v>22</v>
      </c>
      <c r="N1067" t="b">
        <v>1</v>
      </c>
      <c r="O1067" t="s">
        <v>8269</v>
      </c>
      <c r="P1067" s="9">
        <f>(((K1067/60)/60)/24)+DATE(1970,1,1)</f>
        <v>42484.551550925928</v>
      </c>
      <c r="Q1067" s="14">
        <f>YEAR(P1067)</f>
        <v>2016</v>
      </c>
      <c r="R1067" s="10" t="s">
        <v>8331</v>
      </c>
      <c r="S1067" t="s">
        <v>8332</v>
      </c>
      <c r="T1067">
        <f>IFERROR(ROUND(E1067/M1067,2),0)</f>
        <v>108.59</v>
      </c>
    </row>
    <row r="1068" spans="1:20" ht="49" x14ac:dyDescent="0.25">
      <c r="A1068">
        <v>3357</v>
      </c>
      <c r="B1068" s="3" t="s">
        <v>3356</v>
      </c>
      <c r="C1068" s="3" t="s">
        <v>7467</v>
      </c>
      <c r="D1068" s="6">
        <v>2000</v>
      </c>
      <c r="E1068" s="8">
        <v>2020</v>
      </c>
      <c r="F1068" s="22">
        <f>ROUND(E1068/D1068*100,0)</f>
        <v>101</v>
      </c>
      <c r="G1068" t="s">
        <v>8218</v>
      </c>
      <c r="H1068" t="s">
        <v>8224</v>
      </c>
      <c r="I1068" t="s">
        <v>8246</v>
      </c>
      <c r="J1068">
        <v>1406887310</v>
      </c>
      <c r="K1068">
        <v>1404295310</v>
      </c>
      <c r="L1068" t="b">
        <v>0</v>
      </c>
      <c r="M1068">
        <v>21</v>
      </c>
      <c r="N1068" t="b">
        <v>1</v>
      </c>
      <c r="O1068" t="s">
        <v>8269</v>
      </c>
      <c r="P1068" s="9">
        <f>(((K1068/60)/60)/24)+DATE(1970,1,1)</f>
        <v>41822.417939814812</v>
      </c>
      <c r="Q1068" s="14">
        <f>YEAR(P1068)</f>
        <v>2014</v>
      </c>
      <c r="R1068" s="10" t="s">
        <v>8331</v>
      </c>
      <c r="S1068" t="s">
        <v>8332</v>
      </c>
      <c r="T1068">
        <f>IFERROR(ROUND(E1068/M1068,2),0)</f>
        <v>96.19</v>
      </c>
    </row>
    <row r="1069" spans="1:20" ht="49" x14ac:dyDescent="0.25">
      <c r="A1069">
        <v>3373</v>
      </c>
      <c r="B1069" s="3" t="s">
        <v>3372</v>
      </c>
      <c r="C1069" s="3" t="s">
        <v>7483</v>
      </c>
      <c r="D1069" s="6">
        <v>2000</v>
      </c>
      <c r="E1069" s="8">
        <v>2005</v>
      </c>
      <c r="F1069" s="22">
        <f>ROUND(E1069/D1069*100,0)</f>
        <v>100</v>
      </c>
      <c r="G1069" t="s">
        <v>8218</v>
      </c>
      <c r="H1069" t="s">
        <v>8224</v>
      </c>
      <c r="I1069" t="s">
        <v>8246</v>
      </c>
      <c r="J1069">
        <v>1437235200</v>
      </c>
      <c r="K1069">
        <v>1435177840</v>
      </c>
      <c r="L1069" t="b">
        <v>0</v>
      </c>
      <c r="M1069">
        <v>30</v>
      </c>
      <c r="N1069" t="b">
        <v>1</v>
      </c>
      <c r="O1069" t="s">
        <v>8269</v>
      </c>
      <c r="P1069" s="9">
        <f>(((K1069/60)/60)/24)+DATE(1970,1,1)</f>
        <v>42179.854629629626</v>
      </c>
      <c r="Q1069" s="14">
        <f>YEAR(P1069)</f>
        <v>2015</v>
      </c>
      <c r="R1069" s="10" t="s">
        <v>8331</v>
      </c>
      <c r="S1069" t="s">
        <v>8332</v>
      </c>
      <c r="T1069">
        <f>IFERROR(ROUND(E1069/M1069,2),0)</f>
        <v>66.83</v>
      </c>
    </row>
    <row r="1070" spans="1:20" ht="49" x14ac:dyDescent="0.25">
      <c r="A1070">
        <v>3379</v>
      </c>
      <c r="B1070" s="3" t="s">
        <v>3378</v>
      </c>
      <c r="C1070" s="3" t="s">
        <v>7489</v>
      </c>
      <c r="D1070" s="6">
        <v>2000</v>
      </c>
      <c r="E1070" s="8">
        <v>2073</v>
      </c>
      <c r="F1070" s="22">
        <f>ROUND(E1070/D1070*100,0)</f>
        <v>104</v>
      </c>
      <c r="G1070" t="s">
        <v>8218</v>
      </c>
      <c r="H1070" t="s">
        <v>8224</v>
      </c>
      <c r="I1070" t="s">
        <v>8246</v>
      </c>
      <c r="J1070">
        <v>1440630000</v>
      </c>
      <c r="K1070">
        <v>1439122800</v>
      </c>
      <c r="L1070" t="b">
        <v>0</v>
      </c>
      <c r="M1070">
        <v>38</v>
      </c>
      <c r="N1070" t="b">
        <v>1</v>
      </c>
      <c r="O1070" t="s">
        <v>8269</v>
      </c>
      <c r="P1070" s="9">
        <f>(((K1070/60)/60)/24)+DATE(1970,1,1)</f>
        <v>42225.513888888891</v>
      </c>
      <c r="Q1070" s="14">
        <f>YEAR(P1070)</f>
        <v>2015</v>
      </c>
      <c r="R1070" s="10" t="s">
        <v>8331</v>
      </c>
      <c r="S1070" t="s">
        <v>8332</v>
      </c>
      <c r="T1070">
        <f>IFERROR(ROUND(E1070/M1070,2),0)</f>
        <v>54.55</v>
      </c>
    </row>
    <row r="1071" spans="1:20" ht="49" x14ac:dyDescent="0.25">
      <c r="A1071">
        <v>3385</v>
      </c>
      <c r="B1071" s="3" t="s">
        <v>3384</v>
      </c>
      <c r="C1071" s="3" t="s">
        <v>7495</v>
      </c>
      <c r="D1071" s="6">
        <v>2000</v>
      </c>
      <c r="E1071" s="8">
        <v>2000</v>
      </c>
      <c r="F1071" s="22">
        <f>ROUND(E1071/D1071*100,0)</f>
        <v>100</v>
      </c>
      <c r="G1071" t="s">
        <v>8218</v>
      </c>
      <c r="H1071" t="s">
        <v>8223</v>
      </c>
      <c r="I1071" t="s">
        <v>8245</v>
      </c>
      <c r="J1071">
        <v>1418244552</v>
      </c>
      <c r="K1071">
        <v>1415652552</v>
      </c>
      <c r="L1071" t="b">
        <v>0</v>
      </c>
      <c r="M1071">
        <v>15</v>
      </c>
      <c r="N1071" t="b">
        <v>1</v>
      </c>
      <c r="O1071" t="s">
        <v>8269</v>
      </c>
      <c r="P1071" s="9">
        <f>(((K1071/60)/60)/24)+DATE(1970,1,1)</f>
        <v>41953.8675</v>
      </c>
      <c r="Q1071" s="14">
        <f>YEAR(P1071)</f>
        <v>2014</v>
      </c>
      <c r="R1071" s="10" t="s">
        <v>8331</v>
      </c>
      <c r="S1071" t="s">
        <v>8332</v>
      </c>
      <c r="T1071">
        <f>IFERROR(ROUND(E1071/M1071,2),0)</f>
        <v>133.33000000000001</v>
      </c>
    </row>
    <row r="1072" spans="1:20" ht="49" x14ac:dyDescent="0.25">
      <c r="A1072">
        <v>3386</v>
      </c>
      <c r="B1072" s="3" t="s">
        <v>3385</v>
      </c>
      <c r="C1072" s="3" t="s">
        <v>7496</v>
      </c>
      <c r="D1072" s="6">
        <v>2000</v>
      </c>
      <c r="E1072" s="8">
        <v>2100</v>
      </c>
      <c r="F1072" s="22">
        <f>ROUND(E1072/D1072*100,0)</f>
        <v>105</v>
      </c>
      <c r="G1072" t="s">
        <v>8218</v>
      </c>
      <c r="H1072" t="s">
        <v>8223</v>
      </c>
      <c r="I1072" t="s">
        <v>8245</v>
      </c>
      <c r="J1072">
        <v>1417620506</v>
      </c>
      <c r="K1072">
        <v>1415028506</v>
      </c>
      <c r="L1072" t="b">
        <v>0</v>
      </c>
      <c r="M1072">
        <v>41</v>
      </c>
      <c r="N1072" t="b">
        <v>1</v>
      </c>
      <c r="O1072" t="s">
        <v>8269</v>
      </c>
      <c r="P1072" s="9">
        <f>(((K1072/60)/60)/24)+DATE(1970,1,1)</f>
        <v>41946.644745370373</v>
      </c>
      <c r="Q1072" s="14">
        <f>YEAR(P1072)</f>
        <v>2014</v>
      </c>
      <c r="R1072" s="10" t="s">
        <v>8331</v>
      </c>
      <c r="S1072" t="s">
        <v>8332</v>
      </c>
      <c r="T1072">
        <f>IFERROR(ROUND(E1072/M1072,2),0)</f>
        <v>51.22</v>
      </c>
    </row>
    <row r="1073" spans="1:20" ht="49" x14ac:dyDescent="0.25">
      <c r="A1073">
        <v>3403</v>
      </c>
      <c r="B1073" s="3" t="s">
        <v>3402</v>
      </c>
      <c r="C1073" s="3" t="s">
        <v>7513</v>
      </c>
      <c r="D1073" s="6">
        <v>2000</v>
      </c>
      <c r="E1073" s="8">
        <v>2000</v>
      </c>
      <c r="F1073" s="22">
        <f>ROUND(E1073/D1073*100,0)</f>
        <v>100</v>
      </c>
      <c r="G1073" t="s">
        <v>8218</v>
      </c>
      <c r="H1073" t="s">
        <v>8224</v>
      </c>
      <c r="I1073" t="s">
        <v>8246</v>
      </c>
      <c r="J1073">
        <v>1435230324</v>
      </c>
      <c r="K1073">
        <v>1432638324</v>
      </c>
      <c r="L1073" t="b">
        <v>0</v>
      </c>
      <c r="M1073">
        <v>17</v>
      </c>
      <c r="N1073" t="b">
        <v>1</v>
      </c>
      <c r="O1073" t="s">
        <v>8269</v>
      </c>
      <c r="P1073" s="9">
        <f>(((K1073/60)/60)/24)+DATE(1970,1,1)</f>
        <v>42150.462083333332</v>
      </c>
      <c r="Q1073" s="14">
        <f>YEAR(P1073)</f>
        <v>2015</v>
      </c>
      <c r="R1073" s="10" t="s">
        <v>8331</v>
      </c>
      <c r="S1073" t="s">
        <v>8332</v>
      </c>
      <c r="T1073">
        <f>IFERROR(ROUND(E1073/M1073,2),0)</f>
        <v>117.65</v>
      </c>
    </row>
    <row r="1074" spans="1:20" ht="65" x14ac:dyDescent="0.25">
      <c r="A1074">
        <v>3407</v>
      </c>
      <c r="B1074" s="3" t="s">
        <v>3406</v>
      </c>
      <c r="C1074" s="3" t="s">
        <v>7517</v>
      </c>
      <c r="D1074" s="6">
        <v>2000</v>
      </c>
      <c r="E1074" s="8">
        <v>2142</v>
      </c>
      <c r="F1074" s="22">
        <f>ROUND(E1074/D1074*100,0)</f>
        <v>107</v>
      </c>
      <c r="G1074" t="s">
        <v>8218</v>
      </c>
      <c r="H1074" t="s">
        <v>8224</v>
      </c>
      <c r="I1074" t="s">
        <v>8246</v>
      </c>
      <c r="J1074">
        <v>1404641289</v>
      </c>
      <c r="K1074">
        <v>1402049289</v>
      </c>
      <c r="L1074" t="b">
        <v>0</v>
      </c>
      <c r="M1074">
        <v>67</v>
      </c>
      <c r="N1074" t="b">
        <v>1</v>
      </c>
      <c r="O1074" t="s">
        <v>8269</v>
      </c>
      <c r="P1074" s="9">
        <f>(((K1074/60)/60)/24)+DATE(1970,1,1)</f>
        <v>41796.422326388885</v>
      </c>
      <c r="Q1074" s="14">
        <f>YEAR(P1074)</f>
        <v>2014</v>
      </c>
      <c r="R1074" s="10" t="s">
        <v>8331</v>
      </c>
      <c r="S1074" t="s">
        <v>8332</v>
      </c>
      <c r="T1074">
        <f>IFERROR(ROUND(E1074/M1074,2),0)</f>
        <v>31.97</v>
      </c>
    </row>
    <row r="1075" spans="1:20" ht="49" x14ac:dyDescent="0.25">
      <c r="A1075">
        <v>3428</v>
      </c>
      <c r="B1075" s="3" t="s">
        <v>3427</v>
      </c>
      <c r="C1075" s="3" t="s">
        <v>7538</v>
      </c>
      <c r="D1075" s="6">
        <v>2000</v>
      </c>
      <c r="E1075" s="8">
        <v>2055</v>
      </c>
      <c r="F1075" s="22">
        <f>ROUND(E1075/D1075*100,0)</f>
        <v>103</v>
      </c>
      <c r="G1075" t="s">
        <v>8218</v>
      </c>
      <c r="H1075" t="s">
        <v>8224</v>
      </c>
      <c r="I1075" t="s">
        <v>8246</v>
      </c>
      <c r="J1075">
        <v>1425142800</v>
      </c>
      <c r="K1075">
        <v>1422983847</v>
      </c>
      <c r="L1075" t="b">
        <v>0</v>
      </c>
      <c r="M1075">
        <v>51</v>
      </c>
      <c r="N1075" t="b">
        <v>1</v>
      </c>
      <c r="O1075" t="s">
        <v>8269</v>
      </c>
      <c r="P1075" s="9">
        <f>(((K1075/60)/60)/24)+DATE(1970,1,1)</f>
        <v>42038.720451388886</v>
      </c>
      <c r="Q1075" s="14">
        <f>YEAR(P1075)</f>
        <v>2015</v>
      </c>
      <c r="R1075" s="10" t="s">
        <v>8331</v>
      </c>
      <c r="S1075" t="s">
        <v>8332</v>
      </c>
      <c r="T1075">
        <f>IFERROR(ROUND(E1075/M1075,2),0)</f>
        <v>40.29</v>
      </c>
    </row>
    <row r="1076" spans="1:20" ht="49" x14ac:dyDescent="0.25">
      <c r="A1076">
        <v>3430</v>
      </c>
      <c r="B1076" s="3" t="s">
        <v>3429</v>
      </c>
      <c r="C1076" s="3" t="s">
        <v>7540</v>
      </c>
      <c r="D1076" s="6">
        <v>2000</v>
      </c>
      <c r="E1076" s="8">
        <v>2170.9899999999998</v>
      </c>
      <c r="F1076" s="22">
        <f>ROUND(E1076/D1076*100,0)</f>
        <v>109</v>
      </c>
      <c r="G1076" t="s">
        <v>8218</v>
      </c>
      <c r="H1076" t="s">
        <v>8224</v>
      </c>
      <c r="I1076" t="s">
        <v>8246</v>
      </c>
      <c r="J1076">
        <v>1406760101</v>
      </c>
      <c r="K1076">
        <v>1404168101</v>
      </c>
      <c r="L1076" t="b">
        <v>0</v>
      </c>
      <c r="M1076">
        <v>72</v>
      </c>
      <c r="N1076" t="b">
        <v>1</v>
      </c>
      <c r="O1076" t="s">
        <v>8269</v>
      </c>
      <c r="P1076" s="9">
        <f>(((K1076/60)/60)/24)+DATE(1970,1,1)</f>
        <v>41820.945613425924</v>
      </c>
      <c r="Q1076" s="14">
        <f>YEAR(P1076)</f>
        <v>2014</v>
      </c>
      <c r="R1076" s="10" t="s">
        <v>8331</v>
      </c>
      <c r="S1076" t="s">
        <v>8332</v>
      </c>
      <c r="T1076">
        <f>IFERROR(ROUND(E1076/M1076,2),0)</f>
        <v>30.15</v>
      </c>
    </row>
    <row r="1077" spans="1:20" ht="49" x14ac:dyDescent="0.25">
      <c r="A1077">
        <v>3431</v>
      </c>
      <c r="B1077" s="3" t="s">
        <v>3430</v>
      </c>
      <c r="C1077" s="3" t="s">
        <v>7541</v>
      </c>
      <c r="D1077" s="6">
        <v>2000</v>
      </c>
      <c r="E1077" s="8">
        <v>2000</v>
      </c>
      <c r="F1077" s="22">
        <f>ROUND(E1077/D1077*100,0)</f>
        <v>100</v>
      </c>
      <c r="G1077" t="s">
        <v>8218</v>
      </c>
      <c r="H1077" t="s">
        <v>8223</v>
      </c>
      <c r="I1077" t="s">
        <v>8245</v>
      </c>
      <c r="J1077">
        <v>1408383153</v>
      </c>
      <c r="K1077">
        <v>1405791153</v>
      </c>
      <c r="L1077" t="b">
        <v>0</v>
      </c>
      <c r="M1077">
        <v>21</v>
      </c>
      <c r="N1077" t="b">
        <v>1</v>
      </c>
      <c r="O1077" t="s">
        <v>8269</v>
      </c>
      <c r="P1077" s="9">
        <f>(((K1077/60)/60)/24)+DATE(1970,1,1)</f>
        <v>41839.730937500004</v>
      </c>
      <c r="Q1077" s="14">
        <f>YEAR(P1077)</f>
        <v>2014</v>
      </c>
      <c r="R1077" s="10" t="s">
        <v>8331</v>
      </c>
      <c r="S1077" t="s">
        <v>8332</v>
      </c>
      <c r="T1077">
        <f>IFERROR(ROUND(E1077/M1077,2),0)</f>
        <v>95.24</v>
      </c>
    </row>
    <row r="1078" spans="1:20" ht="49" x14ac:dyDescent="0.25">
      <c r="A1078">
        <v>3432</v>
      </c>
      <c r="B1078" s="3" t="s">
        <v>3431</v>
      </c>
      <c r="C1078" s="3" t="s">
        <v>7542</v>
      </c>
      <c r="D1078" s="6">
        <v>2000</v>
      </c>
      <c r="E1078" s="8">
        <v>2193</v>
      </c>
      <c r="F1078" s="22">
        <f>ROUND(E1078/D1078*100,0)</f>
        <v>110</v>
      </c>
      <c r="G1078" t="s">
        <v>8218</v>
      </c>
      <c r="H1078" t="s">
        <v>8223</v>
      </c>
      <c r="I1078" t="s">
        <v>8245</v>
      </c>
      <c r="J1078">
        <v>1454709600</v>
      </c>
      <c r="K1078">
        <v>1452520614</v>
      </c>
      <c r="L1078" t="b">
        <v>0</v>
      </c>
      <c r="M1078">
        <v>42</v>
      </c>
      <c r="N1078" t="b">
        <v>1</v>
      </c>
      <c r="O1078" t="s">
        <v>8269</v>
      </c>
      <c r="P1078" s="9">
        <f>(((K1078/60)/60)/24)+DATE(1970,1,1)</f>
        <v>42380.581180555557</v>
      </c>
      <c r="Q1078" s="14">
        <f>YEAR(P1078)</f>
        <v>2016</v>
      </c>
      <c r="R1078" s="10" t="s">
        <v>8331</v>
      </c>
      <c r="S1078" t="s">
        <v>8332</v>
      </c>
      <c r="T1078">
        <f>IFERROR(ROUND(E1078/M1078,2),0)</f>
        <v>52.21</v>
      </c>
    </row>
    <row r="1079" spans="1:20" ht="49" x14ac:dyDescent="0.25">
      <c r="A1079">
        <v>3445</v>
      </c>
      <c r="B1079" s="3" t="s">
        <v>3444</v>
      </c>
      <c r="C1079" s="3" t="s">
        <v>7555</v>
      </c>
      <c r="D1079" s="6">
        <v>2000</v>
      </c>
      <c r="E1079" s="8">
        <v>2000</v>
      </c>
      <c r="F1079" s="22">
        <f>ROUND(E1079/D1079*100,0)</f>
        <v>100</v>
      </c>
      <c r="G1079" t="s">
        <v>8218</v>
      </c>
      <c r="H1079" t="s">
        <v>8224</v>
      </c>
      <c r="I1079" t="s">
        <v>8246</v>
      </c>
      <c r="J1079">
        <v>1445604236</v>
      </c>
      <c r="K1079">
        <v>1443185036</v>
      </c>
      <c r="L1079" t="b">
        <v>0</v>
      </c>
      <c r="M1079">
        <v>31</v>
      </c>
      <c r="N1079" t="b">
        <v>1</v>
      </c>
      <c r="O1079" t="s">
        <v>8269</v>
      </c>
      <c r="P1079" s="9">
        <f>(((K1079/60)/60)/24)+DATE(1970,1,1)</f>
        <v>42272.530509259261</v>
      </c>
      <c r="Q1079" s="14">
        <f>YEAR(P1079)</f>
        <v>2015</v>
      </c>
      <c r="R1079" s="10" t="s">
        <v>8331</v>
      </c>
      <c r="S1079" t="s">
        <v>8332</v>
      </c>
      <c r="T1079">
        <f>IFERROR(ROUND(E1079/M1079,2),0)</f>
        <v>64.52</v>
      </c>
    </row>
    <row r="1080" spans="1:20" ht="33" x14ac:dyDescent="0.25">
      <c r="A1080">
        <v>3457</v>
      </c>
      <c r="B1080" s="3" t="s">
        <v>3456</v>
      </c>
      <c r="C1080" s="3" t="s">
        <v>7567</v>
      </c>
      <c r="D1080" s="6">
        <v>2000</v>
      </c>
      <c r="E1080" s="8">
        <v>2804</v>
      </c>
      <c r="F1080" s="22">
        <f>ROUND(E1080/D1080*100,0)</f>
        <v>140</v>
      </c>
      <c r="G1080" t="s">
        <v>8218</v>
      </c>
      <c r="H1080" t="s">
        <v>8223</v>
      </c>
      <c r="I1080" t="s">
        <v>8245</v>
      </c>
      <c r="J1080">
        <v>1423720740</v>
      </c>
      <c r="K1080">
        <v>1421081857</v>
      </c>
      <c r="L1080" t="b">
        <v>0</v>
      </c>
      <c r="M1080">
        <v>55</v>
      </c>
      <c r="N1080" t="b">
        <v>1</v>
      </c>
      <c r="O1080" t="s">
        <v>8269</v>
      </c>
      <c r="P1080" s="9">
        <f>(((K1080/60)/60)/24)+DATE(1970,1,1)</f>
        <v>42016.706678240742</v>
      </c>
      <c r="Q1080" s="14">
        <f>YEAR(P1080)</f>
        <v>2015</v>
      </c>
      <c r="R1080" s="10" t="s">
        <v>8331</v>
      </c>
      <c r="S1080" t="s">
        <v>8332</v>
      </c>
      <c r="T1080">
        <f>IFERROR(ROUND(E1080/M1080,2),0)</f>
        <v>50.98</v>
      </c>
    </row>
    <row r="1081" spans="1:20" ht="49" x14ac:dyDescent="0.25">
      <c r="A1081">
        <v>3465</v>
      </c>
      <c r="B1081" s="3" t="s">
        <v>3464</v>
      </c>
      <c r="C1081" s="3" t="s">
        <v>7575</v>
      </c>
      <c r="D1081" s="6">
        <v>2000</v>
      </c>
      <c r="E1081" s="8">
        <v>2060</v>
      </c>
      <c r="F1081" s="22">
        <f>ROUND(E1081/D1081*100,0)</f>
        <v>103</v>
      </c>
      <c r="G1081" t="s">
        <v>8218</v>
      </c>
      <c r="H1081" t="s">
        <v>8224</v>
      </c>
      <c r="I1081" t="s">
        <v>8246</v>
      </c>
      <c r="J1081">
        <v>1439136000</v>
      </c>
      <c r="K1081">
        <v>1436972472</v>
      </c>
      <c r="L1081" t="b">
        <v>0</v>
      </c>
      <c r="M1081">
        <v>36</v>
      </c>
      <c r="N1081" t="b">
        <v>1</v>
      </c>
      <c r="O1081" t="s">
        <v>8269</v>
      </c>
      <c r="P1081" s="9">
        <f>(((K1081/60)/60)/24)+DATE(1970,1,1)</f>
        <v>42200.625833333332</v>
      </c>
      <c r="Q1081" s="14">
        <f>YEAR(P1081)</f>
        <v>2015</v>
      </c>
      <c r="R1081" s="10" t="s">
        <v>8331</v>
      </c>
      <c r="S1081" t="s">
        <v>8332</v>
      </c>
      <c r="T1081">
        <f>IFERROR(ROUND(E1081/M1081,2),0)</f>
        <v>57.22</v>
      </c>
    </row>
    <row r="1082" spans="1:20" ht="49" x14ac:dyDescent="0.25">
      <c r="A1082">
        <v>3472</v>
      </c>
      <c r="B1082" s="3" t="s">
        <v>3471</v>
      </c>
      <c r="C1082" s="3" t="s">
        <v>7582</v>
      </c>
      <c r="D1082" s="6">
        <v>2000</v>
      </c>
      <c r="E1082" s="8">
        <v>2041</v>
      </c>
      <c r="F1082" s="22">
        <f>ROUND(E1082/D1082*100,0)</f>
        <v>102</v>
      </c>
      <c r="G1082" t="s">
        <v>8218</v>
      </c>
      <c r="H1082" t="s">
        <v>8223</v>
      </c>
      <c r="I1082" t="s">
        <v>8245</v>
      </c>
      <c r="J1082">
        <v>1415253540</v>
      </c>
      <c r="K1082">
        <v>1413432331</v>
      </c>
      <c r="L1082" t="b">
        <v>0</v>
      </c>
      <c r="M1082">
        <v>23</v>
      </c>
      <c r="N1082" t="b">
        <v>1</v>
      </c>
      <c r="O1082" t="s">
        <v>8269</v>
      </c>
      <c r="P1082" s="9">
        <f>(((K1082/60)/60)/24)+DATE(1970,1,1)</f>
        <v>41928.170497685183</v>
      </c>
      <c r="Q1082" s="14">
        <f>YEAR(P1082)</f>
        <v>2014</v>
      </c>
      <c r="R1082" s="10" t="s">
        <v>8331</v>
      </c>
      <c r="S1082" t="s">
        <v>8332</v>
      </c>
      <c r="T1082">
        <f>IFERROR(ROUND(E1082/M1082,2),0)</f>
        <v>88.74</v>
      </c>
    </row>
    <row r="1083" spans="1:20" ht="49" x14ac:dyDescent="0.25">
      <c r="A1083">
        <v>3474</v>
      </c>
      <c r="B1083" s="3" t="s">
        <v>3473</v>
      </c>
      <c r="C1083" s="3" t="s">
        <v>7584</v>
      </c>
      <c r="D1083" s="6">
        <v>2000</v>
      </c>
      <c r="E1083" s="8">
        <v>2020</v>
      </c>
      <c r="F1083" s="22">
        <f>ROUND(E1083/D1083*100,0)</f>
        <v>101</v>
      </c>
      <c r="G1083" t="s">
        <v>8218</v>
      </c>
      <c r="H1083" t="s">
        <v>8224</v>
      </c>
      <c r="I1083" t="s">
        <v>8246</v>
      </c>
      <c r="J1083">
        <v>1469016131</v>
      </c>
      <c r="K1083">
        <v>1466424131</v>
      </c>
      <c r="L1083" t="b">
        <v>0</v>
      </c>
      <c r="M1083">
        <v>39</v>
      </c>
      <c r="N1083" t="b">
        <v>1</v>
      </c>
      <c r="O1083" t="s">
        <v>8269</v>
      </c>
      <c r="P1083" s="9">
        <f>(((K1083/60)/60)/24)+DATE(1970,1,1)</f>
        <v>42541.501516203702</v>
      </c>
      <c r="Q1083" s="14">
        <f>YEAR(P1083)</f>
        <v>2016</v>
      </c>
      <c r="R1083" s="10" t="s">
        <v>8331</v>
      </c>
      <c r="S1083" t="s">
        <v>8332</v>
      </c>
      <c r="T1083">
        <f>IFERROR(ROUND(E1083/M1083,2),0)</f>
        <v>51.79</v>
      </c>
    </row>
    <row r="1084" spans="1:20" ht="49" x14ac:dyDescent="0.25">
      <c r="A1084">
        <v>3478</v>
      </c>
      <c r="B1084" s="3" t="s">
        <v>3477</v>
      </c>
      <c r="C1084" s="3" t="s">
        <v>7588</v>
      </c>
      <c r="D1084" s="6">
        <v>2000</v>
      </c>
      <c r="E1084" s="8">
        <v>2257</v>
      </c>
      <c r="F1084" s="22">
        <f>ROUND(E1084/D1084*100,0)</f>
        <v>113</v>
      </c>
      <c r="G1084" t="s">
        <v>8218</v>
      </c>
      <c r="H1084" t="s">
        <v>8223</v>
      </c>
      <c r="I1084" t="s">
        <v>8245</v>
      </c>
      <c r="J1084">
        <v>1426539600</v>
      </c>
      <c r="K1084">
        <v>1424296822</v>
      </c>
      <c r="L1084" t="b">
        <v>0</v>
      </c>
      <c r="M1084">
        <v>57</v>
      </c>
      <c r="N1084" t="b">
        <v>1</v>
      </c>
      <c r="O1084" t="s">
        <v>8269</v>
      </c>
      <c r="P1084" s="9">
        <f>(((K1084/60)/60)/24)+DATE(1970,1,1)</f>
        <v>42053.916921296302</v>
      </c>
      <c r="Q1084" s="14">
        <f>YEAR(P1084)</f>
        <v>2015</v>
      </c>
      <c r="R1084" s="10" t="s">
        <v>8331</v>
      </c>
      <c r="S1084" t="s">
        <v>8332</v>
      </c>
      <c r="T1084">
        <f>IFERROR(ROUND(E1084/M1084,2),0)</f>
        <v>39.6</v>
      </c>
    </row>
    <row r="1085" spans="1:20" ht="49" x14ac:dyDescent="0.25">
      <c r="A1085">
        <v>3487</v>
      </c>
      <c r="B1085" s="3" t="s">
        <v>3486</v>
      </c>
      <c r="C1085" s="3" t="s">
        <v>7597</v>
      </c>
      <c r="D1085" s="6">
        <v>2000</v>
      </c>
      <c r="E1085" s="8">
        <v>2555</v>
      </c>
      <c r="F1085" s="22">
        <f>ROUND(E1085/D1085*100,0)</f>
        <v>128</v>
      </c>
      <c r="G1085" t="s">
        <v>8218</v>
      </c>
      <c r="H1085" t="s">
        <v>8224</v>
      </c>
      <c r="I1085" t="s">
        <v>8246</v>
      </c>
      <c r="J1085">
        <v>1435185252</v>
      </c>
      <c r="K1085">
        <v>1432593252</v>
      </c>
      <c r="L1085" t="b">
        <v>0</v>
      </c>
      <c r="M1085">
        <v>66</v>
      </c>
      <c r="N1085" t="b">
        <v>1</v>
      </c>
      <c r="O1085" t="s">
        <v>8269</v>
      </c>
      <c r="P1085" s="9">
        <f>(((K1085/60)/60)/24)+DATE(1970,1,1)</f>
        <v>42149.940416666665</v>
      </c>
      <c r="Q1085" s="14">
        <f>YEAR(P1085)</f>
        <v>2015</v>
      </c>
      <c r="R1085" s="10" t="s">
        <v>8331</v>
      </c>
      <c r="S1085" t="s">
        <v>8332</v>
      </c>
      <c r="T1085">
        <f>IFERROR(ROUND(E1085/M1085,2),0)</f>
        <v>38.71</v>
      </c>
    </row>
    <row r="1086" spans="1:20" ht="49" x14ac:dyDescent="0.25">
      <c r="A1086">
        <v>3499</v>
      </c>
      <c r="B1086" s="3" t="s">
        <v>3498</v>
      </c>
      <c r="C1086" s="3" t="s">
        <v>7609</v>
      </c>
      <c r="D1086" s="6">
        <v>2000</v>
      </c>
      <c r="E1086" s="8">
        <v>2110</v>
      </c>
      <c r="F1086" s="22">
        <f>ROUND(E1086/D1086*100,0)</f>
        <v>106</v>
      </c>
      <c r="G1086" t="s">
        <v>8218</v>
      </c>
      <c r="H1086" t="s">
        <v>8223</v>
      </c>
      <c r="I1086" t="s">
        <v>8245</v>
      </c>
      <c r="J1086">
        <v>1435733940</v>
      </c>
      <c r="K1086">
        <v>1431046325</v>
      </c>
      <c r="L1086" t="b">
        <v>0</v>
      </c>
      <c r="M1086">
        <v>35</v>
      </c>
      <c r="N1086" t="b">
        <v>1</v>
      </c>
      <c r="O1086" t="s">
        <v>8269</v>
      </c>
      <c r="P1086" s="9">
        <f>(((K1086/60)/60)/24)+DATE(1970,1,1)</f>
        <v>42132.036168981482</v>
      </c>
      <c r="Q1086" s="14">
        <f>YEAR(P1086)</f>
        <v>2015</v>
      </c>
      <c r="R1086" s="10" t="s">
        <v>8331</v>
      </c>
      <c r="S1086" t="s">
        <v>8332</v>
      </c>
      <c r="T1086">
        <f>IFERROR(ROUND(E1086/M1086,2),0)</f>
        <v>60.29</v>
      </c>
    </row>
    <row r="1087" spans="1:20" ht="49" x14ac:dyDescent="0.25">
      <c r="A1087">
        <v>3519</v>
      </c>
      <c r="B1087" s="3" t="s">
        <v>3518</v>
      </c>
      <c r="C1087" s="3" t="s">
        <v>7629</v>
      </c>
      <c r="D1087" s="6">
        <v>2000</v>
      </c>
      <c r="E1087" s="8">
        <v>2027</v>
      </c>
      <c r="F1087" s="22">
        <f>ROUND(E1087/D1087*100,0)</f>
        <v>101</v>
      </c>
      <c r="G1087" t="s">
        <v>8218</v>
      </c>
      <c r="H1087" t="s">
        <v>8224</v>
      </c>
      <c r="I1087" t="s">
        <v>8246</v>
      </c>
      <c r="J1087">
        <v>1425478950</v>
      </c>
      <c r="K1087">
        <v>1422886950</v>
      </c>
      <c r="L1087" t="b">
        <v>0</v>
      </c>
      <c r="M1087">
        <v>28</v>
      </c>
      <c r="N1087" t="b">
        <v>1</v>
      </c>
      <c r="O1087" t="s">
        <v>8269</v>
      </c>
      <c r="P1087" s="9">
        <f>(((K1087/60)/60)/24)+DATE(1970,1,1)</f>
        <v>42037.598958333328</v>
      </c>
      <c r="Q1087" s="14">
        <f>YEAR(P1087)</f>
        <v>2015</v>
      </c>
      <c r="R1087" s="10" t="s">
        <v>8331</v>
      </c>
      <c r="S1087" t="s">
        <v>8332</v>
      </c>
      <c r="T1087">
        <f>IFERROR(ROUND(E1087/M1087,2),0)</f>
        <v>72.39</v>
      </c>
    </row>
    <row r="1088" spans="1:20" ht="33" x14ac:dyDescent="0.25">
      <c r="A1088">
        <v>3520</v>
      </c>
      <c r="B1088" s="3" t="s">
        <v>3519</v>
      </c>
      <c r="C1088" s="3" t="s">
        <v>7630</v>
      </c>
      <c r="D1088" s="6">
        <v>2000</v>
      </c>
      <c r="E1088" s="8">
        <v>2015</v>
      </c>
      <c r="F1088" s="22">
        <f>ROUND(E1088/D1088*100,0)</f>
        <v>101</v>
      </c>
      <c r="G1088" t="s">
        <v>8218</v>
      </c>
      <c r="H1088" t="s">
        <v>8224</v>
      </c>
      <c r="I1088" t="s">
        <v>8246</v>
      </c>
      <c r="J1088">
        <v>1441547220</v>
      </c>
      <c r="K1088">
        <v>1439322412</v>
      </c>
      <c r="L1088" t="b">
        <v>0</v>
      </c>
      <c r="M1088">
        <v>21</v>
      </c>
      <c r="N1088" t="b">
        <v>1</v>
      </c>
      <c r="O1088" t="s">
        <v>8269</v>
      </c>
      <c r="P1088" s="9">
        <f>(((K1088/60)/60)/24)+DATE(1970,1,1)</f>
        <v>42227.824212962965</v>
      </c>
      <c r="Q1088" s="14">
        <f>YEAR(P1088)</f>
        <v>2015</v>
      </c>
      <c r="R1088" s="10" t="s">
        <v>8331</v>
      </c>
      <c r="S1088" t="s">
        <v>8332</v>
      </c>
      <c r="T1088">
        <f>IFERROR(ROUND(E1088/M1088,2),0)</f>
        <v>95.95</v>
      </c>
    </row>
    <row r="1089" spans="1:20" ht="49" x14ac:dyDescent="0.25">
      <c r="A1089">
        <v>3535</v>
      </c>
      <c r="B1089" s="3" t="s">
        <v>3534</v>
      </c>
      <c r="C1089" s="3" t="s">
        <v>7645</v>
      </c>
      <c r="D1089" s="6">
        <v>2000</v>
      </c>
      <c r="E1089" s="8">
        <v>2063</v>
      </c>
      <c r="F1089" s="22">
        <f>ROUND(E1089/D1089*100,0)</f>
        <v>103</v>
      </c>
      <c r="G1089" t="s">
        <v>8218</v>
      </c>
      <c r="H1089" t="s">
        <v>8224</v>
      </c>
      <c r="I1089" t="s">
        <v>8246</v>
      </c>
      <c r="J1089">
        <v>1443808800</v>
      </c>
      <c r="K1089">
        <v>1441120910</v>
      </c>
      <c r="L1089" t="b">
        <v>0</v>
      </c>
      <c r="M1089">
        <v>46</v>
      </c>
      <c r="N1089" t="b">
        <v>1</v>
      </c>
      <c r="O1089" t="s">
        <v>8269</v>
      </c>
      <c r="P1089" s="9">
        <f>(((K1089/60)/60)/24)+DATE(1970,1,1)</f>
        <v>42248.640162037031</v>
      </c>
      <c r="Q1089" s="14">
        <f>YEAR(P1089)</f>
        <v>2015</v>
      </c>
      <c r="R1089" s="10" t="s">
        <v>8331</v>
      </c>
      <c r="S1089" t="s">
        <v>8332</v>
      </c>
      <c r="T1089">
        <f>IFERROR(ROUND(E1089/M1089,2),0)</f>
        <v>44.85</v>
      </c>
    </row>
    <row r="1090" spans="1:20" ht="49" x14ac:dyDescent="0.25">
      <c r="A1090">
        <v>3538</v>
      </c>
      <c r="B1090" s="3" t="s">
        <v>3537</v>
      </c>
      <c r="C1090" s="3" t="s">
        <v>7648</v>
      </c>
      <c r="D1090" s="6">
        <v>2000</v>
      </c>
      <c r="E1090" s="8">
        <v>2569</v>
      </c>
      <c r="F1090" s="22">
        <f>ROUND(E1090/D1090*100,0)</f>
        <v>128</v>
      </c>
      <c r="G1090" t="s">
        <v>8218</v>
      </c>
      <c r="H1090" t="s">
        <v>8224</v>
      </c>
      <c r="I1090" t="s">
        <v>8246</v>
      </c>
      <c r="J1090">
        <v>1471428340</v>
      </c>
      <c r="K1090">
        <v>1469009140</v>
      </c>
      <c r="L1090" t="b">
        <v>0</v>
      </c>
      <c r="M1090">
        <v>83</v>
      </c>
      <c r="N1090" t="b">
        <v>1</v>
      </c>
      <c r="O1090" t="s">
        <v>8269</v>
      </c>
      <c r="P1090" s="9">
        <f>(((K1090/60)/60)/24)+DATE(1970,1,1)</f>
        <v>42571.420601851853</v>
      </c>
      <c r="Q1090" s="14">
        <f>YEAR(P1090)</f>
        <v>2016</v>
      </c>
      <c r="R1090" s="10" t="s">
        <v>8331</v>
      </c>
      <c r="S1090" t="s">
        <v>8332</v>
      </c>
      <c r="T1090">
        <f>IFERROR(ROUND(E1090/M1090,2),0)</f>
        <v>30.95</v>
      </c>
    </row>
    <row r="1091" spans="1:20" ht="49" x14ac:dyDescent="0.25">
      <c r="A1091">
        <v>3566</v>
      </c>
      <c r="B1091" s="3" t="s">
        <v>3565</v>
      </c>
      <c r="C1091" s="3" t="s">
        <v>7676</v>
      </c>
      <c r="D1091" s="6">
        <v>2000</v>
      </c>
      <c r="E1091" s="8">
        <v>2095</v>
      </c>
      <c r="F1091" s="22">
        <f>ROUND(E1091/D1091*100,0)</f>
        <v>105</v>
      </c>
      <c r="G1091" t="s">
        <v>8218</v>
      </c>
      <c r="H1091" t="s">
        <v>8224</v>
      </c>
      <c r="I1091" t="s">
        <v>8246</v>
      </c>
      <c r="J1091">
        <v>1422015083</v>
      </c>
      <c r="K1091">
        <v>1419423083</v>
      </c>
      <c r="L1091" t="b">
        <v>0</v>
      </c>
      <c r="M1091">
        <v>38</v>
      </c>
      <c r="N1091" t="b">
        <v>1</v>
      </c>
      <c r="O1091" t="s">
        <v>8269</v>
      </c>
      <c r="P1091" s="9">
        <f>(((K1091/60)/60)/24)+DATE(1970,1,1)</f>
        <v>41997.507905092592</v>
      </c>
      <c r="Q1091" s="14">
        <f>YEAR(P1091)</f>
        <v>2014</v>
      </c>
      <c r="R1091" s="10" t="s">
        <v>8331</v>
      </c>
      <c r="S1091" t="s">
        <v>8332</v>
      </c>
      <c r="T1091">
        <f>IFERROR(ROUND(E1091/M1091,2),0)</f>
        <v>55.13</v>
      </c>
    </row>
    <row r="1092" spans="1:20" ht="49" x14ac:dyDescent="0.25">
      <c r="A1092">
        <v>3570</v>
      </c>
      <c r="B1092" s="3" t="s">
        <v>3569</v>
      </c>
      <c r="C1092" s="3" t="s">
        <v>7680</v>
      </c>
      <c r="D1092" s="6">
        <v>2000</v>
      </c>
      <c r="E1092" s="8">
        <v>2287</v>
      </c>
      <c r="F1092" s="22">
        <f>ROUND(E1092/D1092*100,0)</f>
        <v>114</v>
      </c>
      <c r="G1092" t="s">
        <v>8218</v>
      </c>
      <c r="H1092" t="s">
        <v>8223</v>
      </c>
      <c r="I1092" t="s">
        <v>8245</v>
      </c>
      <c r="J1092">
        <v>1420009200</v>
      </c>
      <c r="K1092">
        <v>1417593483</v>
      </c>
      <c r="L1092" t="b">
        <v>0</v>
      </c>
      <c r="M1092">
        <v>26</v>
      </c>
      <c r="N1092" t="b">
        <v>1</v>
      </c>
      <c r="O1092" t="s">
        <v>8269</v>
      </c>
      <c r="P1092" s="9">
        <f>(((K1092/60)/60)/24)+DATE(1970,1,1)</f>
        <v>41976.331979166673</v>
      </c>
      <c r="Q1092" s="14">
        <f>YEAR(P1092)</f>
        <v>2014</v>
      </c>
      <c r="R1092" s="10" t="s">
        <v>8331</v>
      </c>
      <c r="S1092" t="s">
        <v>8332</v>
      </c>
      <c r="T1092">
        <f>IFERROR(ROUND(E1092/M1092,2),0)</f>
        <v>87.96</v>
      </c>
    </row>
    <row r="1093" spans="1:20" ht="49" x14ac:dyDescent="0.25">
      <c r="A1093">
        <v>3592</v>
      </c>
      <c r="B1093" s="3" t="s">
        <v>3591</v>
      </c>
      <c r="C1093" s="3" t="s">
        <v>7702</v>
      </c>
      <c r="D1093" s="6">
        <v>2000</v>
      </c>
      <c r="E1093" s="8">
        <v>2545</v>
      </c>
      <c r="F1093" s="22">
        <f>ROUND(E1093/D1093*100,0)</f>
        <v>127</v>
      </c>
      <c r="G1093" t="s">
        <v>8218</v>
      </c>
      <c r="H1093" t="s">
        <v>8223</v>
      </c>
      <c r="I1093" t="s">
        <v>8245</v>
      </c>
      <c r="J1093">
        <v>1423630740</v>
      </c>
      <c r="K1093">
        <v>1418673307</v>
      </c>
      <c r="L1093" t="b">
        <v>0</v>
      </c>
      <c r="M1093">
        <v>35</v>
      </c>
      <c r="N1093" t="b">
        <v>1</v>
      </c>
      <c r="O1093" t="s">
        <v>8269</v>
      </c>
      <c r="P1093" s="9">
        <f>(((K1093/60)/60)/24)+DATE(1970,1,1)</f>
        <v>41988.829942129625</v>
      </c>
      <c r="Q1093" s="14">
        <f>YEAR(P1093)</f>
        <v>2014</v>
      </c>
      <c r="R1093" s="10" t="s">
        <v>8331</v>
      </c>
      <c r="S1093" t="s">
        <v>8332</v>
      </c>
      <c r="T1093">
        <f>IFERROR(ROUND(E1093/M1093,2),0)</f>
        <v>72.709999999999994</v>
      </c>
    </row>
    <row r="1094" spans="1:20" ht="49" x14ac:dyDescent="0.25">
      <c r="A1094">
        <v>3601</v>
      </c>
      <c r="B1094" s="3" t="s">
        <v>3600</v>
      </c>
      <c r="C1094" s="3" t="s">
        <v>7711</v>
      </c>
      <c r="D1094" s="6">
        <v>2000</v>
      </c>
      <c r="E1094" s="8">
        <v>2087</v>
      </c>
      <c r="F1094" s="22">
        <f>ROUND(E1094/D1094*100,0)</f>
        <v>104</v>
      </c>
      <c r="G1094" t="s">
        <v>8218</v>
      </c>
      <c r="H1094" t="s">
        <v>8224</v>
      </c>
      <c r="I1094" t="s">
        <v>8246</v>
      </c>
      <c r="J1094">
        <v>1421452682</v>
      </c>
      <c r="K1094">
        <v>1418860682</v>
      </c>
      <c r="L1094" t="b">
        <v>0</v>
      </c>
      <c r="M1094">
        <v>53</v>
      </c>
      <c r="N1094" t="b">
        <v>1</v>
      </c>
      <c r="O1094" t="s">
        <v>8269</v>
      </c>
      <c r="P1094" s="9">
        <f>(((K1094/60)/60)/24)+DATE(1970,1,1)</f>
        <v>41990.99863425926</v>
      </c>
      <c r="Q1094" s="14">
        <f>YEAR(P1094)</f>
        <v>2014</v>
      </c>
      <c r="R1094" s="10" t="s">
        <v>8331</v>
      </c>
      <c r="S1094" t="s">
        <v>8332</v>
      </c>
      <c r="T1094">
        <f>IFERROR(ROUND(E1094/M1094,2),0)</f>
        <v>39.380000000000003</v>
      </c>
    </row>
    <row r="1095" spans="1:20" ht="49" x14ac:dyDescent="0.25">
      <c r="A1095">
        <v>3618</v>
      </c>
      <c r="B1095" s="3" t="s">
        <v>3616</v>
      </c>
      <c r="C1095" s="3" t="s">
        <v>7728</v>
      </c>
      <c r="D1095" s="6">
        <v>2000</v>
      </c>
      <c r="E1095" s="8">
        <v>2020</v>
      </c>
      <c r="F1095" s="22">
        <f>ROUND(E1095/D1095*100,0)</f>
        <v>101</v>
      </c>
      <c r="G1095" t="s">
        <v>8218</v>
      </c>
      <c r="H1095" t="s">
        <v>8224</v>
      </c>
      <c r="I1095" t="s">
        <v>8246</v>
      </c>
      <c r="J1095">
        <v>1433343850</v>
      </c>
      <c r="K1095">
        <v>1430751850</v>
      </c>
      <c r="L1095" t="b">
        <v>0</v>
      </c>
      <c r="M1095">
        <v>56</v>
      </c>
      <c r="N1095" t="b">
        <v>1</v>
      </c>
      <c r="O1095" t="s">
        <v>8269</v>
      </c>
      <c r="P1095" s="9">
        <f>(((K1095/60)/60)/24)+DATE(1970,1,1)</f>
        <v>42128.627893518518</v>
      </c>
      <c r="Q1095" s="14">
        <f>YEAR(P1095)</f>
        <v>2015</v>
      </c>
      <c r="R1095" s="10" t="s">
        <v>8331</v>
      </c>
      <c r="S1095" t="s">
        <v>8332</v>
      </c>
      <c r="T1095">
        <f>IFERROR(ROUND(E1095/M1095,2),0)</f>
        <v>36.07</v>
      </c>
    </row>
    <row r="1096" spans="1:20" ht="49" x14ac:dyDescent="0.25">
      <c r="A1096">
        <v>3627</v>
      </c>
      <c r="B1096" s="3" t="s">
        <v>3625</v>
      </c>
      <c r="C1096" s="3" t="s">
        <v>7737</v>
      </c>
      <c r="D1096" s="6">
        <v>2000</v>
      </c>
      <c r="E1096" s="8">
        <v>2000</v>
      </c>
      <c r="F1096" s="22">
        <f>ROUND(E1096/D1096*100,0)</f>
        <v>100</v>
      </c>
      <c r="G1096" t="s">
        <v>8218</v>
      </c>
      <c r="H1096" t="s">
        <v>8223</v>
      </c>
      <c r="I1096" t="s">
        <v>8245</v>
      </c>
      <c r="J1096">
        <v>1463803140</v>
      </c>
      <c r="K1096">
        <v>1459446487</v>
      </c>
      <c r="L1096" t="b">
        <v>0</v>
      </c>
      <c r="M1096">
        <v>29</v>
      </c>
      <c r="N1096" t="b">
        <v>1</v>
      </c>
      <c r="O1096" t="s">
        <v>8269</v>
      </c>
      <c r="P1096" s="9">
        <f>(((K1096/60)/60)/24)+DATE(1970,1,1)</f>
        <v>42460.741747685184</v>
      </c>
      <c r="Q1096" s="14">
        <f>YEAR(P1096)</f>
        <v>2016</v>
      </c>
      <c r="R1096" s="10" t="s">
        <v>8331</v>
      </c>
      <c r="S1096" t="s">
        <v>8332</v>
      </c>
      <c r="T1096">
        <f>IFERROR(ROUND(E1096/M1096,2),0)</f>
        <v>68.97</v>
      </c>
    </row>
    <row r="1097" spans="1:20" ht="49" x14ac:dyDescent="0.25">
      <c r="A1097">
        <v>3653</v>
      </c>
      <c r="B1097" s="3" t="s">
        <v>3650</v>
      </c>
      <c r="C1097" s="3" t="s">
        <v>7763</v>
      </c>
      <c r="D1097" s="6">
        <v>2000</v>
      </c>
      <c r="E1097" s="8">
        <v>2010</v>
      </c>
      <c r="F1097" s="22">
        <f>ROUND(E1097/D1097*100,0)</f>
        <v>101</v>
      </c>
      <c r="G1097" t="s">
        <v>8218</v>
      </c>
      <c r="H1097" t="s">
        <v>8224</v>
      </c>
      <c r="I1097" t="s">
        <v>8246</v>
      </c>
      <c r="J1097">
        <v>1438764207</v>
      </c>
      <c r="K1097">
        <v>1436172207</v>
      </c>
      <c r="L1097" t="b">
        <v>0</v>
      </c>
      <c r="M1097">
        <v>33</v>
      </c>
      <c r="N1097" t="b">
        <v>1</v>
      </c>
      <c r="O1097" t="s">
        <v>8269</v>
      </c>
      <c r="P1097" s="9">
        <f>(((K1097/60)/60)/24)+DATE(1970,1,1)</f>
        <v>42191.363506944443</v>
      </c>
      <c r="Q1097" s="14">
        <f>YEAR(P1097)</f>
        <v>2015</v>
      </c>
      <c r="R1097" s="10" t="s">
        <v>8331</v>
      </c>
      <c r="S1097" t="s">
        <v>8332</v>
      </c>
      <c r="T1097">
        <f>IFERROR(ROUND(E1097/M1097,2),0)</f>
        <v>60.91</v>
      </c>
    </row>
    <row r="1098" spans="1:20" ht="49" x14ac:dyDescent="0.25">
      <c r="A1098">
        <v>3657</v>
      </c>
      <c r="B1098" s="3" t="s">
        <v>3654</v>
      </c>
      <c r="C1098" s="3" t="s">
        <v>7767</v>
      </c>
      <c r="D1098" s="6">
        <v>2000</v>
      </c>
      <c r="E1098" s="8">
        <v>2215</v>
      </c>
      <c r="F1098" s="22">
        <f>ROUND(E1098/D1098*100,0)</f>
        <v>111</v>
      </c>
      <c r="G1098" t="s">
        <v>8218</v>
      </c>
      <c r="H1098" t="s">
        <v>8231</v>
      </c>
      <c r="I1098" t="s">
        <v>8252</v>
      </c>
      <c r="J1098">
        <v>1464817320</v>
      </c>
      <c r="K1098">
        <v>1462806419</v>
      </c>
      <c r="L1098" t="b">
        <v>0</v>
      </c>
      <c r="M1098">
        <v>20</v>
      </c>
      <c r="N1098" t="b">
        <v>1</v>
      </c>
      <c r="O1098" t="s">
        <v>8269</v>
      </c>
      <c r="P1098" s="9">
        <f>(((K1098/60)/60)/24)+DATE(1970,1,1)</f>
        <v>42499.629849537043</v>
      </c>
      <c r="Q1098" s="14">
        <f>YEAR(P1098)</f>
        <v>2016</v>
      </c>
      <c r="R1098" s="10" t="s">
        <v>8331</v>
      </c>
      <c r="S1098" t="s">
        <v>8332</v>
      </c>
      <c r="T1098">
        <f>IFERROR(ROUND(E1098/M1098,2),0)</f>
        <v>110.75</v>
      </c>
    </row>
    <row r="1099" spans="1:20" ht="33" x14ac:dyDescent="0.25">
      <c r="A1099">
        <v>3678</v>
      </c>
      <c r="B1099" s="3" t="s">
        <v>3675</v>
      </c>
      <c r="C1099" s="3" t="s">
        <v>7788</v>
      </c>
      <c r="D1099" s="6">
        <v>2000</v>
      </c>
      <c r="E1099" s="8">
        <v>2050</v>
      </c>
      <c r="F1099" s="22">
        <f>ROUND(E1099/D1099*100,0)</f>
        <v>103</v>
      </c>
      <c r="G1099" t="s">
        <v>8218</v>
      </c>
      <c r="H1099" t="s">
        <v>8224</v>
      </c>
      <c r="I1099" t="s">
        <v>8246</v>
      </c>
      <c r="J1099">
        <v>1433076298</v>
      </c>
      <c r="K1099">
        <v>1430052298</v>
      </c>
      <c r="L1099" t="b">
        <v>0</v>
      </c>
      <c r="M1099">
        <v>31</v>
      </c>
      <c r="N1099" t="b">
        <v>1</v>
      </c>
      <c r="O1099" t="s">
        <v>8269</v>
      </c>
      <c r="P1099" s="9">
        <f>(((K1099/60)/60)/24)+DATE(1970,1,1)</f>
        <v>42120.531226851846</v>
      </c>
      <c r="Q1099" s="14">
        <f>YEAR(P1099)</f>
        <v>2015</v>
      </c>
      <c r="R1099" s="10" t="s">
        <v>8331</v>
      </c>
      <c r="S1099" t="s">
        <v>8332</v>
      </c>
      <c r="T1099">
        <f>IFERROR(ROUND(E1099/M1099,2),0)</f>
        <v>66.13</v>
      </c>
    </row>
    <row r="1100" spans="1:20" ht="49" x14ac:dyDescent="0.25">
      <c r="A1100">
        <v>3679</v>
      </c>
      <c r="B1100" s="3" t="s">
        <v>3676</v>
      </c>
      <c r="C1100" s="3" t="s">
        <v>7789</v>
      </c>
      <c r="D1100" s="6">
        <v>2000</v>
      </c>
      <c r="E1100" s="8">
        <v>2202</v>
      </c>
      <c r="F1100" s="22">
        <f>ROUND(E1100/D1100*100,0)</f>
        <v>110</v>
      </c>
      <c r="G1100" t="s">
        <v>8218</v>
      </c>
      <c r="H1100" t="s">
        <v>8223</v>
      </c>
      <c r="I1100" t="s">
        <v>8245</v>
      </c>
      <c r="J1100">
        <v>1404190740</v>
      </c>
      <c r="K1100">
        <v>1401214581</v>
      </c>
      <c r="L1100" t="b">
        <v>0</v>
      </c>
      <c r="M1100">
        <v>30</v>
      </c>
      <c r="N1100" t="b">
        <v>1</v>
      </c>
      <c r="O1100" t="s">
        <v>8269</v>
      </c>
      <c r="P1100" s="9">
        <f>(((K1100/60)/60)/24)+DATE(1970,1,1)</f>
        <v>41786.761354166665</v>
      </c>
      <c r="Q1100" s="14">
        <f>YEAR(P1100)</f>
        <v>2014</v>
      </c>
      <c r="R1100" s="10" t="s">
        <v>8331</v>
      </c>
      <c r="S1100" t="s">
        <v>8332</v>
      </c>
      <c r="T1100">
        <f>IFERROR(ROUND(E1100/M1100,2),0)</f>
        <v>73.400000000000006</v>
      </c>
    </row>
    <row r="1101" spans="1:20" ht="49" x14ac:dyDescent="0.25">
      <c r="A1101">
        <v>3696</v>
      </c>
      <c r="B1101" s="3" t="s">
        <v>3693</v>
      </c>
      <c r="C1101" s="3" t="s">
        <v>7806</v>
      </c>
      <c r="D1101" s="6">
        <v>2000</v>
      </c>
      <c r="E1101" s="8">
        <v>3100</v>
      </c>
      <c r="F1101" s="22">
        <f>ROUND(E1101/D1101*100,0)</f>
        <v>155</v>
      </c>
      <c r="G1101" t="s">
        <v>8218</v>
      </c>
      <c r="H1101" t="s">
        <v>8224</v>
      </c>
      <c r="I1101" t="s">
        <v>8246</v>
      </c>
      <c r="J1101">
        <v>1423838916</v>
      </c>
      <c r="K1101">
        <v>1418654916</v>
      </c>
      <c r="L1101" t="b">
        <v>0</v>
      </c>
      <c r="M1101">
        <v>78</v>
      </c>
      <c r="N1101" t="b">
        <v>1</v>
      </c>
      <c r="O1101" t="s">
        <v>8269</v>
      </c>
      <c r="P1101" s="9">
        <f>(((K1101/60)/60)/24)+DATE(1970,1,1)</f>
        <v>41988.617083333331</v>
      </c>
      <c r="Q1101" s="14">
        <f>YEAR(P1101)</f>
        <v>2014</v>
      </c>
      <c r="R1101" s="10" t="s">
        <v>8331</v>
      </c>
      <c r="S1101" t="s">
        <v>8332</v>
      </c>
      <c r="T1101">
        <f>IFERROR(ROUND(E1101/M1101,2),0)</f>
        <v>39.74</v>
      </c>
    </row>
    <row r="1102" spans="1:20" ht="49" x14ac:dyDescent="0.25">
      <c r="A1102">
        <v>3697</v>
      </c>
      <c r="B1102" s="3" t="s">
        <v>3694</v>
      </c>
      <c r="C1102" s="3" t="s">
        <v>7807</v>
      </c>
      <c r="D1102" s="6">
        <v>2000</v>
      </c>
      <c r="E1102" s="8">
        <v>2160</v>
      </c>
      <c r="F1102" s="22">
        <f>ROUND(E1102/D1102*100,0)</f>
        <v>108</v>
      </c>
      <c r="G1102" t="s">
        <v>8218</v>
      </c>
      <c r="H1102" t="s">
        <v>8224</v>
      </c>
      <c r="I1102" t="s">
        <v>8246</v>
      </c>
      <c r="J1102">
        <v>1462878648</v>
      </c>
      <c r="K1102">
        <v>1461064248</v>
      </c>
      <c r="L1102" t="b">
        <v>0</v>
      </c>
      <c r="M1102">
        <v>30</v>
      </c>
      <c r="N1102" t="b">
        <v>1</v>
      </c>
      <c r="O1102" t="s">
        <v>8269</v>
      </c>
      <c r="P1102" s="9">
        <f>(((K1102/60)/60)/24)+DATE(1970,1,1)</f>
        <v>42479.465833333335</v>
      </c>
      <c r="Q1102" s="14">
        <f>YEAR(P1102)</f>
        <v>2016</v>
      </c>
      <c r="R1102" s="10" t="s">
        <v>8331</v>
      </c>
      <c r="S1102" t="s">
        <v>8332</v>
      </c>
      <c r="T1102">
        <f>IFERROR(ROUND(E1102/M1102,2),0)</f>
        <v>72</v>
      </c>
    </row>
    <row r="1103" spans="1:20" ht="49" x14ac:dyDescent="0.25">
      <c r="A1103">
        <v>3713</v>
      </c>
      <c r="B1103" s="3" t="s">
        <v>3710</v>
      </c>
      <c r="C1103" s="3" t="s">
        <v>7823</v>
      </c>
      <c r="D1103" s="6">
        <v>2000</v>
      </c>
      <c r="E1103" s="8">
        <v>2030</v>
      </c>
      <c r="F1103" s="22">
        <f>ROUND(E1103/D1103*100,0)</f>
        <v>102</v>
      </c>
      <c r="G1103" t="s">
        <v>8218</v>
      </c>
      <c r="H1103" t="s">
        <v>8223</v>
      </c>
      <c r="I1103" t="s">
        <v>8245</v>
      </c>
      <c r="J1103">
        <v>1465062166</v>
      </c>
      <c r="K1103">
        <v>1463334166</v>
      </c>
      <c r="L1103" t="b">
        <v>0</v>
      </c>
      <c r="M1103">
        <v>19</v>
      </c>
      <c r="N1103" t="b">
        <v>1</v>
      </c>
      <c r="O1103" t="s">
        <v>8269</v>
      </c>
      <c r="P1103" s="9">
        <f>(((K1103/60)/60)/24)+DATE(1970,1,1)</f>
        <v>42505.738032407404</v>
      </c>
      <c r="Q1103" s="14">
        <f>YEAR(P1103)</f>
        <v>2016</v>
      </c>
      <c r="R1103" s="10" t="s">
        <v>8331</v>
      </c>
      <c r="S1103" t="s">
        <v>8332</v>
      </c>
      <c r="T1103">
        <f>IFERROR(ROUND(E1103/M1103,2),0)</f>
        <v>106.84</v>
      </c>
    </row>
    <row r="1104" spans="1:20" ht="49" x14ac:dyDescent="0.25">
      <c r="A1104">
        <v>3727</v>
      </c>
      <c r="B1104" s="3" t="s">
        <v>3724</v>
      </c>
      <c r="C1104" s="3" t="s">
        <v>7837</v>
      </c>
      <c r="D1104" s="6">
        <v>2000</v>
      </c>
      <c r="E1104" s="8">
        <v>2015</v>
      </c>
      <c r="F1104" s="22">
        <f>ROUND(E1104/D1104*100,0)</f>
        <v>101</v>
      </c>
      <c r="G1104" t="s">
        <v>8218</v>
      </c>
      <c r="H1104" t="s">
        <v>8223</v>
      </c>
      <c r="I1104" t="s">
        <v>8245</v>
      </c>
      <c r="J1104">
        <v>1476939300</v>
      </c>
      <c r="K1104">
        <v>1474273294</v>
      </c>
      <c r="L1104" t="b">
        <v>0</v>
      </c>
      <c r="M1104">
        <v>33</v>
      </c>
      <c r="N1104" t="b">
        <v>1</v>
      </c>
      <c r="O1104" t="s">
        <v>8269</v>
      </c>
      <c r="P1104" s="9">
        <f>(((K1104/60)/60)/24)+DATE(1970,1,1)</f>
        <v>42632.348310185189</v>
      </c>
      <c r="Q1104" s="14">
        <f>YEAR(P1104)</f>
        <v>2016</v>
      </c>
      <c r="R1104" s="10" t="s">
        <v>8331</v>
      </c>
      <c r="S1104" t="s">
        <v>8332</v>
      </c>
      <c r="T1104">
        <f>IFERROR(ROUND(E1104/M1104,2),0)</f>
        <v>61.06</v>
      </c>
    </row>
    <row r="1105" spans="1:20" ht="49" x14ac:dyDescent="0.25">
      <c r="A1105">
        <v>3767</v>
      </c>
      <c r="B1105" s="3" t="s">
        <v>3764</v>
      </c>
      <c r="C1105" s="3" t="s">
        <v>7877</v>
      </c>
      <c r="D1105" s="6">
        <v>2000</v>
      </c>
      <c r="E1105" s="8">
        <v>2335</v>
      </c>
      <c r="F1105" s="22">
        <f>ROUND(E1105/D1105*100,0)</f>
        <v>117</v>
      </c>
      <c r="G1105" t="s">
        <v>8218</v>
      </c>
      <c r="H1105" t="s">
        <v>8223</v>
      </c>
      <c r="I1105" t="s">
        <v>8245</v>
      </c>
      <c r="J1105">
        <v>1425185940</v>
      </c>
      <c r="K1105">
        <v>1423960097</v>
      </c>
      <c r="L1105" t="b">
        <v>0</v>
      </c>
      <c r="M1105">
        <v>56</v>
      </c>
      <c r="N1105" t="b">
        <v>1</v>
      </c>
      <c r="O1105" t="s">
        <v>8303</v>
      </c>
      <c r="P1105" s="9">
        <f>(((K1105/60)/60)/24)+DATE(1970,1,1)</f>
        <v>42050.019641203704</v>
      </c>
      <c r="Q1105" s="14">
        <f>YEAR(P1105)</f>
        <v>2015</v>
      </c>
      <c r="R1105" s="10" t="s">
        <v>8331</v>
      </c>
      <c r="S1105" t="s">
        <v>8373</v>
      </c>
      <c r="T1105">
        <f>IFERROR(ROUND(E1105/M1105,2),0)</f>
        <v>41.7</v>
      </c>
    </row>
    <row r="1106" spans="1:20" ht="49" x14ac:dyDescent="0.25">
      <c r="A1106">
        <v>3770</v>
      </c>
      <c r="B1106" s="3" t="s">
        <v>3767</v>
      </c>
      <c r="C1106" s="3" t="s">
        <v>7880</v>
      </c>
      <c r="D1106" s="6">
        <v>2000</v>
      </c>
      <c r="E1106" s="8">
        <v>2000</v>
      </c>
      <c r="F1106" s="22">
        <f>ROUND(E1106/D1106*100,0)</f>
        <v>100</v>
      </c>
      <c r="G1106" t="s">
        <v>8218</v>
      </c>
      <c r="H1106" t="s">
        <v>8224</v>
      </c>
      <c r="I1106" t="s">
        <v>8246</v>
      </c>
      <c r="J1106">
        <v>1434234010</v>
      </c>
      <c r="K1106">
        <v>1431642010</v>
      </c>
      <c r="L1106" t="b">
        <v>0</v>
      </c>
      <c r="M1106">
        <v>20</v>
      </c>
      <c r="N1106" t="b">
        <v>1</v>
      </c>
      <c r="O1106" t="s">
        <v>8303</v>
      </c>
      <c r="P1106" s="9">
        <f>(((K1106/60)/60)/24)+DATE(1970,1,1)</f>
        <v>42138.930671296301</v>
      </c>
      <c r="Q1106" s="14">
        <f>YEAR(P1106)</f>
        <v>2015</v>
      </c>
      <c r="R1106" s="10" t="s">
        <v>8331</v>
      </c>
      <c r="S1106" t="s">
        <v>8373</v>
      </c>
      <c r="T1106">
        <f>IFERROR(ROUND(E1106/M1106,2),0)</f>
        <v>100</v>
      </c>
    </row>
    <row r="1107" spans="1:20" ht="49" x14ac:dyDescent="0.25">
      <c r="A1107">
        <v>3775</v>
      </c>
      <c r="B1107" s="3" t="s">
        <v>3772</v>
      </c>
      <c r="C1107" s="3" t="s">
        <v>7885</v>
      </c>
      <c r="D1107" s="6">
        <v>2000</v>
      </c>
      <c r="E1107" s="8">
        <v>2005</v>
      </c>
      <c r="F1107" s="22">
        <f>ROUND(E1107/D1107*100,0)</f>
        <v>100</v>
      </c>
      <c r="G1107" t="s">
        <v>8218</v>
      </c>
      <c r="H1107" t="s">
        <v>8223</v>
      </c>
      <c r="I1107" t="s">
        <v>8245</v>
      </c>
      <c r="J1107">
        <v>1428552000</v>
      </c>
      <c r="K1107">
        <v>1426199843</v>
      </c>
      <c r="L1107" t="b">
        <v>0</v>
      </c>
      <c r="M1107">
        <v>14</v>
      </c>
      <c r="N1107" t="b">
        <v>1</v>
      </c>
      <c r="O1107" t="s">
        <v>8303</v>
      </c>
      <c r="P1107" s="9">
        <f>(((K1107/60)/60)/24)+DATE(1970,1,1)</f>
        <v>42075.942627314813</v>
      </c>
      <c r="Q1107" s="14">
        <f>YEAR(P1107)</f>
        <v>2015</v>
      </c>
      <c r="R1107" s="10" t="s">
        <v>8331</v>
      </c>
      <c r="S1107" t="s">
        <v>8373</v>
      </c>
      <c r="T1107">
        <f>IFERROR(ROUND(E1107/M1107,2),0)</f>
        <v>143.21</v>
      </c>
    </row>
    <row r="1108" spans="1:20" ht="49" x14ac:dyDescent="0.25">
      <c r="A1108">
        <v>3777</v>
      </c>
      <c r="B1108" s="3" t="s">
        <v>3774</v>
      </c>
      <c r="C1108" s="3" t="s">
        <v>7887</v>
      </c>
      <c r="D1108" s="6">
        <v>2000</v>
      </c>
      <c r="E1108" s="8">
        <v>2864</v>
      </c>
      <c r="F1108" s="22">
        <f>ROUND(E1108/D1108*100,0)</f>
        <v>143</v>
      </c>
      <c r="G1108" t="s">
        <v>8218</v>
      </c>
      <c r="H1108" t="s">
        <v>8223</v>
      </c>
      <c r="I1108" t="s">
        <v>8245</v>
      </c>
      <c r="J1108">
        <v>1411790400</v>
      </c>
      <c r="K1108">
        <v>1409884821</v>
      </c>
      <c r="L1108" t="b">
        <v>0</v>
      </c>
      <c r="M1108">
        <v>59</v>
      </c>
      <c r="N1108" t="b">
        <v>1</v>
      </c>
      <c r="O1108" t="s">
        <v>8303</v>
      </c>
      <c r="P1108" s="9">
        <f>(((K1108/60)/60)/24)+DATE(1970,1,1)</f>
        <v>41887.111354166671</v>
      </c>
      <c r="Q1108" s="14">
        <f>YEAR(P1108)</f>
        <v>2014</v>
      </c>
      <c r="R1108" s="10" t="s">
        <v>8331</v>
      </c>
      <c r="S1108" t="s">
        <v>8373</v>
      </c>
      <c r="T1108">
        <f>IFERROR(ROUND(E1108/M1108,2),0)</f>
        <v>48.54</v>
      </c>
    </row>
    <row r="1109" spans="1:20" ht="49" x14ac:dyDescent="0.25">
      <c r="A1109">
        <v>3782</v>
      </c>
      <c r="B1109" s="3" t="s">
        <v>3779</v>
      </c>
      <c r="C1109" s="3" t="s">
        <v>7892</v>
      </c>
      <c r="D1109" s="6">
        <v>2000</v>
      </c>
      <c r="E1109" s="8">
        <v>2035</v>
      </c>
      <c r="F1109" s="22">
        <f>ROUND(E1109/D1109*100,0)</f>
        <v>102</v>
      </c>
      <c r="G1109" t="s">
        <v>8218</v>
      </c>
      <c r="H1109" t="s">
        <v>8224</v>
      </c>
      <c r="I1109" t="s">
        <v>8246</v>
      </c>
      <c r="J1109">
        <v>1469401200</v>
      </c>
      <c r="K1109">
        <v>1466887297</v>
      </c>
      <c r="L1109" t="b">
        <v>0</v>
      </c>
      <c r="M1109">
        <v>27</v>
      </c>
      <c r="N1109" t="b">
        <v>1</v>
      </c>
      <c r="O1109" t="s">
        <v>8303</v>
      </c>
      <c r="P1109" s="9">
        <f>(((K1109/60)/60)/24)+DATE(1970,1,1)</f>
        <v>42546.862233796302</v>
      </c>
      <c r="Q1109" s="14">
        <f>YEAR(P1109)</f>
        <v>2016</v>
      </c>
      <c r="R1109" s="10" t="s">
        <v>8331</v>
      </c>
      <c r="S1109" t="s">
        <v>8373</v>
      </c>
      <c r="T1109">
        <f>IFERROR(ROUND(E1109/M1109,2),0)</f>
        <v>75.37</v>
      </c>
    </row>
    <row r="1110" spans="1:20" ht="49" x14ac:dyDescent="0.25">
      <c r="A1110">
        <v>3785</v>
      </c>
      <c r="B1110" s="3" t="s">
        <v>3782</v>
      </c>
      <c r="C1110" s="3" t="s">
        <v>7895</v>
      </c>
      <c r="D1110" s="6">
        <v>2000</v>
      </c>
      <c r="E1110" s="8">
        <v>3015</v>
      </c>
      <c r="F1110" s="22">
        <f>ROUND(E1110/D1110*100,0)</f>
        <v>151</v>
      </c>
      <c r="G1110" t="s">
        <v>8218</v>
      </c>
      <c r="H1110" t="s">
        <v>8224</v>
      </c>
      <c r="I1110" t="s">
        <v>8246</v>
      </c>
      <c r="J1110">
        <v>1470132180</v>
      </c>
      <c r="K1110">
        <v>1467040769</v>
      </c>
      <c r="L1110" t="b">
        <v>0</v>
      </c>
      <c r="M1110">
        <v>30</v>
      </c>
      <c r="N1110" t="b">
        <v>1</v>
      </c>
      <c r="O1110" t="s">
        <v>8303</v>
      </c>
      <c r="P1110" s="9">
        <f>(((K1110/60)/60)/24)+DATE(1970,1,1)</f>
        <v>42548.63853009259</v>
      </c>
      <c r="Q1110" s="14">
        <f>YEAR(P1110)</f>
        <v>2016</v>
      </c>
      <c r="R1110" s="10" t="s">
        <v>8331</v>
      </c>
      <c r="S1110" t="s">
        <v>8373</v>
      </c>
      <c r="T1110">
        <f>IFERROR(ROUND(E1110/M1110,2),0)</f>
        <v>100.5</v>
      </c>
    </row>
    <row r="1111" spans="1:20" ht="49" x14ac:dyDescent="0.25">
      <c r="A1111">
        <v>3809</v>
      </c>
      <c r="B1111" s="3" t="s">
        <v>3806</v>
      </c>
      <c r="C1111" s="3" t="s">
        <v>7919</v>
      </c>
      <c r="D1111" s="6">
        <v>2000</v>
      </c>
      <c r="E1111" s="8">
        <v>2025</v>
      </c>
      <c r="F1111" s="22">
        <f>ROUND(E1111/D1111*100,0)</f>
        <v>101</v>
      </c>
      <c r="G1111" t="s">
        <v>8218</v>
      </c>
      <c r="H1111" t="s">
        <v>8224</v>
      </c>
      <c r="I1111" t="s">
        <v>8246</v>
      </c>
      <c r="J1111">
        <v>1406761200</v>
      </c>
      <c r="K1111">
        <v>1402403907</v>
      </c>
      <c r="L1111" t="b">
        <v>0</v>
      </c>
      <c r="M1111">
        <v>38</v>
      </c>
      <c r="N1111" t="b">
        <v>1</v>
      </c>
      <c r="O1111" t="s">
        <v>8269</v>
      </c>
      <c r="P1111" s="9">
        <f>(((K1111/60)/60)/24)+DATE(1970,1,1)</f>
        <v>41800.526701388888</v>
      </c>
      <c r="Q1111" s="14">
        <f>YEAR(P1111)</f>
        <v>2014</v>
      </c>
      <c r="R1111" s="10" t="s">
        <v>8331</v>
      </c>
      <c r="S1111" t="s">
        <v>8332</v>
      </c>
      <c r="T1111">
        <f>IFERROR(ROUND(E1111/M1111,2),0)</f>
        <v>53.29</v>
      </c>
    </row>
    <row r="1112" spans="1:20" ht="49" x14ac:dyDescent="0.25">
      <c r="A1112">
        <v>3812</v>
      </c>
      <c r="B1112" s="3" t="s">
        <v>3809</v>
      </c>
      <c r="C1112" s="3" t="s">
        <v>7922</v>
      </c>
      <c r="D1112" s="6">
        <v>2000</v>
      </c>
      <c r="E1112" s="8">
        <v>2191</v>
      </c>
      <c r="F1112" s="22">
        <f>ROUND(E1112/D1112*100,0)</f>
        <v>110</v>
      </c>
      <c r="G1112" t="s">
        <v>8218</v>
      </c>
      <c r="H1112" t="s">
        <v>8228</v>
      </c>
      <c r="I1112" t="s">
        <v>8250</v>
      </c>
      <c r="J1112">
        <v>1433131140</v>
      </c>
      <c r="K1112">
        <v>1429120908</v>
      </c>
      <c r="L1112" t="b">
        <v>0</v>
      </c>
      <c r="M1112">
        <v>11</v>
      </c>
      <c r="N1112" t="b">
        <v>1</v>
      </c>
      <c r="O1112" t="s">
        <v>8269</v>
      </c>
      <c r="P1112" s="9">
        <f>(((K1112/60)/60)/24)+DATE(1970,1,1)</f>
        <v>42109.751250000001</v>
      </c>
      <c r="Q1112" s="14">
        <f>YEAR(P1112)</f>
        <v>2015</v>
      </c>
      <c r="R1112" s="10" t="s">
        <v>8331</v>
      </c>
      <c r="S1112" t="s">
        <v>8332</v>
      </c>
      <c r="T1112">
        <f>IFERROR(ROUND(E1112/M1112,2),0)</f>
        <v>199.18</v>
      </c>
    </row>
    <row r="1113" spans="1:20" ht="49" x14ac:dyDescent="0.25">
      <c r="A1113">
        <v>3817</v>
      </c>
      <c r="B1113" s="3" t="s">
        <v>3814</v>
      </c>
      <c r="C1113" s="3" t="s">
        <v>7927</v>
      </c>
      <c r="D1113" s="6">
        <v>2000</v>
      </c>
      <c r="E1113" s="8">
        <v>2145</v>
      </c>
      <c r="F1113" s="22">
        <f>ROUND(E1113/D1113*100,0)</f>
        <v>107</v>
      </c>
      <c r="G1113" t="s">
        <v>8218</v>
      </c>
      <c r="H1113" t="s">
        <v>8223</v>
      </c>
      <c r="I1113" t="s">
        <v>8245</v>
      </c>
      <c r="J1113">
        <v>1445659140</v>
      </c>
      <c r="K1113">
        <v>1444236216</v>
      </c>
      <c r="L1113" t="b">
        <v>0</v>
      </c>
      <c r="M1113">
        <v>20</v>
      </c>
      <c r="N1113" t="b">
        <v>1</v>
      </c>
      <c r="O1113" t="s">
        <v>8269</v>
      </c>
      <c r="P1113" s="9">
        <f>(((K1113/60)/60)/24)+DATE(1970,1,1)</f>
        <v>42284.69694444444</v>
      </c>
      <c r="Q1113" s="14">
        <f>YEAR(P1113)</f>
        <v>2015</v>
      </c>
      <c r="R1113" s="10" t="s">
        <v>8331</v>
      </c>
      <c r="S1113" t="s">
        <v>8332</v>
      </c>
      <c r="T1113">
        <f>IFERROR(ROUND(E1113/M1113,2),0)</f>
        <v>107.25</v>
      </c>
    </row>
    <row r="1114" spans="1:20" ht="33" x14ac:dyDescent="0.25">
      <c r="A1114">
        <v>3837</v>
      </c>
      <c r="B1114" s="3" t="s">
        <v>3834</v>
      </c>
      <c r="C1114" s="3" t="s">
        <v>7946</v>
      </c>
      <c r="D1114" s="6">
        <v>2000</v>
      </c>
      <c r="E1114" s="8">
        <v>2042</v>
      </c>
      <c r="F1114" s="22">
        <f>ROUND(E1114/D1114*100,0)</f>
        <v>102</v>
      </c>
      <c r="G1114" t="s">
        <v>8218</v>
      </c>
      <c r="H1114" t="s">
        <v>8224</v>
      </c>
      <c r="I1114" t="s">
        <v>8246</v>
      </c>
      <c r="J1114">
        <v>1435947758</v>
      </c>
      <c r="K1114">
        <v>1432837358</v>
      </c>
      <c r="L1114" t="b">
        <v>0</v>
      </c>
      <c r="M1114">
        <v>17</v>
      </c>
      <c r="N1114" t="b">
        <v>1</v>
      </c>
      <c r="O1114" t="s">
        <v>8269</v>
      </c>
      <c r="P1114" s="9">
        <f>(((K1114/60)/60)/24)+DATE(1970,1,1)</f>
        <v>42152.765717592592</v>
      </c>
      <c r="Q1114" s="14">
        <f>YEAR(P1114)</f>
        <v>2015</v>
      </c>
      <c r="R1114" s="10" t="s">
        <v>8331</v>
      </c>
      <c r="S1114" t="s">
        <v>8332</v>
      </c>
      <c r="T1114">
        <f>IFERROR(ROUND(E1114/M1114,2),0)</f>
        <v>120.12</v>
      </c>
    </row>
    <row r="1115" spans="1:20" ht="49" x14ac:dyDescent="0.25">
      <c r="A1115">
        <v>3839</v>
      </c>
      <c r="B1115" s="3" t="s">
        <v>3836</v>
      </c>
      <c r="C1115" s="3" t="s">
        <v>7948</v>
      </c>
      <c r="D1115" s="6">
        <v>2000</v>
      </c>
      <c r="E1115" s="8">
        <v>2025</v>
      </c>
      <c r="F1115" s="22">
        <f>ROUND(E1115/D1115*100,0)</f>
        <v>101</v>
      </c>
      <c r="G1115" t="s">
        <v>8218</v>
      </c>
      <c r="H1115" t="s">
        <v>8223</v>
      </c>
      <c r="I1115" t="s">
        <v>8245</v>
      </c>
      <c r="J1115">
        <v>1438226724</v>
      </c>
      <c r="K1115">
        <v>1433042724</v>
      </c>
      <c r="L1115" t="b">
        <v>0</v>
      </c>
      <c r="M1115">
        <v>32</v>
      </c>
      <c r="N1115" t="b">
        <v>1</v>
      </c>
      <c r="O1115" t="s">
        <v>8269</v>
      </c>
      <c r="P1115" s="9">
        <f>(((K1115/60)/60)/24)+DATE(1970,1,1)</f>
        <v>42155.142638888887</v>
      </c>
      <c r="Q1115" s="14">
        <f>YEAR(P1115)</f>
        <v>2015</v>
      </c>
      <c r="R1115" s="10" t="s">
        <v>8331</v>
      </c>
      <c r="S1115" t="s">
        <v>8332</v>
      </c>
      <c r="T1115">
        <f>IFERROR(ROUND(E1115/M1115,2),0)</f>
        <v>63.28</v>
      </c>
    </row>
    <row r="1116" spans="1:20" ht="49" hidden="1" x14ac:dyDescent="0.25">
      <c r="A1116">
        <v>449</v>
      </c>
      <c r="B1116" s="3" t="s">
        <v>450</v>
      </c>
      <c r="C1116" s="3" t="s">
        <v>4559</v>
      </c>
      <c r="D1116" s="6">
        <v>2000</v>
      </c>
      <c r="E1116" s="8">
        <v>45</v>
      </c>
      <c r="F1116" s="22">
        <f>ROUND(E1116/D1116*100,0)</f>
        <v>2</v>
      </c>
      <c r="G1116" t="s">
        <v>8220</v>
      </c>
      <c r="H1116" t="s">
        <v>8224</v>
      </c>
      <c r="I1116" t="s">
        <v>8246</v>
      </c>
      <c r="J1116">
        <v>1382017085</v>
      </c>
      <c r="K1116">
        <v>1379425085</v>
      </c>
      <c r="L1116" t="b">
        <v>0</v>
      </c>
      <c r="M1116">
        <v>5</v>
      </c>
      <c r="N1116" t="b">
        <v>0</v>
      </c>
      <c r="O1116" t="s">
        <v>8268</v>
      </c>
      <c r="P1116" s="9">
        <f>(((K1116/60)/60)/24)+DATE(1970,1,1)</f>
        <v>41534.568113425928</v>
      </c>
      <c r="Q1116" s="14">
        <f>YEAR(P1116)</f>
        <v>2013</v>
      </c>
      <c r="R1116" s="10" t="s">
        <v>8324</v>
      </c>
      <c r="S1116" t="s">
        <v>8330</v>
      </c>
      <c r="T1116">
        <f>IFERROR(ROUND(E1116/M1116,2),0)</f>
        <v>9</v>
      </c>
    </row>
    <row r="1117" spans="1:20" ht="49" hidden="1" x14ac:dyDescent="0.25">
      <c r="A1117">
        <v>475</v>
      </c>
      <c r="B1117" s="3" t="s">
        <v>476</v>
      </c>
      <c r="C1117" s="3" t="s">
        <v>4585</v>
      </c>
      <c r="D1117" s="6">
        <v>2000</v>
      </c>
      <c r="E1117" s="8">
        <v>0</v>
      </c>
      <c r="F1117" s="22">
        <f>ROUND(E1117/D1117*100,0)</f>
        <v>0</v>
      </c>
      <c r="G1117" t="s">
        <v>8220</v>
      </c>
      <c r="H1117" t="s">
        <v>8223</v>
      </c>
      <c r="I1117" t="s">
        <v>8245</v>
      </c>
      <c r="J1117">
        <v>1430877843</v>
      </c>
      <c r="K1117">
        <v>1428285843</v>
      </c>
      <c r="L1117" t="b">
        <v>0</v>
      </c>
      <c r="M1117">
        <v>0</v>
      </c>
      <c r="N1117" t="b">
        <v>0</v>
      </c>
      <c r="O1117" t="s">
        <v>8268</v>
      </c>
      <c r="P1117" s="9">
        <f>(((K1117/60)/60)/24)+DATE(1970,1,1)</f>
        <v>42100.086145833338</v>
      </c>
      <c r="Q1117" s="14">
        <f>YEAR(P1117)</f>
        <v>2015</v>
      </c>
      <c r="R1117" s="10" t="s">
        <v>8324</v>
      </c>
      <c r="S1117" t="s">
        <v>8330</v>
      </c>
      <c r="T1117">
        <f>IFERROR(ROUND(E1117/M1117,2),0)</f>
        <v>0</v>
      </c>
    </row>
    <row r="1118" spans="1:20" ht="49" hidden="1" x14ac:dyDescent="0.25">
      <c r="A1118">
        <v>685</v>
      </c>
      <c r="B1118" s="3" t="s">
        <v>686</v>
      </c>
      <c r="C1118" s="3" t="s">
        <v>4795</v>
      </c>
      <c r="D1118" s="6">
        <v>2000</v>
      </c>
      <c r="E1118" s="8">
        <v>553</v>
      </c>
      <c r="F1118" s="22">
        <f>ROUND(E1118/D1118*100,0)</f>
        <v>28</v>
      </c>
      <c r="G1118" t="s">
        <v>8220</v>
      </c>
      <c r="H1118" t="s">
        <v>8223</v>
      </c>
      <c r="I1118" t="s">
        <v>8245</v>
      </c>
      <c r="J1118">
        <v>1421095672</v>
      </c>
      <c r="K1118">
        <v>1417207672</v>
      </c>
      <c r="L1118" t="b">
        <v>0</v>
      </c>
      <c r="M1118">
        <v>10</v>
      </c>
      <c r="N1118" t="b">
        <v>0</v>
      </c>
      <c r="O1118" t="s">
        <v>8271</v>
      </c>
      <c r="P1118" s="9">
        <f>(((K1118/60)/60)/24)+DATE(1970,1,1)</f>
        <v>41971.866574074069</v>
      </c>
      <c r="Q1118" s="14">
        <f>YEAR(P1118)</f>
        <v>2014</v>
      </c>
      <c r="R1118" s="10" t="s">
        <v>8333</v>
      </c>
      <c r="S1118" t="s">
        <v>8335</v>
      </c>
      <c r="T1118">
        <f>IFERROR(ROUND(E1118/M1118,2),0)</f>
        <v>55.3</v>
      </c>
    </row>
    <row r="1119" spans="1:20" ht="49" hidden="1" x14ac:dyDescent="0.25">
      <c r="A1119">
        <v>863</v>
      </c>
      <c r="B1119" s="3" t="s">
        <v>864</v>
      </c>
      <c r="C1119" s="3" t="s">
        <v>4973</v>
      </c>
      <c r="D1119" s="6">
        <v>2000</v>
      </c>
      <c r="E1119" s="8">
        <v>90</v>
      </c>
      <c r="F1119" s="22">
        <f>ROUND(E1119/D1119*100,0)</f>
        <v>5</v>
      </c>
      <c r="G1119" t="s">
        <v>8220</v>
      </c>
      <c r="H1119" t="s">
        <v>8223</v>
      </c>
      <c r="I1119" t="s">
        <v>8245</v>
      </c>
      <c r="J1119">
        <v>1329014966</v>
      </c>
      <c r="K1119">
        <v>1326422966</v>
      </c>
      <c r="L1119" t="b">
        <v>0</v>
      </c>
      <c r="M1119">
        <v>5</v>
      </c>
      <c r="N1119" t="b">
        <v>0</v>
      </c>
      <c r="O1119" t="s">
        <v>8276</v>
      </c>
      <c r="P1119" s="9">
        <f>(((K1119/60)/60)/24)+DATE(1970,1,1)</f>
        <v>40921.117662037039</v>
      </c>
      <c r="Q1119" s="14">
        <f>YEAR(P1119)</f>
        <v>2012</v>
      </c>
      <c r="R1119" s="10" t="s">
        <v>8339</v>
      </c>
      <c r="S1119" t="s">
        <v>8342</v>
      </c>
      <c r="T1119">
        <f>IFERROR(ROUND(E1119/M1119,2),0)</f>
        <v>18</v>
      </c>
    </row>
    <row r="1120" spans="1:20" ht="49" hidden="1" x14ac:dyDescent="0.25">
      <c r="A1120">
        <v>877</v>
      </c>
      <c r="B1120" s="3" t="s">
        <v>878</v>
      </c>
      <c r="C1120" s="3" t="s">
        <v>4987</v>
      </c>
      <c r="D1120" s="6">
        <v>2000</v>
      </c>
      <c r="E1120" s="8">
        <v>1351</v>
      </c>
      <c r="F1120" s="22">
        <f>ROUND(E1120/D1120*100,0)</f>
        <v>68</v>
      </c>
      <c r="G1120" t="s">
        <v>8220</v>
      </c>
      <c r="H1120" t="s">
        <v>8223</v>
      </c>
      <c r="I1120" t="s">
        <v>8245</v>
      </c>
      <c r="J1120">
        <v>1387479360</v>
      </c>
      <c r="K1120">
        <v>1384887360</v>
      </c>
      <c r="L1120" t="b">
        <v>0</v>
      </c>
      <c r="M1120">
        <v>29</v>
      </c>
      <c r="N1120" t="b">
        <v>0</v>
      </c>
      <c r="O1120" t="s">
        <v>8276</v>
      </c>
      <c r="P1120" s="9">
        <f>(((K1120/60)/60)/24)+DATE(1970,1,1)</f>
        <v>41597.788888888892</v>
      </c>
      <c r="Q1120" s="14">
        <f>YEAR(P1120)</f>
        <v>2013</v>
      </c>
      <c r="R1120" s="10" t="s">
        <v>8339</v>
      </c>
      <c r="S1120" t="s">
        <v>8342</v>
      </c>
      <c r="T1120">
        <f>IFERROR(ROUND(E1120/M1120,2),0)</f>
        <v>46.59</v>
      </c>
    </row>
    <row r="1121" spans="1:20" ht="49" hidden="1" x14ac:dyDescent="0.25">
      <c r="A1121">
        <v>884</v>
      </c>
      <c r="B1121" s="3" t="s">
        <v>885</v>
      </c>
      <c r="C1121" s="3" t="s">
        <v>4994</v>
      </c>
      <c r="D1121" s="6">
        <v>2000</v>
      </c>
      <c r="E1121" s="8">
        <v>20</v>
      </c>
      <c r="F1121" s="22">
        <f>ROUND(E1121/D1121*100,0)</f>
        <v>1</v>
      </c>
      <c r="G1121" t="s">
        <v>8220</v>
      </c>
      <c r="H1121" t="s">
        <v>8223</v>
      </c>
      <c r="I1121" t="s">
        <v>8245</v>
      </c>
      <c r="J1121">
        <v>1336789860</v>
      </c>
      <c r="K1121">
        <v>1331666146</v>
      </c>
      <c r="L1121" t="b">
        <v>0</v>
      </c>
      <c r="M1121">
        <v>2</v>
      </c>
      <c r="N1121" t="b">
        <v>0</v>
      </c>
      <c r="O1121" t="s">
        <v>8277</v>
      </c>
      <c r="P1121" s="9">
        <f>(((K1121/60)/60)/24)+DATE(1970,1,1)</f>
        <v>40981.802615740737</v>
      </c>
      <c r="Q1121" s="14">
        <f>YEAR(P1121)</f>
        <v>2012</v>
      </c>
      <c r="R1121" s="10" t="s">
        <v>8339</v>
      </c>
      <c r="S1121" t="s">
        <v>8343</v>
      </c>
      <c r="T1121">
        <f>IFERROR(ROUND(E1121/M1121,2),0)</f>
        <v>10</v>
      </c>
    </row>
    <row r="1122" spans="1:20" ht="49" hidden="1" x14ac:dyDescent="0.25">
      <c r="A1122">
        <v>893</v>
      </c>
      <c r="B1122" s="3" t="s">
        <v>894</v>
      </c>
      <c r="C1122" s="3" t="s">
        <v>5003</v>
      </c>
      <c r="D1122" s="6">
        <v>2000</v>
      </c>
      <c r="E1122" s="8">
        <v>200</v>
      </c>
      <c r="F1122" s="22">
        <f>ROUND(E1122/D1122*100,0)</f>
        <v>10</v>
      </c>
      <c r="G1122" t="s">
        <v>8220</v>
      </c>
      <c r="H1122" t="s">
        <v>8223</v>
      </c>
      <c r="I1122" t="s">
        <v>8245</v>
      </c>
      <c r="J1122">
        <v>1427920363</v>
      </c>
      <c r="K1122">
        <v>1425331963</v>
      </c>
      <c r="L1122" t="b">
        <v>0</v>
      </c>
      <c r="M1122">
        <v>5</v>
      </c>
      <c r="N1122" t="b">
        <v>0</v>
      </c>
      <c r="O1122" t="s">
        <v>8277</v>
      </c>
      <c r="P1122" s="9">
        <f>(((K1122/60)/60)/24)+DATE(1970,1,1)</f>
        <v>42065.897719907407</v>
      </c>
      <c r="Q1122" s="14">
        <f>YEAR(P1122)</f>
        <v>2015</v>
      </c>
      <c r="R1122" s="10" t="s">
        <v>8339</v>
      </c>
      <c r="S1122" t="s">
        <v>8343</v>
      </c>
      <c r="T1122">
        <f>IFERROR(ROUND(E1122/M1122,2),0)</f>
        <v>40</v>
      </c>
    </row>
    <row r="1123" spans="1:20" ht="49" hidden="1" x14ac:dyDescent="0.25">
      <c r="A1123">
        <v>931</v>
      </c>
      <c r="B1123" s="3" t="s">
        <v>932</v>
      </c>
      <c r="C1123" s="3" t="s">
        <v>5041</v>
      </c>
      <c r="D1123" s="6">
        <v>2000</v>
      </c>
      <c r="E1123" s="8">
        <v>131</v>
      </c>
      <c r="F1123" s="22">
        <f>ROUND(E1123/D1123*100,0)</f>
        <v>7</v>
      </c>
      <c r="G1123" t="s">
        <v>8220</v>
      </c>
      <c r="H1123" t="s">
        <v>8224</v>
      </c>
      <c r="I1123" t="s">
        <v>8246</v>
      </c>
      <c r="J1123">
        <v>1395007200</v>
      </c>
      <c r="K1123">
        <v>1392021502</v>
      </c>
      <c r="L1123" t="b">
        <v>0</v>
      </c>
      <c r="M1123">
        <v>7</v>
      </c>
      <c r="N1123" t="b">
        <v>0</v>
      </c>
      <c r="O1123" t="s">
        <v>8276</v>
      </c>
      <c r="P1123" s="9">
        <f>(((K1123/60)/60)/24)+DATE(1970,1,1)</f>
        <v>41680.359976851854</v>
      </c>
      <c r="Q1123" s="14">
        <f>YEAR(P1123)</f>
        <v>2014</v>
      </c>
      <c r="R1123" s="10" t="s">
        <v>8339</v>
      </c>
      <c r="S1123" t="s">
        <v>8342</v>
      </c>
      <c r="T1123">
        <f>IFERROR(ROUND(E1123/M1123,2),0)</f>
        <v>18.71</v>
      </c>
    </row>
    <row r="1124" spans="1:20" ht="49" hidden="1" x14ac:dyDescent="0.25">
      <c r="A1124">
        <v>933</v>
      </c>
      <c r="B1124" s="3" t="s">
        <v>934</v>
      </c>
      <c r="C1124" s="3" t="s">
        <v>5043</v>
      </c>
      <c r="D1124" s="6">
        <v>2000</v>
      </c>
      <c r="E1124" s="8">
        <v>120</v>
      </c>
      <c r="F1124" s="22">
        <f>ROUND(E1124/D1124*100,0)</f>
        <v>6</v>
      </c>
      <c r="G1124" t="s">
        <v>8220</v>
      </c>
      <c r="H1124" t="s">
        <v>8223</v>
      </c>
      <c r="I1124" t="s">
        <v>8245</v>
      </c>
      <c r="J1124">
        <v>1399867409</v>
      </c>
      <c r="K1124">
        <v>1394683409</v>
      </c>
      <c r="L1124" t="b">
        <v>0</v>
      </c>
      <c r="M1124">
        <v>2</v>
      </c>
      <c r="N1124" t="b">
        <v>0</v>
      </c>
      <c r="O1124" t="s">
        <v>8276</v>
      </c>
      <c r="P1124" s="9">
        <f>(((K1124/60)/60)/24)+DATE(1970,1,1)</f>
        <v>41711.169085648151</v>
      </c>
      <c r="Q1124" s="14">
        <f>YEAR(P1124)</f>
        <v>2014</v>
      </c>
      <c r="R1124" s="10" t="s">
        <v>8339</v>
      </c>
      <c r="S1124" t="s">
        <v>8342</v>
      </c>
      <c r="T1124">
        <f>IFERROR(ROUND(E1124/M1124,2),0)</f>
        <v>60</v>
      </c>
    </row>
    <row r="1125" spans="1:20" ht="49" hidden="1" x14ac:dyDescent="0.25">
      <c r="A1125">
        <v>1092</v>
      </c>
      <c r="B1125" s="3" t="s">
        <v>1093</v>
      </c>
      <c r="C1125" s="3" t="s">
        <v>5202</v>
      </c>
      <c r="D1125" s="6">
        <v>2000</v>
      </c>
      <c r="E1125" s="8">
        <v>21</v>
      </c>
      <c r="F1125" s="22">
        <f>ROUND(E1125/D1125*100,0)</f>
        <v>1</v>
      </c>
      <c r="G1125" t="s">
        <v>8220</v>
      </c>
      <c r="H1125" t="s">
        <v>8223</v>
      </c>
      <c r="I1125" t="s">
        <v>8245</v>
      </c>
      <c r="J1125">
        <v>1357432638</v>
      </c>
      <c r="K1125">
        <v>1354840638</v>
      </c>
      <c r="L1125" t="b">
        <v>0</v>
      </c>
      <c r="M1125">
        <v>7</v>
      </c>
      <c r="N1125" t="b">
        <v>0</v>
      </c>
      <c r="O1125" t="s">
        <v>8280</v>
      </c>
      <c r="P1125" s="9">
        <f>(((K1125/60)/60)/24)+DATE(1970,1,1)</f>
        <v>41250.025902777779</v>
      </c>
      <c r="Q1125" s="14">
        <f>YEAR(P1125)</f>
        <v>2012</v>
      </c>
      <c r="R1125" s="10" t="s">
        <v>8347</v>
      </c>
      <c r="S1125" t="s">
        <v>8348</v>
      </c>
      <c r="T1125">
        <f>IFERROR(ROUND(E1125/M1125,2),0)</f>
        <v>3</v>
      </c>
    </row>
    <row r="1126" spans="1:20" ht="33" hidden="1" x14ac:dyDescent="0.25">
      <c r="A1126">
        <v>1126</v>
      </c>
      <c r="B1126" s="3" t="s">
        <v>1127</v>
      </c>
      <c r="C1126" s="3" t="s">
        <v>5236</v>
      </c>
      <c r="D1126" s="6">
        <v>2000</v>
      </c>
      <c r="E1126" s="8">
        <v>10</v>
      </c>
      <c r="F1126" s="22">
        <f>ROUND(E1126/D1126*100,0)</f>
        <v>1</v>
      </c>
      <c r="G1126" t="s">
        <v>8220</v>
      </c>
      <c r="H1126" t="s">
        <v>8223</v>
      </c>
      <c r="I1126" t="s">
        <v>8245</v>
      </c>
      <c r="J1126">
        <v>1468482694</v>
      </c>
      <c r="K1126">
        <v>1465890694</v>
      </c>
      <c r="L1126" t="b">
        <v>0</v>
      </c>
      <c r="M1126">
        <v>2</v>
      </c>
      <c r="N1126" t="b">
        <v>0</v>
      </c>
      <c r="O1126" t="s">
        <v>8281</v>
      </c>
      <c r="P1126" s="9">
        <f>(((K1126/60)/60)/24)+DATE(1970,1,1)</f>
        <v>42535.327476851846</v>
      </c>
      <c r="Q1126" s="14">
        <f>YEAR(P1126)</f>
        <v>2016</v>
      </c>
      <c r="R1126" s="10" t="s">
        <v>8347</v>
      </c>
      <c r="S1126" t="s">
        <v>8349</v>
      </c>
      <c r="T1126">
        <f>IFERROR(ROUND(E1126/M1126,2),0)</f>
        <v>5</v>
      </c>
    </row>
    <row r="1127" spans="1:20" ht="49" hidden="1" x14ac:dyDescent="0.25">
      <c r="A1127">
        <v>1413</v>
      </c>
      <c r="B1127" s="3" t="s">
        <v>1414</v>
      </c>
      <c r="C1127" s="3" t="s">
        <v>5523</v>
      </c>
      <c r="D1127" s="6">
        <v>2000</v>
      </c>
      <c r="E1127" s="8">
        <v>100</v>
      </c>
      <c r="F1127" s="22">
        <f>ROUND(E1127/D1127*100,0)</f>
        <v>5</v>
      </c>
      <c r="G1127" t="s">
        <v>8220</v>
      </c>
      <c r="H1127" t="s">
        <v>8236</v>
      </c>
      <c r="I1127" t="s">
        <v>8248</v>
      </c>
      <c r="J1127">
        <v>1455964170</v>
      </c>
      <c r="K1127">
        <v>1450780170</v>
      </c>
      <c r="L1127" t="b">
        <v>0</v>
      </c>
      <c r="M1127">
        <v>1</v>
      </c>
      <c r="N1127" t="b">
        <v>0</v>
      </c>
      <c r="O1127" t="s">
        <v>8285</v>
      </c>
      <c r="P1127" s="9">
        <f>(((K1127/60)/60)/24)+DATE(1970,1,1)</f>
        <v>42360.437152777777</v>
      </c>
      <c r="Q1127" s="14">
        <f>YEAR(P1127)</f>
        <v>2015</v>
      </c>
      <c r="R1127" s="10" t="s">
        <v>8336</v>
      </c>
      <c r="S1127" t="s">
        <v>8355</v>
      </c>
      <c r="T1127">
        <f>IFERROR(ROUND(E1127/M1127,2),0)</f>
        <v>100</v>
      </c>
    </row>
    <row r="1128" spans="1:20" ht="21" hidden="1" x14ac:dyDescent="0.25">
      <c r="A1128">
        <v>1484</v>
      </c>
      <c r="B1128" s="3" t="s">
        <v>1485</v>
      </c>
      <c r="C1128" s="3" t="s">
        <v>5594</v>
      </c>
      <c r="D1128" s="6">
        <v>2000</v>
      </c>
      <c r="E1128" s="8">
        <v>0</v>
      </c>
      <c r="F1128" s="22">
        <f>ROUND(E1128/D1128*100,0)</f>
        <v>0</v>
      </c>
      <c r="G1128" t="s">
        <v>8220</v>
      </c>
      <c r="H1128" t="s">
        <v>8223</v>
      </c>
      <c r="I1128" t="s">
        <v>8245</v>
      </c>
      <c r="J1128">
        <v>1342882260</v>
      </c>
      <c r="K1128">
        <v>1337834963</v>
      </c>
      <c r="L1128" t="b">
        <v>0</v>
      </c>
      <c r="M1128">
        <v>0</v>
      </c>
      <c r="N1128" t="b">
        <v>0</v>
      </c>
      <c r="O1128" t="s">
        <v>8273</v>
      </c>
      <c r="P1128" s="9">
        <f>(((K1128/60)/60)/24)+DATE(1970,1,1)</f>
        <v>41053.200960648144</v>
      </c>
      <c r="Q1128" s="14">
        <f>YEAR(P1128)</f>
        <v>2012</v>
      </c>
      <c r="R1128" s="10" t="s">
        <v>8336</v>
      </c>
      <c r="S1128" t="s">
        <v>8338</v>
      </c>
      <c r="T1128">
        <f>IFERROR(ROUND(E1128/M1128,2),0)</f>
        <v>0</v>
      </c>
    </row>
    <row r="1129" spans="1:20" ht="33" hidden="1" x14ac:dyDescent="0.25">
      <c r="A1129">
        <v>1495</v>
      </c>
      <c r="B1129" s="3" t="s">
        <v>1496</v>
      </c>
      <c r="C1129" s="3" t="s">
        <v>5605</v>
      </c>
      <c r="D1129" s="6">
        <v>2000</v>
      </c>
      <c r="E1129" s="8">
        <v>0</v>
      </c>
      <c r="F1129" s="22">
        <f>ROUND(E1129/D1129*100,0)</f>
        <v>0</v>
      </c>
      <c r="G1129" t="s">
        <v>8220</v>
      </c>
      <c r="H1129" t="s">
        <v>8223</v>
      </c>
      <c r="I1129" t="s">
        <v>8245</v>
      </c>
      <c r="J1129">
        <v>1314471431</v>
      </c>
      <c r="K1129">
        <v>1311879431</v>
      </c>
      <c r="L1129" t="b">
        <v>0</v>
      </c>
      <c r="M1129">
        <v>0</v>
      </c>
      <c r="N1129" t="b">
        <v>0</v>
      </c>
      <c r="O1129" t="s">
        <v>8273</v>
      </c>
      <c r="P1129" s="9">
        <f>(((K1129/60)/60)/24)+DATE(1970,1,1)</f>
        <v>40752.789710648147</v>
      </c>
      <c r="Q1129" s="14">
        <f>YEAR(P1129)</f>
        <v>2011</v>
      </c>
      <c r="R1129" s="10" t="s">
        <v>8336</v>
      </c>
      <c r="S1129" t="s">
        <v>8338</v>
      </c>
      <c r="T1129">
        <f>IFERROR(ROUND(E1129/M1129,2),0)</f>
        <v>0</v>
      </c>
    </row>
    <row r="1130" spans="1:20" ht="49" hidden="1" x14ac:dyDescent="0.25">
      <c r="A1130">
        <v>1499</v>
      </c>
      <c r="B1130" s="3" t="s">
        <v>1500</v>
      </c>
      <c r="C1130" s="3" t="s">
        <v>5609</v>
      </c>
      <c r="D1130" s="6">
        <v>2000</v>
      </c>
      <c r="E1130" s="8">
        <v>5</v>
      </c>
      <c r="F1130" s="22">
        <f>ROUND(E1130/D1130*100,0)</f>
        <v>0</v>
      </c>
      <c r="G1130" t="s">
        <v>8220</v>
      </c>
      <c r="H1130" t="s">
        <v>8223</v>
      </c>
      <c r="I1130" t="s">
        <v>8245</v>
      </c>
      <c r="J1130">
        <v>1470355833</v>
      </c>
      <c r="K1130">
        <v>1465171833</v>
      </c>
      <c r="L1130" t="b">
        <v>0</v>
      </c>
      <c r="M1130">
        <v>1</v>
      </c>
      <c r="N1130" t="b">
        <v>0</v>
      </c>
      <c r="O1130" t="s">
        <v>8273</v>
      </c>
      <c r="P1130" s="9">
        <f>(((K1130/60)/60)/24)+DATE(1970,1,1)</f>
        <v>42527.007326388892</v>
      </c>
      <c r="Q1130" s="14">
        <f>YEAR(P1130)</f>
        <v>2016</v>
      </c>
      <c r="R1130" s="10" t="s">
        <v>8336</v>
      </c>
      <c r="S1130" t="s">
        <v>8338</v>
      </c>
      <c r="T1130">
        <f>IFERROR(ROUND(E1130/M1130,2),0)</f>
        <v>5</v>
      </c>
    </row>
    <row r="1131" spans="1:20" ht="49" hidden="1" x14ac:dyDescent="0.25">
      <c r="A1131">
        <v>1585</v>
      </c>
      <c r="B1131" s="3" t="s">
        <v>1586</v>
      </c>
      <c r="C1131" s="3" t="s">
        <v>5695</v>
      </c>
      <c r="D1131" s="6">
        <v>2000</v>
      </c>
      <c r="E1131" s="8">
        <v>1580</v>
      </c>
      <c r="F1131" s="22">
        <f>ROUND(E1131/D1131*100,0)</f>
        <v>79</v>
      </c>
      <c r="G1131" t="s">
        <v>8220</v>
      </c>
      <c r="H1131" t="s">
        <v>8228</v>
      </c>
      <c r="I1131" t="s">
        <v>8250</v>
      </c>
      <c r="J1131">
        <v>1482663600</v>
      </c>
      <c r="K1131">
        <v>1480800568</v>
      </c>
      <c r="L1131" t="b">
        <v>0</v>
      </c>
      <c r="M1131">
        <v>12</v>
      </c>
      <c r="N1131" t="b">
        <v>0</v>
      </c>
      <c r="O1131" t="s">
        <v>8289</v>
      </c>
      <c r="P1131" s="9">
        <f>(((K1131/60)/60)/24)+DATE(1970,1,1)</f>
        <v>42707.895462962959</v>
      </c>
      <c r="Q1131" s="14">
        <f>YEAR(P1131)</f>
        <v>2016</v>
      </c>
      <c r="R1131" s="10" t="s">
        <v>8352</v>
      </c>
      <c r="S1131" t="s">
        <v>8359</v>
      </c>
      <c r="T1131">
        <f>IFERROR(ROUND(E1131/M1131,2),0)</f>
        <v>131.66999999999999</v>
      </c>
    </row>
    <row r="1132" spans="1:20" ht="33" hidden="1" x14ac:dyDescent="0.25">
      <c r="A1132">
        <v>1704</v>
      </c>
      <c r="B1132" s="3" t="s">
        <v>1705</v>
      </c>
      <c r="C1132" s="3" t="s">
        <v>5814</v>
      </c>
      <c r="D1132" s="6">
        <v>2000</v>
      </c>
      <c r="E1132" s="8">
        <v>1302</v>
      </c>
      <c r="F1132" s="22">
        <f>ROUND(E1132/D1132*100,0)</f>
        <v>65</v>
      </c>
      <c r="G1132" t="s">
        <v>8220</v>
      </c>
      <c r="H1132" t="s">
        <v>8223</v>
      </c>
      <c r="I1132" t="s">
        <v>8245</v>
      </c>
      <c r="J1132">
        <v>1424056873</v>
      </c>
      <c r="K1132">
        <v>1421464873</v>
      </c>
      <c r="L1132" t="b">
        <v>0</v>
      </c>
      <c r="M1132">
        <v>11</v>
      </c>
      <c r="N1132" t="b">
        <v>0</v>
      </c>
      <c r="O1132" t="s">
        <v>8291</v>
      </c>
      <c r="P1132" s="9">
        <f>(((K1132/60)/60)/24)+DATE(1970,1,1)</f>
        <v>42021.139733796299</v>
      </c>
      <c r="Q1132" s="14">
        <f>YEAR(P1132)</f>
        <v>2015</v>
      </c>
      <c r="R1132" s="10" t="s">
        <v>8339</v>
      </c>
      <c r="S1132" t="s">
        <v>8361</v>
      </c>
      <c r="T1132">
        <f>IFERROR(ROUND(E1132/M1132,2),0)</f>
        <v>118.36</v>
      </c>
    </row>
    <row r="1133" spans="1:20" ht="49" hidden="1" x14ac:dyDescent="0.25">
      <c r="A1133">
        <v>1705</v>
      </c>
      <c r="B1133" s="3" t="s">
        <v>1706</v>
      </c>
      <c r="C1133" s="3" t="s">
        <v>5815</v>
      </c>
      <c r="D1133" s="6">
        <v>2000</v>
      </c>
      <c r="E1133" s="8">
        <v>0</v>
      </c>
      <c r="F1133" s="22">
        <f>ROUND(E1133/D1133*100,0)</f>
        <v>0</v>
      </c>
      <c r="G1133" t="s">
        <v>8220</v>
      </c>
      <c r="H1133" t="s">
        <v>8223</v>
      </c>
      <c r="I1133" t="s">
        <v>8245</v>
      </c>
      <c r="J1133">
        <v>1441814400</v>
      </c>
      <c r="K1133">
        <v>1440807846</v>
      </c>
      <c r="L1133" t="b">
        <v>0</v>
      </c>
      <c r="M1133">
        <v>0</v>
      </c>
      <c r="N1133" t="b">
        <v>0</v>
      </c>
      <c r="O1133" t="s">
        <v>8291</v>
      </c>
      <c r="P1133" s="9">
        <f>(((K1133/60)/60)/24)+DATE(1970,1,1)</f>
        <v>42245.016736111109</v>
      </c>
      <c r="Q1133" s="14">
        <f>YEAR(P1133)</f>
        <v>2015</v>
      </c>
      <c r="R1133" s="10" t="s">
        <v>8339</v>
      </c>
      <c r="S1133" t="s">
        <v>8361</v>
      </c>
      <c r="T1133">
        <f>IFERROR(ROUND(E1133/M1133,2),0)</f>
        <v>0</v>
      </c>
    </row>
    <row r="1134" spans="1:20" ht="49" hidden="1" x14ac:dyDescent="0.25">
      <c r="A1134">
        <v>1716</v>
      </c>
      <c r="B1134" s="3" t="s">
        <v>1717</v>
      </c>
      <c r="C1134" s="3" t="s">
        <v>5826</v>
      </c>
      <c r="D1134" s="6">
        <v>2000</v>
      </c>
      <c r="E1134" s="8">
        <v>150</v>
      </c>
      <c r="F1134" s="22">
        <f>ROUND(E1134/D1134*100,0)</f>
        <v>8</v>
      </c>
      <c r="G1134" t="s">
        <v>8220</v>
      </c>
      <c r="H1134" t="s">
        <v>8223</v>
      </c>
      <c r="I1134" t="s">
        <v>8245</v>
      </c>
      <c r="J1134">
        <v>1481295099</v>
      </c>
      <c r="K1134">
        <v>1477835499</v>
      </c>
      <c r="L1134" t="b">
        <v>0</v>
      </c>
      <c r="M1134">
        <v>3</v>
      </c>
      <c r="N1134" t="b">
        <v>0</v>
      </c>
      <c r="O1134" t="s">
        <v>8291</v>
      </c>
      <c r="P1134" s="9">
        <f>(((K1134/60)/60)/24)+DATE(1970,1,1)</f>
        <v>42673.577534722222</v>
      </c>
      <c r="Q1134" s="14">
        <f>YEAR(P1134)</f>
        <v>2016</v>
      </c>
      <c r="R1134" s="10" t="s">
        <v>8339</v>
      </c>
      <c r="S1134" t="s">
        <v>8361</v>
      </c>
      <c r="T1134">
        <f>IFERROR(ROUND(E1134/M1134,2),0)</f>
        <v>50</v>
      </c>
    </row>
    <row r="1135" spans="1:20" ht="49" hidden="1" x14ac:dyDescent="0.25">
      <c r="A1135">
        <v>1986</v>
      </c>
      <c r="B1135" s="3" t="s">
        <v>1987</v>
      </c>
      <c r="C1135" s="3" t="s">
        <v>6096</v>
      </c>
      <c r="D1135" s="6">
        <v>2000</v>
      </c>
      <c r="E1135" s="8">
        <v>1</v>
      </c>
      <c r="F1135" s="22">
        <f>ROUND(E1135/D1135*100,0)</f>
        <v>0</v>
      </c>
      <c r="G1135" t="s">
        <v>8220</v>
      </c>
      <c r="H1135" t="s">
        <v>8224</v>
      </c>
      <c r="I1135" t="s">
        <v>8246</v>
      </c>
      <c r="J1135">
        <v>1457947483</v>
      </c>
      <c r="K1135">
        <v>1455359083</v>
      </c>
      <c r="L1135" t="b">
        <v>0</v>
      </c>
      <c r="M1135">
        <v>1</v>
      </c>
      <c r="N1135" t="b">
        <v>0</v>
      </c>
      <c r="O1135" t="s">
        <v>8294</v>
      </c>
      <c r="P1135" s="9">
        <f>(((K1135/60)/60)/24)+DATE(1970,1,1)</f>
        <v>42413.433831018512</v>
      </c>
      <c r="Q1135" s="14">
        <f>YEAR(P1135)</f>
        <v>2016</v>
      </c>
      <c r="R1135" s="10" t="s">
        <v>8352</v>
      </c>
      <c r="S1135" t="s">
        <v>8364</v>
      </c>
      <c r="T1135">
        <f>IFERROR(ROUND(E1135/M1135,2),0)</f>
        <v>1</v>
      </c>
    </row>
    <row r="1136" spans="1:20" ht="33" hidden="1" x14ac:dyDescent="0.25">
      <c r="A1136">
        <v>1991</v>
      </c>
      <c r="B1136" s="3" t="s">
        <v>1992</v>
      </c>
      <c r="C1136" s="3" t="s">
        <v>6101</v>
      </c>
      <c r="D1136" s="6">
        <v>2000</v>
      </c>
      <c r="E1136" s="8">
        <v>140</v>
      </c>
      <c r="F1136" s="22">
        <f>ROUND(E1136/D1136*100,0)</f>
        <v>7</v>
      </c>
      <c r="G1136" t="s">
        <v>8220</v>
      </c>
      <c r="H1136" t="s">
        <v>8223</v>
      </c>
      <c r="I1136" t="s">
        <v>8245</v>
      </c>
      <c r="J1136">
        <v>1435958786</v>
      </c>
      <c r="K1136">
        <v>1434144386</v>
      </c>
      <c r="L1136" t="b">
        <v>0</v>
      </c>
      <c r="M1136">
        <v>3</v>
      </c>
      <c r="N1136" t="b">
        <v>0</v>
      </c>
      <c r="O1136" t="s">
        <v>8294</v>
      </c>
      <c r="P1136" s="9">
        <f>(((K1136/60)/60)/24)+DATE(1970,1,1)</f>
        <v>42167.89335648148</v>
      </c>
      <c r="Q1136" s="14">
        <f>YEAR(P1136)</f>
        <v>2015</v>
      </c>
      <c r="R1136" s="10" t="s">
        <v>8352</v>
      </c>
      <c r="S1136" t="s">
        <v>8364</v>
      </c>
      <c r="T1136">
        <f>IFERROR(ROUND(E1136/M1136,2),0)</f>
        <v>46.67</v>
      </c>
    </row>
    <row r="1137" spans="1:20" ht="49" hidden="1" x14ac:dyDescent="0.25">
      <c r="A1137">
        <v>1993</v>
      </c>
      <c r="B1137" s="3" t="s">
        <v>1994</v>
      </c>
      <c r="C1137" s="3" t="s">
        <v>6103</v>
      </c>
      <c r="D1137" s="6">
        <v>2000</v>
      </c>
      <c r="E1137" s="8">
        <v>0</v>
      </c>
      <c r="F1137" s="22">
        <f>ROUND(E1137/D1137*100,0)</f>
        <v>0</v>
      </c>
      <c r="G1137" t="s">
        <v>8220</v>
      </c>
      <c r="H1137" t="s">
        <v>8224</v>
      </c>
      <c r="I1137" t="s">
        <v>8246</v>
      </c>
      <c r="J1137">
        <v>1450706837</v>
      </c>
      <c r="K1137">
        <v>1448114837</v>
      </c>
      <c r="L1137" t="b">
        <v>0</v>
      </c>
      <c r="M1137">
        <v>0</v>
      </c>
      <c r="N1137" t="b">
        <v>0</v>
      </c>
      <c r="O1137" t="s">
        <v>8294</v>
      </c>
      <c r="P1137" s="9">
        <f>(((K1137/60)/60)/24)+DATE(1970,1,1)</f>
        <v>42329.58839120371</v>
      </c>
      <c r="Q1137" s="14">
        <f>YEAR(P1137)</f>
        <v>2015</v>
      </c>
      <c r="R1137" s="10" t="s">
        <v>8352</v>
      </c>
      <c r="S1137" t="s">
        <v>8364</v>
      </c>
      <c r="T1137">
        <f>IFERROR(ROUND(E1137/M1137,2),0)</f>
        <v>0</v>
      </c>
    </row>
    <row r="1138" spans="1:20" ht="49" hidden="1" x14ac:dyDescent="0.25">
      <c r="A1138">
        <v>2129</v>
      </c>
      <c r="B1138" s="3" t="s">
        <v>2130</v>
      </c>
      <c r="C1138" s="3" t="s">
        <v>6239</v>
      </c>
      <c r="D1138" s="6">
        <v>2000</v>
      </c>
      <c r="E1138" s="8">
        <v>236</v>
      </c>
      <c r="F1138" s="22">
        <f>ROUND(E1138/D1138*100,0)</f>
        <v>12</v>
      </c>
      <c r="G1138" t="s">
        <v>8220</v>
      </c>
      <c r="H1138" t="s">
        <v>8223</v>
      </c>
      <c r="I1138" t="s">
        <v>8245</v>
      </c>
      <c r="J1138">
        <v>1457570100</v>
      </c>
      <c r="K1138">
        <v>1454978100</v>
      </c>
      <c r="L1138" t="b">
        <v>0</v>
      </c>
      <c r="M1138">
        <v>12</v>
      </c>
      <c r="N1138" t="b">
        <v>0</v>
      </c>
      <c r="O1138" t="s">
        <v>8280</v>
      </c>
      <c r="P1138" s="9">
        <f>(((K1138/60)/60)/24)+DATE(1970,1,1)</f>
        <v>42409.024305555555</v>
      </c>
      <c r="Q1138" s="14">
        <f>YEAR(P1138)</f>
        <v>2016</v>
      </c>
      <c r="R1138" s="10" t="s">
        <v>8347</v>
      </c>
      <c r="S1138" t="s">
        <v>8348</v>
      </c>
      <c r="T1138">
        <f>IFERROR(ROUND(E1138/M1138,2),0)</f>
        <v>19.670000000000002</v>
      </c>
    </row>
    <row r="1139" spans="1:20" ht="49" hidden="1" x14ac:dyDescent="0.25">
      <c r="A1139">
        <v>2143</v>
      </c>
      <c r="B1139" s="3" t="s">
        <v>2144</v>
      </c>
      <c r="C1139" s="3" t="s">
        <v>6253</v>
      </c>
      <c r="D1139" s="6">
        <v>2000</v>
      </c>
      <c r="E1139" s="8">
        <v>225</v>
      </c>
      <c r="F1139" s="22">
        <f>ROUND(E1139/D1139*100,0)</f>
        <v>11</v>
      </c>
      <c r="G1139" t="s">
        <v>8220</v>
      </c>
      <c r="H1139" t="s">
        <v>8223</v>
      </c>
      <c r="I1139" t="s">
        <v>8245</v>
      </c>
      <c r="J1139">
        <v>1279738800</v>
      </c>
      <c r="K1139">
        <v>1275599812</v>
      </c>
      <c r="L1139" t="b">
        <v>0</v>
      </c>
      <c r="M1139">
        <v>5</v>
      </c>
      <c r="N1139" t="b">
        <v>0</v>
      </c>
      <c r="O1139" t="s">
        <v>8280</v>
      </c>
      <c r="P1139" s="9">
        <f>(((K1139/60)/60)/24)+DATE(1970,1,1)</f>
        <v>40332.886712962965</v>
      </c>
      <c r="Q1139" s="14">
        <f>YEAR(P1139)</f>
        <v>2010</v>
      </c>
      <c r="R1139" s="10" t="s">
        <v>8347</v>
      </c>
      <c r="S1139" t="s">
        <v>8348</v>
      </c>
      <c r="T1139">
        <f>IFERROR(ROUND(E1139/M1139,2),0)</f>
        <v>45</v>
      </c>
    </row>
    <row r="1140" spans="1:20" ht="49" hidden="1" x14ac:dyDescent="0.25">
      <c r="A1140">
        <v>2149</v>
      </c>
      <c r="B1140" s="3" t="s">
        <v>2150</v>
      </c>
      <c r="C1140" s="3" t="s">
        <v>6259</v>
      </c>
      <c r="D1140" s="6">
        <v>2000</v>
      </c>
      <c r="E1140" s="8">
        <v>0</v>
      </c>
      <c r="F1140" s="22">
        <f>ROUND(E1140/D1140*100,0)</f>
        <v>0</v>
      </c>
      <c r="G1140" t="s">
        <v>8220</v>
      </c>
      <c r="H1140" t="s">
        <v>8223</v>
      </c>
      <c r="I1140" t="s">
        <v>8245</v>
      </c>
      <c r="J1140">
        <v>1280534400</v>
      </c>
      <c r="K1140">
        <v>1277512556</v>
      </c>
      <c r="L1140" t="b">
        <v>0</v>
      </c>
      <c r="M1140">
        <v>0</v>
      </c>
      <c r="N1140" t="b">
        <v>0</v>
      </c>
      <c r="O1140" t="s">
        <v>8280</v>
      </c>
      <c r="P1140" s="9">
        <f>(((K1140/60)/60)/24)+DATE(1970,1,1)</f>
        <v>40355.024953703702</v>
      </c>
      <c r="Q1140" s="14">
        <f>YEAR(P1140)</f>
        <v>2010</v>
      </c>
      <c r="R1140" s="10" t="s">
        <v>8347</v>
      </c>
      <c r="S1140" t="s">
        <v>8348</v>
      </c>
      <c r="T1140">
        <f>IFERROR(ROUND(E1140/M1140,2),0)</f>
        <v>0</v>
      </c>
    </row>
    <row r="1141" spans="1:20" ht="49" hidden="1" x14ac:dyDescent="0.25">
      <c r="A1141">
        <v>2753</v>
      </c>
      <c r="B1141" s="3" t="s">
        <v>2753</v>
      </c>
      <c r="C1141" s="3" t="s">
        <v>6863</v>
      </c>
      <c r="D1141" s="6">
        <v>2000</v>
      </c>
      <c r="E1141" s="8">
        <v>380</v>
      </c>
      <c r="F1141" s="22">
        <f>ROUND(E1141/D1141*100,0)</f>
        <v>19</v>
      </c>
      <c r="G1141" t="s">
        <v>8220</v>
      </c>
      <c r="H1141" t="s">
        <v>8223</v>
      </c>
      <c r="I1141" t="s">
        <v>8245</v>
      </c>
      <c r="J1141">
        <v>1346017023</v>
      </c>
      <c r="K1141">
        <v>1343425023</v>
      </c>
      <c r="L1141" t="b">
        <v>0</v>
      </c>
      <c r="M1141">
        <v>8</v>
      </c>
      <c r="N1141" t="b">
        <v>0</v>
      </c>
      <c r="O1141" t="s">
        <v>8302</v>
      </c>
      <c r="P1141" s="9">
        <f>(((K1141/60)/60)/24)+DATE(1970,1,1)</f>
        <v>41117.900729166664</v>
      </c>
      <c r="Q1141" s="14">
        <f>YEAR(P1141)</f>
        <v>2012</v>
      </c>
      <c r="R1141" s="10" t="s">
        <v>8336</v>
      </c>
      <c r="S1141" t="s">
        <v>8372</v>
      </c>
      <c r="T1141">
        <f>IFERROR(ROUND(E1141/M1141,2),0)</f>
        <v>47.5</v>
      </c>
    </row>
    <row r="1142" spans="1:20" ht="49" hidden="1" x14ac:dyDescent="0.25">
      <c r="A1142">
        <v>2758</v>
      </c>
      <c r="B1142" s="3" t="s">
        <v>2758</v>
      </c>
      <c r="C1142" s="3" t="s">
        <v>6868</v>
      </c>
      <c r="D1142" s="6">
        <v>2000</v>
      </c>
      <c r="E1142" s="8">
        <v>234</v>
      </c>
      <c r="F1142" s="22">
        <f>ROUND(E1142/D1142*100,0)</f>
        <v>12</v>
      </c>
      <c r="G1142" t="s">
        <v>8220</v>
      </c>
      <c r="H1142" t="s">
        <v>8225</v>
      </c>
      <c r="I1142" t="s">
        <v>8247</v>
      </c>
      <c r="J1142">
        <v>1476095783</v>
      </c>
      <c r="K1142">
        <v>1474886183</v>
      </c>
      <c r="L1142" t="b">
        <v>0</v>
      </c>
      <c r="M1142">
        <v>6</v>
      </c>
      <c r="N1142" t="b">
        <v>0</v>
      </c>
      <c r="O1142" t="s">
        <v>8302</v>
      </c>
      <c r="P1142" s="9">
        <f>(((K1142/60)/60)/24)+DATE(1970,1,1)</f>
        <v>42639.441932870366</v>
      </c>
      <c r="Q1142" s="14">
        <f>YEAR(P1142)</f>
        <v>2016</v>
      </c>
      <c r="R1142" s="10" t="s">
        <v>8336</v>
      </c>
      <c r="S1142" t="s">
        <v>8372</v>
      </c>
      <c r="T1142">
        <f>IFERROR(ROUND(E1142/M1142,2),0)</f>
        <v>39</v>
      </c>
    </row>
    <row r="1143" spans="1:20" ht="49" hidden="1" x14ac:dyDescent="0.25">
      <c r="A1143">
        <v>2847</v>
      </c>
      <c r="B1143" s="3" t="s">
        <v>2847</v>
      </c>
      <c r="C1143" s="3" t="s">
        <v>6957</v>
      </c>
      <c r="D1143" s="6">
        <v>2000</v>
      </c>
      <c r="E1143" s="8">
        <v>0</v>
      </c>
      <c r="F1143" s="22">
        <f>ROUND(E1143/D1143*100,0)</f>
        <v>0</v>
      </c>
      <c r="G1143" t="s">
        <v>8220</v>
      </c>
      <c r="H1143" t="s">
        <v>8223</v>
      </c>
      <c r="I1143" t="s">
        <v>8245</v>
      </c>
      <c r="J1143">
        <v>1464031265</v>
      </c>
      <c r="K1143">
        <v>1458847265</v>
      </c>
      <c r="L1143" t="b">
        <v>0</v>
      </c>
      <c r="M1143">
        <v>0</v>
      </c>
      <c r="N1143" t="b">
        <v>0</v>
      </c>
      <c r="O1143" t="s">
        <v>8269</v>
      </c>
      <c r="P1143" s="9">
        <f>(((K1143/60)/60)/24)+DATE(1970,1,1)</f>
        <v>42453.806307870371</v>
      </c>
      <c r="Q1143" s="14">
        <f>YEAR(P1143)</f>
        <v>2016</v>
      </c>
      <c r="R1143" s="10" t="s">
        <v>8331</v>
      </c>
      <c r="S1143" t="s">
        <v>8332</v>
      </c>
      <c r="T1143">
        <f>IFERROR(ROUND(E1143/M1143,2),0)</f>
        <v>0</v>
      </c>
    </row>
    <row r="1144" spans="1:20" ht="33" hidden="1" x14ac:dyDescent="0.25">
      <c r="A1144">
        <v>2859</v>
      </c>
      <c r="B1144" s="3" t="s">
        <v>2859</v>
      </c>
      <c r="C1144" s="3" t="s">
        <v>6969</v>
      </c>
      <c r="D1144" s="6">
        <v>2000</v>
      </c>
      <c r="E1144" s="8">
        <v>35</v>
      </c>
      <c r="F1144" s="22">
        <f>ROUND(E1144/D1144*100,0)</f>
        <v>2</v>
      </c>
      <c r="G1144" t="s">
        <v>8220</v>
      </c>
      <c r="H1144" t="s">
        <v>8225</v>
      </c>
      <c r="I1144" t="s">
        <v>8247</v>
      </c>
      <c r="J1144">
        <v>1444984904</v>
      </c>
      <c r="K1144">
        <v>1439800904</v>
      </c>
      <c r="L1144" t="b">
        <v>0</v>
      </c>
      <c r="M1144">
        <v>1</v>
      </c>
      <c r="N1144" t="b">
        <v>0</v>
      </c>
      <c r="O1144" t="s">
        <v>8269</v>
      </c>
      <c r="P1144" s="9">
        <f>(((K1144/60)/60)/24)+DATE(1970,1,1)</f>
        <v>42233.362314814818</v>
      </c>
      <c r="Q1144" s="14">
        <f>YEAR(P1144)</f>
        <v>2015</v>
      </c>
      <c r="R1144" s="10" t="s">
        <v>8331</v>
      </c>
      <c r="S1144" t="s">
        <v>8332</v>
      </c>
      <c r="T1144">
        <f>IFERROR(ROUND(E1144/M1144,2),0)</f>
        <v>35</v>
      </c>
    </row>
    <row r="1145" spans="1:20" ht="49" hidden="1" x14ac:dyDescent="0.25">
      <c r="A1145">
        <v>2890</v>
      </c>
      <c r="B1145" s="3" t="s">
        <v>2890</v>
      </c>
      <c r="C1145" s="3" t="s">
        <v>7000</v>
      </c>
      <c r="D1145" s="6">
        <v>2000</v>
      </c>
      <c r="E1145" s="8">
        <v>21</v>
      </c>
      <c r="F1145" s="22">
        <f>ROUND(E1145/D1145*100,0)</f>
        <v>1</v>
      </c>
      <c r="G1145" t="s">
        <v>8220</v>
      </c>
      <c r="H1145" t="s">
        <v>8223</v>
      </c>
      <c r="I1145" t="s">
        <v>8245</v>
      </c>
      <c r="J1145">
        <v>1407553200</v>
      </c>
      <c r="K1145">
        <v>1405100992</v>
      </c>
      <c r="L1145" t="b">
        <v>0</v>
      </c>
      <c r="M1145">
        <v>3</v>
      </c>
      <c r="N1145" t="b">
        <v>0</v>
      </c>
      <c r="O1145" t="s">
        <v>8269</v>
      </c>
      <c r="P1145" s="9">
        <f>(((K1145/60)/60)/24)+DATE(1970,1,1)</f>
        <v>41831.742962962962</v>
      </c>
      <c r="Q1145" s="14">
        <f>YEAR(P1145)</f>
        <v>2014</v>
      </c>
      <c r="R1145" s="10" t="s">
        <v>8331</v>
      </c>
      <c r="S1145" t="s">
        <v>8332</v>
      </c>
      <c r="T1145">
        <f>IFERROR(ROUND(E1145/M1145,2),0)</f>
        <v>7</v>
      </c>
    </row>
    <row r="1146" spans="1:20" ht="49" hidden="1" x14ac:dyDescent="0.25">
      <c r="A1146">
        <v>2917</v>
      </c>
      <c r="B1146" s="3" t="s">
        <v>2917</v>
      </c>
      <c r="C1146" s="3" t="s">
        <v>7027</v>
      </c>
      <c r="D1146" s="6">
        <v>2000</v>
      </c>
      <c r="E1146" s="8">
        <v>437</v>
      </c>
      <c r="F1146" s="22">
        <f>ROUND(E1146/D1146*100,0)</f>
        <v>22</v>
      </c>
      <c r="G1146" t="s">
        <v>8220</v>
      </c>
      <c r="H1146" t="s">
        <v>8223</v>
      </c>
      <c r="I1146" t="s">
        <v>8245</v>
      </c>
      <c r="J1146">
        <v>1442381847</v>
      </c>
      <c r="K1146">
        <v>1440826647</v>
      </c>
      <c r="L1146" t="b">
        <v>0</v>
      </c>
      <c r="M1146">
        <v>9</v>
      </c>
      <c r="N1146" t="b">
        <v>0</v>
      </c>
      <c r="O1146" t="s">
        <v>8269</v>
      </c>
      <c r="P1146" s="9">
        <f>(((K1146/60)/60)/24)+DATE(1970,1,1)</f>
        <v>42245.234340277777</v>
      </c>
      <c r="Q1146" s="14">
        <f>YEAR(P1146)</f>
        <v>2015</v>
      </c>
      <c r="R1146" s="10" t="s">
        <v>8331</v>
      </c>
      <c r="S1146" t="s">
        <v>8332</v>
      </c>
      <c r="T1146">
        <f>IFERROR(ROUND(E1146/M1146,2),0)</f>
        <v>48.56</v>
      </c>
    </row>
    <row r="1147" spans="1:20" ht="49" hidden="1" x14ac:dyDescent="0.25">
      <c r="A1147">
        <v>2946</v>
      </c>
      <c r="B1147" s="3" t="s">
        <v>2946</v>
      </c>
      <c r="C1147" s="3" t="s">
        <v>7056</v>
      </c>
      <c r="D1147" s="6">
        <v>2000</v>
      </c>
      <c r="E1147" s="8">
        <v>2</v>
      </c>
      <c r="F1147" s="22">
        <f>ROUND(E1147/D1147*100,0)</f>
        <v>0</v>
      </c>
      <c r="G1147" t="s">
        <v>8220</v>
      </c>
      <c r="H1147" t="s">
        <v>8224</v>
      </c>
      <c r="I1147" t="s">
        <v>8246</v>
      </c>
      <c r="J1147">
        <v>1471265092</v>
      </c>
      <c r="K1147">
        <v>1468673092</v>
      </c>
      <c r="L1147" t="b">
        <v>0</v>
      </c>
      <c r="M1147">
        <v>2</v>
      </c>
      <c r="N1147" t="b">
        <v>0</v>
      </c>
      <c r="O1147" t="s">
        <v>8301</v>
      </c>
      <c r="P1147" s="9">
        <f>(((K1147/60)/60)/24)+DATE(1970,1,1)</f>
        <v>42567.531157407408</v>
      </c>
      <c r="Q1147" s="14">
        <f>YEAR(P1147)</f>
        <v>2016</v>
      </c>
      <c r="R1147" s="10" t="s">
        <v>8331</v>
      </c>
      <c r="S1147" t="s">
        <v>8371</v>
      </c>
      <c r="T1147">
        <f>IFERROR(ROUND(E1147/M1147,2),0)</f>
        <v>1</v>
      </c>
    </row>
    <row r="1148" spans="1:20" ht="49" hidden="1" x14ac:dyDescent="0.25">
      <c r="A1148">
        <v>3099</v>
      </c>
      <c r="B1148" s="3" t="s">
        <v>3099</v>
      </c>
      <c r="C1148" s="3" t="s">
        <v>7209</v>
      </c>
      <c r="D1148" s="6">
        <v>2000</v>
      </c>
      <c r="E1148" s="8">
        <v>278</v>
      </c>
      <c r="F1148" s="22">
        <f>ROUND(E1148/D1148*100,0)</f>
        <v>14</v>
      </c>
      <c r="G1148" t="s">
        <v>8220</v>
      </c>
      <c r="H1148" t="s">
        <v>8223</v>
      </c>
      <c r="I1148" t="s">
        <v>8245</v>
      </c>
      <c r="J1148">
        <v>1455251591</v>
      </c>
      <c r="K1148">
        <v>1452659591</v>
      </c>
      <c r="L1148" t="b">
        <v>0</v>
      </c>
      <c r="M1148">
        <v>5</v>
      </c>
      <c r="N1148" t="b">
        <v>0</v>
      </c>
      <c r="O1148" t="s">
        <v>8301</v>
      </c>
      <c r="P1148" s="9">
        <f>(((K1148/60)/60)/24)+DATE(1970,1,1)</f>
        <v>42382.189710648148</v>
      </c>
      <c r="Q1148" s="14">
        <f>YEAR(P1148)</f>
        <v>2016</v>
      </c>
      <c r="R1148" s="10" t="s">
        <v>8331</v>
      </c>
      <c r="S1148" t="s">
        <v>8371</v>
      </c>
      <c r="T1148">
        <f>IFERROR(ROUND(E1148/M1148,2),0)</f>
        <v>55.6</v>
      </c>
    </row>
    <row r="1149" spans="1:20" ht="49" hidden="1" x14ac:dyDescent="0.25">
      <c r="A1149">
        <v>3201</v>
      </c>
      <c r="B1149" s="3" t="s">
        <v>3201</v>
      </c>
      <c r="C1149" s="3" t="s">
        <v>7311</v>
      </c>
      <c r="D1149" s="6">
        <v>2000</v>
      </c>
      <c r="E1149" s="8">
        <v>25</v>
      </c>
      <c r="F1149" s="22">
        <f>ROUND(E1149/D1149*100,0)</f>
        <v>1</v>
      </c>
      <c r="G1149" t="s">
        <v>8220</v>
      </c>
      <c r="H1149" t="s">
        <v>8224</v>
      </c>
      <c r="I1149" t="s">
        <v>8246</v>
      </c>
      <c r="J1149">
        <v>1409509477</v>
      </c>
      <c r="K1149">
        <v>1407695077</v>
      </c>
      <c r="L1149" t="b">
        <v>0</v>
      </c>
      <c r="M1149">
        <v>2</v>
      </c>
      <c r="N1149" t="b">
        <v>0</v>
      </c>
      <c r="O1149" t="s">
        <v>8303</v>
      </c>
      <c r="P1149" s="9">
        <f>(((K1149/60)/60)/24)+DATE(1970,1,1)</f>
        <v>41861.767094907409</v>
      </c>
      <c r="Q1149" s="14">
        <f>YEAR(P1149)</f>
        <v>2014</v>
      </c>
      <c r="R1149" s="10" t="s">
        <v>8331</v>
      </c>
      <c r="S1149" t="s">
        <v>8373</v>
      </c>
      <c r="T1149">
        <f>IFERROR(ROUND(E1149/M1149,2),0)</f>
        <v>12.5</v>
      </c>
    </row>
    <row r="1150" spans="1:20" ht="49" hidden="1" x14ac:dyDescent="0.25">
      <c r="A1150">
        <v>3740</v>
      </c>
      <c r="B1150" s="3" t="s">
        <v>3737</v>
      </c>
      <c r="C1150" s="3" t="s">
        <v>7850</v>
      </c>
      <c r="D1150" s="6">
        <v>2000</v>
      </c>
      <c r="E1150" s="8">
        <v>358</v>
      </c>
      <c r="F1150" s="22">
        <f>ROUND(E1150/D1150*100,0)</f>
        <v>18</v>
      </c>
      <c r="G1150" t="s">
        <v>8220</v>
      </c>
      <c r="H1150" t="s">
        <v>8223</v>
      </c>
      <c r="I1150" t="s">
        <v>8245</v>
      </c>
      <c r="J1150">
        <v>1407808438</v>
      </c>
      <c r="K1150">
        <v>1405217355</v>
      </c>
      <c r="L1150" t="b">
        <v>0</v>
      </c>
      <c r="M1150">
        <v>14</v>
      </c>
      <c r="N1150" t="b">
        <v>0</v>
      </c>
      <c r="O1150" t="s">
        <v>8269</v>
      </c>
      <c r="P1150" s="9">
        <f>(((K1150/60)/60)/24)+DATE(1970,1,1)</f>
        <v>41833.089756944442</v>
      </c>
      <c r="Q1150" s="14">
        <f>YEAR(P1150)</f>
        <v>2014</v>
      </c>
      <c r="R1150" s="10" t="s">
        <v>8331</v>
      </c>
      <c r="S1150" t="s">
        <v>8332</v>
      </c>
      <c r="T1150">
        <f>IFERROR(ROUND(E1150/M1150,2),0)</f>
        <v>25.57</v>
      </c>
    </row>
    <row r="1151" spans="1:20" ht="21" hidden="1" x14ac:dyDescent="0.25">
      <c r="A1151">
        <v>3861</v>
      </c>
      <c r="B1151" s="3" t="s">
        <v>3858</v>
      </c>
      <c r="C1151" s="3" t="s">
        <v>7970</v>
      </c>
      <c r="D1151" s="6">
        <v>2000</v>
      </c>
      <c r="E1151" s="8">
        <v>100</v>
      </c>
      <c r="F1151" s="22">
        <f>ROUND(E1151/D1151*100,0)</f>
        <v>5</v>
      </c>
      <c r="G1151" t="s">
        <v>8220</v>
      </c>
      <c r="H1151" t="s">
        <v>8223</v>
      </c>
      <c r="I1151" t="s">
        <v>8245</v>
      </c>
      <c r="J1151">
        <v>1415828820</v>
      </c>
      <c r="K1151">
        <v>1412258977</v>
      </c>
      <c r="L1151" t="b">
        <v>0</v>
      </c>
      <c r="M1151">
        <v>1</v>
      </c>
      <c r="N1151" t="b">
        <v>0</v>
      </c>
      <c r="O1151" t="s">
        <v>8269</v>
      </c>
      <c r="P1151" s="9">
        <f>(((K1151/60)/60)/24)+DATE(1970,1,1)</f>
        <v>41914.590011574073</v>
      </c>
      <c r="Q1151" s="14">
        <f>YEAR(P1151)</f>
        <v>2014</v>
      </c>
      <c r="R1151" s="10" t="s">
        <v>8331</v>
      </c>
      <c r="S1151" t="s">
        <v>8332</v>
      </c>
      <c r="T1151">
        <f>IFERROR(ROUND(E1151/M1151,2),0)</f>
        <v>100</v>
      </c>
    </row>
    <row r="1152" spans="1:20" ht="33" hidden="1" x14ac:dyDescent="0.25">
      <c r="A1152">
        <v>3866</v>
      </c>
      <c r="B1152" s="3" t="s">
        <v>3863</v>
      </c>
      <c r="C1152" s="3" t="s">
        <v>7975</v>
      </c>
      <c r="D1152" s="6">
        <v>2000</v>
      </c>
      <c r="E1152" s="8">
        <v>11</v>
      </c>
      <c r="F1152" s="22">
        <f>ROUND(E1152/D1152*100,0)</f>
        <v>1</v>
      </c>
      <c r="G1152" t="s">
        <v>8220</v>
      </c>
      <c r="H1152" t="s">
        <v>8223</v>
      </c>
      <c r="I1152" t="s">
        <v>8245</v>
      </c>
      <c r="J1152">
        <v>1458703740</v>
      </c>
      <c r="K1152">
        <v>1454453021</v>
      </c>
      <c r="L1152" t="b">
        <v>0</v>
      </c>
      <c r="M1152">
        <v>2</v>
      </c>
      <c r="N1152" t="b">
        <v>0</v>
      </c>
      <c r="O1152" t="s">
        <v>8269</v>
      </c>
      <c r="P1152" s="9">
        <f>(((K1152/60)/60)/24)+DATE(1970,1,1)</f>
        <v>42402.947002314817</v>
      </c>
      <c r="Q1152" s="14">
        <f>YEAR(P1152)</f>
        <v>2016</v>
      </c>
      <c r="R1152" s="10" t="s">
        <v>8331</v>
      </c>
      <c r="S1152" t="s">
        <v>8332</v>
      </c>
      <c r="T1152">
        <f>IFERROR(ROUND(E1152/M1152,2),0)</f>
        <v>5.5</v>
      </c>
    </row>
    <row r="1153" spans="1:20" ht="49" hidden="1" x14ac:dyDescent="0.25">
      <c r="A1153">
        <v>3867</v>
      </c>
      <c r="B1153" s="3" t="s">
        <v>3864</v>
      </c>
      <c r="C1153" s="3" t="s">
        <v>7976</v>
      </c>
      <c r="D1153" s="6">
        <v>2000</v>
      </c>
      <c r="E1153" s="8">
        <v>251</v>
      </c>
      <c r="F1153" s="22">
        <f>ROUND(E1153/D1153*100,0)</f>
        <v>13</v>
      </c>
      <c r="G1153" t="s">
        <v>8220</v>
      </c>
      <c r="H1153" t="s">
        <v>8223</v>
      </c>
      <c r="I1153" t="s">
        <v>8245</v>
      </c>
      <c r="J1153">
        <v>1466278339</v>
      </c>
      <c r="K1153">
        <v>1463686339</v>
      </c>
      <c r="L1153" t="b">
        <v>0</v>
      </c>
      <c r="M1153">
        <v>5</v>
      </c>
      <c r="N1153" t="b">
        <v>0</v>
      </c>
      <c r="O1153" t="s">
        <v>8269</v>
      </c>
      <c r="P1153" s="9">
        <f>(((K1153/60)/60)/24)+DATE(1970,1,1)</f>
        <v>42509.814108796301</v>
      </c>
      <c r="Q1153" s="14">
        <f>YEAR(P1153)</f>
        <v>2016</v>
      </c>
      <c r="R1153" s="10" t="s">
        <v>8331</v>
      </c>
      <c r="S1153" t="s">
        <v>8332</v>
      </c>
      <c r="T1153">
        <f>IFERROR(ROUND(E1153/M1153,2),0)</f>
        <v>50.2</v>
      </c>
    </row>
    <row r="1154" spans="1:20" ht="49" hidden="1" x14ac:dyDescent="0.25">
      <c r="A1154">
        <v>3888</v>
      </c>
      <c r="B1154" s="3" t="s">
        <v>3885</v>
      </c>
      <c r="C1154" s="3" t="s">
        <v>7996</v>
      </c>
      <c r="D1154" s="6">
        <v>2000</v>
      </c>
      <c r="E1154" s="8">
        <v>542</v>
      </c>
      <c r="F1154" s="22">
        <f>ROUND(E1154/D1154*100,0)</f>
        <v>27</v>
      </c>
      <c r="G1154" t="s">
        <v>8220</v>
      </c>
      <c r="H1154" t="s">
        <v>8224</v>
      </c>
      <c r="I1154" t="s">
        <v>8246</v>
      </c>
      <c r="J1154">
        <v>1488114358</v>
      </c>
      <c r="K1154">
        <v>1485522358</v>
      </c>
      <c r="L1154" t="b">
        <v>0</v>
      </c>
      <c r="M1154">
        <v>14</v>
      </c>
      <c r="N1154" t="b">
        <v>0</v>
      </c>
      <c r="O1154" t="s">
        <v>8269</v>
      </c>
      <c r="P1154" s="9">
        <f>(((K1154/60)/60)/24)+DATE(1970,1,1)</f>
        <v>42762.545810185184</v>
      </c>
      <c r="Q1154" s="14">
        <f>YEAR(P1154)</f>
        <v>2017</v>
      </c>
      <c r="R1154" s="10" t="s">
        <v>8331</v>
      </c>
      <c r="S1154" t="s">
        <v>8332</v>
      </c>
      <c r="T1154">
        <f>IFERROR(ROUND(E1154/M1154,2),0)</f>
        <v>38.71</v>
      </c>
    </row>
    <row r="1155" spans="1:20" ht="49" hidden="1" x14ac:dyDescent="0.25">
      <c r="A1155">
        <v>3916</v>
      </c>
      <c r="B1155" s="3" t="s">
        <v>3913</v>
      </c>
      <c r="C1155" s="3" t="s">
        <v>8024</v>
      </c>
      <c r="D1155" s="6">
        <v>2000</v>
      </c>
      <c r="E1155" s="8">
        <v>0</v>
      </c>
      <c r="F1155" s="22">
        <f>ROUND(E1155/D1155*100,0)</f>
        <v>0</v>
      </c>
      <c r="G1155" t="s">
        <v>8220</v>
      </c>
      <c r="H1155" t="s">
        <v>8231</v>
      </c>
      <c r="I1155" t="s">
        <v>8252</v>
      </c>
      <c r="J1155">
        <v>1464952752</v>
      </c>
      <c r="K1155">
        <v>1462360752</v>
      </c>
      <c r="L1155" t="b">
        <v>0</v>
      </c>
      <c r="M1155">
        <v>0</v>
      </c>
      <c r="N1155" t="b">
        <v>0</v>
      </c>
      <c r="O1155" t="s">
        <v>8269</v>
      </c>
      <c r="P1155" s="9">
        <f>(((K1155/60)/60)/24)+DATE(1970,1,1)</f>
        <v>42494.471666666665</v>
      </c>
      <c r="Q1155" s="14">
        <f>YEAR(P1155)</f>
        <v>2016</v>
      </c>
      <c r="R1155" s="10" t="s">
        <v>8331</v>
      </c>
      <c r="S1155" t="s">
        <v>8332</v>
      </c>
      <c r="T1155">
        <f>IFERROR(ROUND(E1155/M1155,2),0)</f>
        <v>0</v>
      </c>
    </row>
    <row r="1156" spans="1:20" ht="49" hidden="1" x14ac:dyDescent="0.25">
      <c r="A1156">
        <v>3945</v>
      </c>
      <c r="B1156" s="3" t="s">
        <v>3942</v>
      </c>
      <c r="C1156" s="3" t="s">
        <v>8053</v>
      </c>
      <c r="D1156" s="6">
        <v>2000</v>
      </c>
      <c r="E1156" s="8">
        <v>5</v>
      </c>
      <c r="F1156" s="22">
        <f>ROUND(E1156/D1156*100,0)</f>
        <v>0</v>
      </c>
      <c r="G1156" t="s">
        <v>8220</v>
      </c>
      <c r="H1156" t="s">
        <v>8223</v>
      </c>
      <c r="I1156" t="s">
        <v>8245</v>
      </c>
      <c r="J1156">
        <v>1431717268</v>
      </c>
      <c r="K1156">
        <v>1429125268</v>
      </c>
      <c r="L1156" t="b">
        <v>0</v>
      </c>
      <c r="M1156">
        <v>1</v>
      </c>
      <c r="N1156" t="b">
        <v>0</v>
      </c>
      <c r="O1156" t="s">
        <v>8269</v>
      </c>
      <c r="P1156" s="9">
        <f>(((K1156/60)/60)/24)+DATE(1970,1,1)</f>
        <v>42109.801712962959</v>
      </c>
      <c r="Q1156" s="14">
        <f>YEAR(P1156)</f>
        <v>2015</v>
      </c>
      <c r="R1156" s="10" t="s">
        <v>8331</v>
      </c>
      <c r="S1156" t="s">
        <v>8332</v>
      </c>
      <c r="T1156">
        <f>IFERROR(ROUND(E1156/M1156,2),0)</f>
        <v>5</v>
      </c>
    </row>
    <row r="1157" spans="1:20" ht="49" hidden="1" x14ac:dyDescent="0.25">
      <c r="A1157">
        <v>3958</v>
      </c>
      <c r="B1157" s="3" t="s">
        <v>3955</v>
      </c>
      <c r="C1157" s="3" t="s">
        <v>8065</v>
      </c>
      <c r="D1157" s="6">
        <v>2000</v>
      </c>
      <c r="E1157" s="8">
        <v>641</v>
      </c>
      <c r="F1157" s="22">
        <f>ROUND(E1157/D1157*100,0)</f>
        <v>32</v>
      </c>
      <c r="G1157" t="s">
        <v>8220</v>
      </c>
      <c r="H1157" t="s">
        <v>8223</v>
      </c>
      <c r="I1157" t="s">
        <v>8245</v>
      </c>
      <c r="J1157">
        <v>1406988000</v>
      </c>
      <c r="K1157">
        <v>1403822912</v>
      </c>
      <c r="L1157" t="b">
        <v>0</v>
      </c>
      <c r="M1157">
        <v>16</v>
      </c>
      <c r="N1157" t="b">
        <v>0</v>
      </c>
      <c r="O1157" t="s">
        <v>8269</v>
      </c>
      <c r="P1157" s="9">
        <f>(((K1157/60)/60)/24)+DATE(1970,1,1)</f>
        <v>41816.950370370374</v>
      </c>
      <c r="Q1157" s="14">
        <f>YEAR(P1157)</f>
        <v>2014</v>
      </c>
      <c r="R1157" s="10" t="s">
        <v>8331</v>
      </c>
      <c r="S1157" t="s">
        <v>8332</v>
      </c>
      <c r="T1157">
        <f>IFERROR(ROUND(E1157/M1157,2),0)</f>
        <v>40.06</v>
      </c>
    </row>
    <row r="1158" spans="1:20" ht="49" hidden="1" x14ac:dyDescent="0.25">
      <c r="A1158">
        <v>3964</v>
      </c>
      <c r="B1158" s="3" t="s">
        <v>3961</v>
      </c>
      <c r="C1158" s="3" t="s">
        <v>8071</v>
      </c>
      <c r="D1158" s="6">
        <v>2000</v>
      </c>
      <c r="E1158" s="8">
        <v>126</v>
      </c>
      <c r="F1158" s="22">
        <f>ROUND(E1158/D1158*100,0)</f>
        <v>6</v>
      </c>
      <c r="G1158" t="s">
        <v>8220</v>
      </c>
      <c r="H1158" t="s">
        <v>8223</v>
      </c>
      <c r="I1158" t="s">
        <v>8245</v>
      </c>
      <c r="J1158">
        <v>1429460386</v>
      </c>
      <c r="K1158">
        <v>1424279986</v>
      </c>
      <c r="L1158" t="b">
        <v>0</v>
      </c>
      <c r="M1158">
        <v>3</v>
      </c>
      <c r="N1158" t="b">
        <v>0</v>
      </c>
      <c r="O1158" t="s">
        <v>8269</v>
      </c>
      <c r="P1158" s="9">
        <f>(((K1158/60)/60)/24)+DATE(1970,1,1)</f>
        <v>42053.722060185188</v>
      </c>
      <c r="Q1158" s="14">
        <f>YEAR(P1158)</f>
        <v>2015</v>
      </c>
      <c r="R1158" s="10" t="s">
        <v>8331</v>
      </c>
      <c r="S1158" t="s">
        <v>8332</v>
      </c>
      <c r="T1158">
        <f>IFERROR(ROUND(E1158/M1158,2),0)</f>
        <v>42</v>
      </c>
    </row>
    <row r="1159" spans="1:20" ht="49" hidden="1" x14ac:dyDescent="0.25">
      <c r="A1159">
        <v>3965</v>
      </c>
      <c r="B1159" s="3" t="s">
        <v>3962</v>
      </c>
      <c r="C1159" s="3" t="s">
        <v>8072</v>
      </c>
      <c r="D1159" s="6">
        <v>2000</v>
      </c>
      <c r="E1159" s="8">
        <v>285</v>
      </c>
      <c r="F1159" s="22">
        <f>ROUND(E1159/D1159*100,0)</f>
        <v>14</v>
      </c>
      <c r="G1159" t="s">
        <v>8220</v>
      </c>
      <c r="H1159" t="s">
        <v>8223</v>
      </c>
      <c r="I1159" t="s">
        <v>8245</v>
      </c>
      <c r="J1159">
        <v>1460608780</v>
      </c>
      <c r="K1159">
        <v>1455428380</v>
      </c>
      <c r="L1159" t="b">
        <v>0</v>
      </c>
      <c r="M1159">
        <v>4</v>
      </c>
      <c r="N1159" t="b">
        <v>0</v>
      </c>
      <c r="O1159" t="s">
        <v>8269</v>
      </c>
      <c r="P1159" s="9">
        <f>(((K1159/60)/60)/24)+DATE(1970,1,1)</f>
        <v>42414.235879629632</v>
      </c>
      <c r="Q1159" s="14">
        <f>YEAR(P1159)</f>
        <v>2016</v>
      </c>
      <c r="R1159" s="10" t="s">
        <v>8331</v>
      </c>
      <c r="S1159" t="s">
        <v>8332</v>
      </c>
      <c r="T1159">
        <f>IFERROR(ROUND(E1159/M1159,2),0)</f>
        <v>71.25</v>
      </c>
    </row>
    <row r="1160" spans="1:20" ht="49" hidden="1" x14ac:dyDescent="0.25">
      <c r="A1160">
        <v>3978</v>
      </c>
      <c r="B1160" s="3" t="s">
        <v>3975</v>
      </c>
      <c r="C1160" s="3" t="s">
        <v>8085</v>
      </c>
      <c r="D1160" s="6">
        <v>2000</v>
      </c>
      <c r="E1160" s="8">
        <v>214</v>
      </c>
      <c r="F1160" s="22">
        <f>ROUND(E1160/D1160*100,0)</f>
        <v>11</v>
      </c>
      <c r="G1160" t="s">
        <v>8220</v>
      </c>
      <c r="H1160" t="s">
        <v>8223</v>
      </c>
      <c r="I1160" t="s">
        <v>8245</v>
      </c>
      <c r="J1160">
        <v>1422717953</v>
      </c>
      <c r="K1160">
        <v>1417533953</v>
      </c>
      <c r="L1160" t="b">
        <v>0</v>
      </c>
      <c r="M1160">
        <v>8</v>
      </c>
      <c r="N1160" t="b">
        <v>0</v>
      </c>
      <c r="O1160" t="s">
        <v>8269</v>
      </c>
      <c r="P1160" s="9">
        <f>(((K1160/60)/60)/24)+DATE(1970,1,1)</f>
        <v>41975.642974537041</v>
      </c>
      <c r="Q1160" s="14">
        <f>YEAR(P1160)</f>
        <v>2014</v>
      </c>
      <c r="R1160" s="10" t="s">
        <v>8331</v>
      </c>
      <c r="S1160" t="s">
        <v>8332</v>
      </c>
      <c r="T1160">
        <f>IFERROR(ROUND(E1160/M1160,2),0)</f>
        <v>26.75</v>
      </c>
    </row>
    <row r="1161" spans="1:20" ht="49" hidden="1" x14ac:dyDescent="0.25">
      <c r="A1161">
        <v>3985</v>
      </c>
      <c r="B1161" s="3" t="s">
        <v>3981</v>
      </c>
      <c r="C1161" s="3" t="s">
        <v>8091</v>
      </c>
      <c r="D1161" s="6">
        <v>2000</v>
      </c>
      <c r="E1161" s="8">
        <v>641</v>
      </c>
      <c r="F1161" s="22">
        <f>ROUND(E1161/D1161*100,0)</f>
        <v>32</v>
      </c>
      <c r="G1161" t="s">
        <v>8220</v>
      </c>
      <c r="H1161" t="s">
        <v>8223</v>
      </c>
      <c r="I1161" t="s">
        <v>8245</v>
      </c>
      <c r="J1161">
        <v>1456002300</v>
      </c>
      <c r="K1161">
        <v>1454173120</v>
      </c>
      <c r="L1161" t="b">
        <v>0</v>
      </c>
      <c r="M1161">
        <v>19</v>
      </c>
      <c r="N1161" t="b">
        <v>0</v>
      </c>
      <c r="O1161" t="s">
        <v>8269</v>
      </c>
      <c r="P1161" s="9">
        <f>(((K1161/60)/60)/24)+DATE(1970,1,1)</f>
        <v>42399.707407407404</v>
      </c>
      <c r="Q1161" s="14">
        <f>YEAR(P1161)</f>
        <v>2016</v>
      </c>
      <c r="R1161" s="10" t="s">
        <v>8331</v>
      </c>
      <c r="S1161" t="s">
        <v>8332</v>
      </c>
      <c r="T1161">
        <f>IFERROR(ROUND(E1161/M1161,2),0)</f>
        <v>33.74</v>
      </c>
    </row>
    <row r="1162" spans="1:20" ht="33" hidden="1" x14ac:dyDescent="0.25">
      <c r="A1162">
        <v>3994</v>
      </c>
      <c r="B1162" s="3" t="s">
        <v>3990</v>
      </c>
      <c r="C1162" s="3" t="s">
        <v>8100</v>
      </c>
      <c r="D1162" s="6">
        <v>2000</v>
      </c>
      <c r="E1162" s="8">
        <v>5</v>
      </c>
      <c r="F1162" s="22">
        <f>ROUND(E1162/D1162*100,0)</f>
        <v>0</v>
      </c>
      <c r="G1162" t="s">
        <v>8220</v>
      </c>
      <c r="H1162" t="s">
        <v>8223</v>
      </c>
      <c r="I1162" t="s">
        <v>8245</v>
      </c>
      <c r="J1162">
        <v>1405761690</v>
      </c>
      <c r="K1162">
        <v>1403169690</v>
      </c>
      <c r="L1162" t="b">
        <v>0</v>
      </c>
      <c r="M1162">
        <v>1</v>
      </c>
      <c r="N1162" t="b">
        <v>0</v>
      </c>
      <c r="O1162" t="s">
        <v>8269</v>
      </c>
      <c r="P1162" s="9">
        <f>(((K1162/60)/60)/24)+DATE(1970,1,1)</f>
        <v>41809.389930555553</v>
      </c>
      <c r="Q1162" s="14">
        <f>YEAR(P1162)</f>
        <v>2014</v>
      </c>
      <c r="R1162" s="10" t="s">
        <v>8331</v>
      </c>
      <c r="S1162" t="s">
        <v>8332</v>
      </c>
      <c r="T1162">
        <f>IFERROR(ROUND(E1162/M1162,2),0)</f>
        <v>5</v>
      </c>
    </row>
    <row r="1163" spans="1:20" ht="49" hidden="1" x14ac:dyDescent="0.25">
      <c r="A1163">
        <v>4003</v>
      </c>
      <c r="B1163" s="3" t="s">
        <v>3999</v>
      </c>
      <c r="C1163" s="3" t="s">
        <v>8071</v>
      </c>
      <c r="D1163" s="6">
        <v>2000</v>
      </c>
      <c r="E1163" s="8">
        <v>201</v>
      </c>
      <c r="F1163" s="22">
        <f>ROUND(E1163/D1163*100,0)</f>
        <v>10</v>
      </c>
      <c r="G1163" t="s">
        <v>8220</v>
      </c>
      <c r="H1163" t="s">
        <v>8223</v>
      </c>
      <c r="I1163" t="s">
        <v>8245</v>
      </c>
      <c r="J1163">
        <v>1424009147</v>
      </c>
      <c r="K1163">
        <v>1421417147</v>
      </c>
      <c r="L1163" t="b">
        <v>0</v>
      </c>
      <c r="M1163">
        <v>2</v>
      </c>
      <c r="N1163" t="b">
        <v>0</v>
      </c>
      <c r="O1163" t="s">
        <v>8269</v>
      </c>
      <c r="P1163" s="9">
        <f>(((K1163/60)/60)/24)+DATE(1970,1,1)</f>
        <v>42020.587349537032</v>
      </c>
      <c r="Q1163" s="14">
        <f>YEAR(P1163)</f>
        <v>2015</v>
      </c>
      <c r="R1163" s="10" t="s">
        <v>8331</v>
      </c>
      <c r="S1163" t="s">
        <v>8332</v>
      </c>
      <c r="T1163">
        <f>IFERROR(ROUND(E1163/M1163,2),0)</f>
        <v>100.5</v>
      </c>
    </row>
    <row r="1164" spans="1:20" ht="49" hidden="1" x14ac:dyDescent="0.25">
      <c r="A1164">
        <v>4007</v>
      </c>
      <c r="B1164" s="3" t="s">
        <v>4003</v>
      </c>
      <c r="C1164" s="3" t="s">
        <v>8112</v>
      </c>
      <c r="D1164" s="6">
        <v>2000</v>
      </c>
      <c r="E1164" s="8">
        <v>5</v>
      </c>
      <c r="F1164" s="22">
        <f>ROUND(E1164/D1164*100,0)</f>
        <v>0</v>
      </c>
      <c r="G1164" t="s">
        <v>8220</v>
      </c>
      <c r="H1164" t="s">
        <v>8223</v>
      </c>
      <c r="I1164" t="s">
        <v>8245</v>
      </c>
      <c r="J1164">
        <v>1409070480</v>
      </c>
      <c r="K1164">
        <v>1406572381</v>
      </c>
      <c r="L1164" t="b">
        <v>0</v>
      </c>
      <c r="M1164">
        <v>1</v>
      </c>
      <c r="N1164" t="b">
        <v>0</v>
      </c>
      <c r="O1164" t="s">
        <v>8269</v>
      </c>
      <c r="P1164" s="9">
        <f>(((K1164/60)/60)/24)+DATE(1970,1,1)</f>
        <v>41848.772928240738</v>
      </c>
      <c r="Q1164" s="14">
        <f>YEAR(P1164)</f>
        <v>2014</v>
      </c>
      <c r="R1164" s="10" t="s">
        <v>8331</v>
      </c>
      <c r="S1164" t="s">
        <v>8332</v>
      </c>
      <c r="T1164">
        <f>IFERROR(ROUND(E1164/M1164,2),0)</f>
        <v>5</v>
      </c>
    </row>
    <row r="1165" spans="1:20" ht="49" hidden="1" x14ac:dyDescent="0.25">
      <c r="A1165">
        <v>4013</v>
      </c>
      <c r="B1165" s="3" t="s">
        <v>4009</v>
      </c>
      <c r="C1165" s="3" t="s">
        <v>8118</v>
      </c>
      <c r="D1165" s="6">
        <v>2000</v>
      </c>
      <c r="E1165" s="8">
        <v>26</v>
      </c>
      <c r="F1165" s="22">
        <f>ROUND(E1165/D1165*100,0)</f>
        <v>1</v>
      </c>
      <c r="G1165" t="s">
        <v>8220</v>
      </c>
      <c r="H1165" t="s">
        <v>8223</v>
      </c>
      <c r="I1165" t="s">
        <v>8245</v>
      </c>
      <c r="J1165">
        <v>1424070823</v>
      </c>
      <c r="K1165">
        <v>1421478823</v>
      </c>
      <c r="L1165" t="b">
        <v>0</v>
      </c>
      <c r="M1165">
        <v>2</v>
      </c>
      <c r="N1165" t="b">
        <v>0</v>
      </c>
      <c r="O1165" t="s">
        <v>8269</v>
      </c>
      <c r="P1165" s="9">
        <f>(((K1165/60)/60)/24)+DATE(1970,1,1)</f>
        <v>42021.301192129627</v>
      </c>
      <c r="Q1165" s="14">
        <f>YEAR(P1165)</f>
        <v>2015</v>
      </c>
      <c r="R1165" s="10" t="s">
        <v>8331</v>
      </c>
      <c r="S1165" t="s">
        <v>8332</v>
      </c>
      <c r="T1165">
        <f>IFERROR(ROUND(E1165/M1165,2),0)</f>
        <v>13</v>
      </c>
    </row>
    <row r="1166" spans="1:20" ht="49" hidden="1" x14ac:dyDescent="0.25">
      <c r="A1166">
        <v>4028</v>
      </c>
      <c r="B1166" s="3" t="s">
        <v>4024</v>
      </c>
      <c r="C1166" s="3" t="s">
        <v>8133</v>
      </c>
      <c r="D1166" s="6">
        <v>2000</v>
      </c>
      <c r="E1166" s="8">
        <v>561</v>
      </c>
      <c r="F1166" s="22">
        <f>ROUND(E1166/D1166*100,0)</f>
        <v>28</v>
      </c>
      <c r="G1166" t="s">
        <v>8220</v>
      </c>
      <c r="H1166" t="s">
        <v>8223</v>
      </c>
      <c r="I1166" t="s">
        <v>8245</v>
      </c>
      <c r="J1166">
        <v>1402007500</v>
      </c>
      <c r="K1166">
        <v>1399415500</v>
      </c>
      <c r="L1166" t="b">
        <v>0</v>
      </c>
      <c r="M1166">
        <v>11</v>
      </c>
      <c r="N1166" t="b">
        <v>0</v>
      </c>
      <c r="O1166" t="s">
        <v>8269</v>
      </c>
      <c r="P1166" s="9">
        <f>(((K1166/60)/60)/24)+DATE(1970,1,1)</f>
        <v>41765.938657407409</v>
      </c>
      <c r="Q1166" s="14">
        <f>YEAR(P1166)</f>
        <v>2014</v>
      </c>
      <c r="R1166" s="10" t="s">
        <v>8331</v>
      </c>
      <c r="S1166" t="s">
        <v>8332</v>
      </c>
      <c r="T1166">
        <f>IFERROR(ROUND(E1166/M1166,2),0)</f>
        <v>51</v>
      </c>
    </row>
    <row r="1167" spans="1:20" ht="49" hidden="1" x14ac:dyDescent="0.25">
      <c r="A1167">
        <v>4064</v>
      </c>
      <c r="B1167" s="3" t="s">
        <v>4060</v>
      </c>
      <c r="C1167" s="3" t="s">
        <v>8168</v>
      </c>
      <c r="D1167" s="6">
        <v>2000</v>
      </c>
      <c r="E1167" s="8">
        <v>385</v>
      </c>
      <c r="F1167" s="22">
        <f>ROUND(E1167/D1167*100,0)</f>
        <v>19</v>
      </c>
      <c r="G1167" t="s">
        <v>8220</v>
      </c>
      <c r="H1167" t="s">
        <v>8225</v>
      </c>
      <c r="I1167" t="s">
        <v>8247</v>
      </c>
      <c r="J1167">
        <v>1430316426</v>
      </c>
      <c r="K1167">
        <v>1427724426</v>
      </c>
      <c r="L1167" t="b">
        <v>0</v>
      </c>
      <c r="M1167">
        <v>6</v>
      </c>
      <c r="N1167" t="b">
        <v>0</v>
      </c>
      <c r="O1167" t="s">
        <v>8269</v>
      </c>
      <c r="P1167" s="9">
        <f>(((K1167/60)/60)/24)+DATE(1970,1,1)</f>
        <v>42093.588263888887</v>
      </c>
      <c r="Q1167" s="14">
        <f>YEAR(P1167)</f>
        <v>2015</v>
      </c>
      <c r="R1167" s="10" t="s">
        <v>8331</v>
      </c>
      <c r="S1167" t="s">
        <v>8332</v>
      </c>
      <c r="T1167">
        <f>IFERROR(ROUND(E1167/M1167,2),0)</f>
        <v>64.17</v>
      </c>
    </row>
    <row r="1168" spans="1:20" ht="49" hidden="1" x14ac:dyDescent="0.25">
      <c r="A1168">
        <v>4075</v>
      </c>
      <c r="B1168" s="3" t="s">
        <v>4071</v>
      </c>
      <c r="C1168" s="3" t="s">
        <v>8178</v>
      </c>
      <c r="D1168" s="6">
        <v>2000</v>
      </c>
      <c r="E1168" s="8">
        <v>576</v>
      </c>
      <c r="F1168" s="22">
        <f>ROUND(E1168/D1168*100,0)</f>
        <v>29</v>
      </c>
      <c r="G1168" t="s">
        <v>8220</v>
      </c>
      <c r="H1168" t="s">
        <v>8224</v>
      </c>
      <c r="I1168" t="s">
        <v>8246</v>
      </c>
      <c r="J1168">
        <v>1404149280</v>
      </c>
      <c r="K1168">
        <v>1400547969</v>
      </c>
      <c r="L1168" t="b">
        <v>0</v>
      </c>
      <c r="M1168">
        <v>13</v>
      </c>
      <c r="N1168" t="b">
        <v>0</v>
      </c>
      <c r="O1168" t="s">
        <v>8269</v>
      </c>
      <c r="P1168" s="9">
        <f>(((K1168/60)/60)/24)+DATE(1970,1,1)</f>
        <v>41779.045937499999</v>
      </c>
      <c r="Q1168" s="14">
        <f>YEAR(P1168)</f>
        <v>2014</v>
      </c>
      <c r="R1168" s="10" t="s">
        <v>8331</v>
      </c>
      <c r="S1168" t="s">
        <v>8332</v>
      </c>
      <c r="T1168">
        <f>IFERROR(ROUND(E1168/M1168,2),0)</f>
        <v>44.31</v>
      </c>
    </row>
    <row r="1169" spans="1:20" ht="49" hidden="1" x14ac:dyDescent="0.25">
      <c r="A1169">
        <v>4088</v>
      </c>
      <c r="B1169" s="3" t="s">
        <v>4084</v>
      </c>
      <c r="C1169" s="3" t="s">
        <v>8191</v>
      </c>
      <c r="D1169" s="6">
        <v>2000</v>
      </c>
      <c r="E1169" s="8">
        <v>216</v>
      </c>
      <c r="F1169" s="22">
        <f>ROUND(E1169/D1169*100,0)</f>
        <v>11</v>
      </c>
      <c r="G1169" t="s">
        <v>8220</v>
      </c>
      <c r="H1169" t="s">
        <v>8224</v>
      </c>
      <c r="I1169" t="s">
        <v>8246</v>
      </c>
      <c r="J1169">
        <v>1421403960</v>
      </c>
      <c r="K1169">
        <v>1418827324</v>
      </c>
      <c r="L1169" t="b">
        <v>0</v>
      </c>
      <c r="M1169">
        <v>3</v>
      </c>
      <c r="N1169" t="b">
        <v>0</v>
      </c>
      <c r="O1169" t="s">
        <v>8269</v>
      </c>
      <c r="P1169" s="9">
        <f>(((K1169/60)/60)/24)+DATE(1970,1,1)</f>
        <v>41990.612546296295</v>
      </c>
      <c r="Q1169" s="14">
        <f>YEAR(P1169)</f>
        <v>2014</v>
      </c>
      <c r="R1169" s="10" t="s">
        <v>8331</v>
      </c>
      <c r="S1169" t="s">
        <v>8332</v>
      </c>
      <c r="T1169">
        <f>IFERROR(ROUND(E1169/M1169,2),0)</f>
        <v>72</v>
      </c>
    </row>
    <row r="1170" spans="1:20" ht="49" hidden="1" x14ac:dyDescent="0.25">
      <c r="A1170">
        <v>4094</v>
      </c>
      <c r="B1170" s="3" t="s">
        <v>4090</v>
      </c>
      <c r="C1170" s="3" t="s">
        <v>8197</v>
      </c>
      <c r="D1170" s="6">
        <v>2000</v>
      </c>
      <c r="E1170" s="8">
        <v>730</v>
      </c>
      <c r="F1170" s="22">
        <f>ROUND(E1170/D1170*100,0)</f>
        <v>37</v>
      </c>
      <c r="G1170" t="s">
        <v>8220</v>
      </c>
      <c r="H1170" t="s">
        <v>8223</v>
      </c>
      <c r="I1170" t="s">
        <v>8245</v>
      </c>
      <c r="J1170">
        <v>1413953940</v>
      </c>
      <c r="K1170">
        <v>1410141900</v>
      </c>
      <c r="L1170" t="b">
        <v>0</v>
      </c>
      <c r="M1170">
        <v>8</v>
      </c>
      <c r="N1170" t="b">
        <v>0</v>
      </c>
      <c r="O1170" t="s">
        <v>8269</v>
      </c>
      <c r="P1170" s="9">
        <f>(((K1170/60)/60)/24)+DATE(1970,1,1)</f>
        <v>41890.086805555555</v>
      </c>
      <c r="Q1170" s="14">
        <f>YEAR(P1170)</f>
        <v>2014</v>
      </c>
      <c r="R1170" s="10" t="s">
        <v>8331</v>
      </c>
      <c r="S1170" t="s">
        <v>8332</v>
      </c>
      <c r="T1170">
        <f>IFERROR(ROUND(E1170/M1170,2),0)</f>
        <v>91.25</v>
      </c>
    </row>
    <row r="1171" spans="1:20" ht="49" hidden="1" x14ac:dyDescent="0.25">
      <c r="A1171">
        <v>4107</v>
      </c>
      <c r="B1171" s="3" t="s">
        <v>4103</v>
      </c>
      <c r="C1171" s="3" t="s">
        <v>8210</v>
      </c>
      <c r="D1171" s="6">
        <v>2000</v>
      </c>
      <c r="E1171" s="8">
        <v>41</v>
      </c>
      <c r="F1171" s="22">
        <f>ROUND(E1171/D1171*100,0)</f>
        <v>2</v>
      </c>
      <c r="G1171" t="s">
        <v>8220</v>
      </c>
      <c r="H1171" t="s">
        <v>8223</v>
      </c>
      <c r="I1171" t="s">
        <v>8245</v>
      </c>
      <c r="J1171">
        <v>1411596001</v>
      </c>
      <c r="K1171">
        <v>1409608801</v>
      </c>
      <c r="L1171" t="b">
        <v>0</v>
      </c>
      <c r="M1171">
        <v>4</v>
      </c>
      <c r="N1171" t="b">
        <v>0</v>
      </c>
      <c r="O1171" t="s">
        <v>8269</v>
      </c>
      <c r="P1171" s="9">
        <f>(((K1171/60)/60)/24)+DATE(1970,1,1)</f>
        <v>41883.916678240741</v>
      </c>
      <c r="Q1171" s="14">
        <f>YEAR(P1171)</f>
        <v>2014</v>
      </c>
      <c r="R1171" s="10" t="s">
        <v>8331</v>
      </c>
      <c r="S1171" t="s">
        <v>8332</v>
      </c>
      <c r="T1171">
        <f>IFERROR(ROUND(E1171/M1171,2),0)</f>
        <v>10.25</v>
      </c>
    </row>
    <row r="1172" spans="1:20" ht="49" hidden="1" x14ac:dyDescent="0.25">
      <c r="A1172">
        <v>617</v>
      </c>
      <c r="B1172" s="3" t="s">
        <v>618</v>
      </c>
      <c r="C1172" s="3" t="s">
        <v>4727</v>
      </c>
      <c r="D1172" s="6">
        <v>2000</v>
      </c>
      <c r="E1172" s="8">
        <v>60</v>
      </c>
      <c r="F1172" s="22">
        <f>ROUND(E1172/D1172*100,0)</f>
        <v>3</v>
      </c>
      <c r="G1172" t="s">
        <v>8219</v>
      </c>
      <c r="H1172" t="s">
        <v>8224</v>
      </c>
      <c r="I1172" t="s">
        <v>8246</v>
      </c>
      <c r="J1172">
        <v>1431072843</v>
      </c>
      <c r="K1172">
        <v>1427184843</v>
      </c>
      <c r="L1172" t="b">
        <v>0</v>
      </c>
      <c r="M1172">
        <v>3</v>
      </c>
      <c r="N1172" t="b">
        <v>0</v>
      </c>
      <c r="O1172" t="s">
        <v>8270</v>
      </c>
      <c r="P1172" s="9">
        <f>(((K1172/60)/60)/24)+DATE(1970,1,1)</f>
        <v>42087.343090277776</v>
      </c>
      <c r="Q1172" s="14">
        <f>YEAR(P1172)</f>
        <v>2015</v>
      </c>
      <c r="R1172" s="10" t="s">
        <v>8333</v>
      </c>
      <c r="S1172" t="s">
        <v>8334</v>
      </c>
      <c r="T1172">
        <f>IFERROR(ROUND(E1172/M1172,2),0)</f>
        <v>20</v>
      </c>
    </row>
    <row r="1173" spans="1:20" ht="33" hidden="1" x14ac:dyDescent="0.25">
      <c r="A1173">
        <v>636</v>
      </c>
      <c r="B1173" s="3" t="s">
        <v>637</v>
      </c>
      <c r="C1173" s="3" t="s">
        <v>4746</v>
      </c>
      <c r="D1173" s="6">
        <v>2000</v>
      </c>
      <c r="E1173" s="8">
        <v>4</v>
      </c>
      <c r="F1173" s="22">
        <f>ROUND(E1173/D1173*100,0)</f>
        <v>0</v>
      </c>
      <c r="G1173" t="s">
        <v>8219</v>
      </c>
      <c r="H1173" t="s">
        <v>8224</v>
      </c>
      <c r="I1173" t="s">
        <v>8246</v>
      </c>
      <c r="J1173">
        <v>1433587620</v>
      </c>
      <c r="K1173">
        <v>1430996150</v>
      </c>
      <c r="L1173" t="b">
        <v>0</v>
      </c>
      <c r="M1173">
        <v>1</v>
      </c>
      <c r="N1173" t="b">
        <v>0</v>
      </c>
      <c r="O1173" t="s">
        <v>8270</v>
      </c>
      <c r="P1173" s="9">
        <f>(((K1173/60)/60)/24)+DATE(1970,1,1)</f>
        <v>42131.455439814818</v>
      </c>
      <c r="Q1173" s="14">
        <f>YEAR(P1173)</f>
        <v>2015</v>
      </c>
      <c r="R1173" s="10" t="s">
        <v>8333</v>
      </c>
      <c r="S1173" t="s">
        <v>8334</v>
      </c>
      <c r="T1173">
        <f>IFERROR(ROUND(E1173/M1173,2),0)</f>
        <v>4</v>
      </c>
    </row>
    <row r="1174" spans="1:20" ht="49" hidden="1" x14ac:dyDescent="0.25">
      <c r="A1174">
        <v>1047</v>
      </c>
      <c r="B1174" s="3" t="s">
        <v>1048</v>
      </c>
      <c r="C1174" s="3" t="s">
        <v>5157</v>
      </c>
      <c r="D1174" s="6">
        <v>2000</v>
      </c>
      <c r="E1174" s="8">
        <v>1</v>
      </c>
      <c r="F1174" s="22">
        <f>ROUND(E1174/D1174*100,0)</f>
        <v>0</v>
      </c>
      <c r="G1174" t="s">
        <v>8219</v>
      </c>
      <c r="H1174" t="s">
        <v>8223</v>
      </c>
      <c r="I1174" t="s">
        <v>8245</v>
      </c>
      <c r="J1174">
        <v>1415219915</v>
      </c>
      <c r="K1174">
        <v>1412624315</v>
      </c>
      <c r="L1174" t="b">
        <v>0</v>
      </c>
      <c r="M1174">
        <v>1</v>
      </c>
      <c r="N1174" t="b">
        <v>0</v>
      </c>
      <c r="O1174" t="s">
        <v>8279</v>
      </c>
      <c r="P1174" s="9">
        <f>(((K1174/60)/60)/24)+DATE(1970,1,1)</f>
        <v>41918.818460648145</v>
      </c>
      <c r="Q1174" s="14">
        <f>YEAR(P1174)</f>
        <v>2014</v>
      </c>
      <c r="R1174" s="10" t="s">
        <v>8345</v>
      </c>
      <c r="S1174" t="s">
        <v>8346</v>
      </c>
      <c r="T1174">
        <f>IFERROR(ROUND(E1174/M1174,2),0)</f>
        <v>1</v>
      </c>
    </row>
    <row r="1175" spans="1:20" ht="49" hidden="1" x14ac:dyDescent="0.25">
      <c r="A1175">
        <v>1227</v>
      </c>
      <c r="B1175" s="3" t="s">
        <v>1228</v>
      </c>
      <c r="C1175" s="3" t="s">
        <v>5337</v>
      </c>
      <c r="D1175" s="6">
        <v>2000</v>
      </c>
      <c r="E1175" s="8">
        <v>0</v>
      </c>
      <c r="F1175" s="22">
        <f>ROUND(E1175/D1175*100,0)</f>
        <v>0</v>
      </c>
      <c r="G1175" t="s">
        <v>8219</v>
      </c>
      <c r="H1175" t="s">
        <v>8223</v>
      </c>
      <c r="I1175" t="s">
        <v>8245</v>
      </c>
      <c r="J1175">
        <v>1407394800</v>
      </c>
      <c r="K1175">
        <v>1404770616</v>
      </c>
      <c r="L1175" t="b">
        <v>0</v>
      </c>
      <c r="M1175">
        <v>0</v>
      </c>
      <c r="N1175" t="b">
        <v>0</v>
      </c>
      <c r="O1175" t="s">
        <v>8284</v>
      </c>
      <c r="P1175" s="9">
        <f>(((K1175/60)/60)/24)+DATE(1970,1,1)</f>
        <v>41827.919166666667</v>
      </c>
      <c r="Q1175" s="14">
        <f>YEAR(P1175)</f>
        <v>2014</v>
      </c>
      <c r="R1175" s="10" t="s">
        <v>8339</v>
      </c>
      <c r="S1175" t="s">
        <v>8354</v>
      </c>
      <c r="T1175">
        <f>IFERROR(ROUND(E1175/M1175,2),0)</f>
        <v>0</v>
      </c>
    </row>
    <row r="1176" spans="1:20" ht="49" hidden="1" x14ac:dyDescent="0.25">
      <c r="A1176">
        <v>2352</v>
      </c>
      <c r="B1176" s="3" t="s">
        <v>2353</v>
      </c>
      <c r="C1176" s="3" t="s">
        <v>6462</v>
      </c>
      <c r="D1176" s="6">
        <v>2000</v>
      </c>
      <c r="E1176" s="8">
        <v>0</v>
      </c>
      <c r="F1176" s="22">
        <f>ROUND(E1176/D1176*100,0)</f>
        <v>0</v>
      </c>
      <c r="G1176" t="s">
        <v>8219</v>
      </c>
      <c r="H1176" t="s">
        <v>8223</v>
      </c>
      <c r="I1176" t="s">
        <v>8245</v>
      </c>
      <c r="J1176">
        <v>1433603552</v>
      </c>
      <c r="K1176">
        <v>1428419552</v>
      </c>
      <c r="L1176" t="b">
        <v>0</v>
      </c>
      <c r="M1176">
        <v>0</v>
      </c>
      <c r="N1176" t="b">
        <v>0</v>
      </c>
      <c r="O1176" t="s">
        <v>8270</v>
      </c>
      <c r="P1176" s="9">
        <f>(((K1176/60)/60)/24)+DATE(1970,1,1)</f>
        <v>42101.633703703701</v>
      </c>
      <c r="Q1176" s="14">
        <f>YEAR(P1176)</f>
        <v>2015</v>
      </c>
      <c r="R1176" s="10" t="s">
        <v>8333</v>
      </c>
      <c r="S1176" t="s">
        <v>8334</v>
      </c>
      <c r="T1176">
        <f>IFERROR(ROUND(E1176/M1176,2),0)</f>
        <v>0</v>
      </c>
    </row>
    <row r="1177" spans="1:20" ht="49" hidden="1" x14ac:dyDescent="0.25">
      <c r="A1177">
        <v>2371</v>
      </c>
      <c r="B1177" s="3" t="s">
        <v>2372</v>
      </c>
      <c r="C1177" s="3" t="s">
        <v>6481</v>
      </c>
      <c r="D1177" s="6">
        <v>2000</v>
      </c>
      <c r="E1177" s="8">
        <v>0</v>
      </c>
      <c r="F1177" s="22">
        <f>ROUND(E1177/D1177*100,0)</f>
        <v>0</v>
      </c>
      <c r="G1177" t="s">
        <v>8219</v>
      </c>
      <c r="H1177" t="s">
        <v>8223</v>
      </c>
      <c r="I1177" t="s">
        <v>8245</v>
      </c>
      <c r="J1177">
        <v>1435257596</v>
      </c>
      <c r="K1177">
        <v>1432665596</v>
      </c>
      <c r="L1177" t="b">
        <v>0</v>
      </c>
      <c r="M1177">
        <v>0</v>
      </c>
      <c r="N1177" t="b">
        <v>0</v>
      </c>
      <c r="O1177" t="s">
        <v>8270</v>
      </c>
      <c r="P1177" s="9">
        <f>(((K1177/60)/60)/24)+DATE(1970,1,1)</f>
        <v>42150.777731481481</v>
      </c>
      <c r="Q1177" s="14">
        <f>YEAR(P1177)</f>
        <v>2015</v>
      </c>
      <c r="R1177" s="10" t="s">
        <v>8333</v>
      </c>
      <c r="S1177" t="s">
        <v>8334</v>
      </c>
      <c r="T1177">
        <f>IFERROR(ROUND(E1177/M1177,2),0)</f>
        <v>0</v>
      </c>
    </row>
    <row r="1178" spans="1:20" ht="49" hidden="1" x14ac:dyDescent="0.25">
      <c r="A1178">
        <v>3887</v>
      </c>
      <c r="B1178" s="3" t="s">
        <v>3884</v>
      </c>
      <c r="C1178" s="3" t="s">
        <v>7995</v>
      </c>
      <c r="D1178" s="6">
        <v>2000</v>
      </c>
      <c r="E1178" s="8">
        <v>35</v>
      </c>
      <c r="F1178" s="22">
        <f>ROUND(E1178/D1178*100,0)</f>
        <v>2</v>
      </c>
      <c r="G1178" t="s">
        <v>8219</v>
      </c>
      <c r="H1178" t="s">
        <v>8223</v>
      </c>
      <c r="I1178" t="s">
        <v>8245</v>
      </c>
      <c r="J1178">
        <v>1430517600</v>
      </c>
      <c r="K1178">
        <v>1426538129</v>
      </c>
      <c r="L1178" t="b">
        <v>0</v>
      </c>
      <c r="M1178">
        <v>2</v>
      </c>
      <c r="N1178" t="b">
        <v>0</v>
      </c>
      <c r="O1178" t="s">
        <v>8303</v>
      </c>
      <c r="P1178" s="9">
        <f>(((K1178/60)/60)/24)+DATE(1970,1,1)</f>
        <v>42079.857974537037</v>
      </c>
      <c r="Q1178" s="14">
        <f>YEAR(P1178)</f>
        <v>2015</v>
      </c>
      <c r="R1178" s="10" t="s">
        <v>8331</v>
      </c>
      <c r="S1178" t="s">
        <v>8373</v>
      </c>
      <c r="T1178">
        <f>IFERROR(ROUND(E1178/M1178,2),0)</f>
        <v>17.5</v>
      </c>
    </row>
    <row r="1179" spans="1:20" ht="49" x14ac:dyDescent="0.25">
      <c r="A1179">
        <v>2615</v>
      </c>
      <c r="B1179" s="3" t="s">
        <v>2615</v>
      </c>
      <c r="C1179" s="3" t="s">
        <v>6725</v>
      </c>
      <c r="D1179" s="6">
        <v>2001</v>
      </c>
      <c r="E1179" s="8">
        <v>3397</v>
      </c>
      <c r="F1179" s="22">
        <f>ROUND(E1179/D1179*100,0)</f>
        <v>170</v>
      </c>
      <c r="G1179" t="s">
        <v>8218</v>
      </c>
      <c r="H1179" t="s">
        <v>8224</v>
      </c>
      <c r="I1179" t="s">
        <v>8246</v>
      </c>
      <c r="J1179">
        <v>1462017600</v>
      </c>
      <c r="K1179">
        <v>1458820564</v>
      </c>
      <c r="L1179" t="b">
        <v>0</v>
      </c>
      <c r="M1179">
        <v>72</v>
      </c>
      <c r="N1179" t="b">
        <v>1</v>
      </c>
      <c r="O1179" t="s">
        <v>8299</v>
      </c>
      <c r="P1179" s="9">
        <f>(((K1179/60)/60)/24)+DATE(1970,1,1)</f>
        <v>42453.49726851852</v>
      </c>
      <c r="Q1179" s="14">
        <f>YEAR(P1179)</f>
        <v>2016</v>
      </c>
      <c r="R1179" s="10" t="s">
        <v>8333</v>
      </c>
      <c r="S1179" t="s">
        <v>8369</v>
      </c>
      <c r="T1179">
        <f>IFERROR(ROUND(E1179/M1179,2),0)</f>
        <v>47.18</v>
      </c>
    </row>
    <row r="1180" spans="1:20" ht="49" x14ac:dyDescent="0.25">
      <c r="A1180">
        <v>1673</v>
      </c>
      <c r="B1180" s="3" t="s">
        <v>1674</v>
      </c>
      <c r="C1180" s="3" t="s">
        <v>5783</v>
      </c>
      <c r="D1180" s="6">
        <v>2100</v>
      </c>
      <c r="E1180" s="8">
        <v>2690</v>
      </c>
      <c r="F1180" s="22">
        <f>ROUND(E1180/D1180*100,0)</f>
        <v>128</v>
      </c>
      <c r="G1180" t="s">
        <v>8218</v>
      </c>
      <c r="H1180" t="s">
        <v>8223</v>
      </c>
      <c r="I1180" t="s">
        <v>8245</v>
      </c>
      <c r="J1180">
        <v>1425675892</v>
      </c>
      <c r="K1180">
        <v>1423083892</v>
      </c>
      <c r="L1180" t="b">
        <v>0</v>
      </c>
      <c r="M1180">
        <v>59</v>
      </c>
      <c r="N1180" t="b">
        <v>1</v>
      </c>
      <c r="O1180" t="s">
        <v>8290</v>
      </c>
      <c r="P1180" s="9">
        <f>(((K1180/60)/60)/24)+DATE(1970,1,1)</f>
        <v>42039.878379629634</v>
      </c>
      <c r="Q1180" s="14">
        <f>YEAR(P1180)</f>
        <v>2015</v>
      </c>
      <c r="R1180" s="10" t="s">
        <v>8339</v>
      </c>
      <c r="S1180" t="s">
        <v>8360</v>
      </c>
      <c r="T1180">
        <f>IFERROR(ROUND(E1180/M1180,2),0)</f>
        <v>45.59</v>
      </c>
    </row>
    <row r="1181" spans="1:20" ht="49" x14ac:dyDescent="0.25">
      <c r="A1181">
        <v>3448</v>
      </c>
      <c r="B1181" s="3" t="s">
        <v>3447</v>
      </c>
      <c r="C1181" s="3" t="s">
        <v>7558</v>
      </c>
      <c r="D1181" s="6">
        <v>2100</v>
      </c>
      <c r="E1181" s="8">
        <v>2305</v>
      </c>
      <c r="F1181" s="22">
        <f>ROUND(E1181/D1181*100,0)</f>
        <v>110</v>
      </c>
      <c r="G1181" t="s">
        <v>8218</v>
      </c>
      <c r="H1181" t="s">
        <v>8223</v>
      </c>
      <c r="I1181" t="s">
        <v>8245</v>
      </c>
      <c r="J1181">
        <v>1418784689</v>
      </c>
      <c r="K1181">
        <v>1416192689</v>
      </c>
      <c r="L1181" t="b">
        <v>0</v>
      </c>
      <c r="M1181">
        <v>45</v>
      </c>
      <c r="N1181" t="b">
        <v>1</v>
      </c>
      <c r="O1181" t="s">
        <v>8269</v>
      </c>
      <c r="P1181" s="9">
        <f>(((K1181/60)/60)/24)+DATE(1970,1,1)</f>
        <v>41960.119085648148</v>
      </c>
      <c r="Q1181" s="14">
        <f>YEAR(P1181)</f>
        <v>2014</v>
      </c>
      <c r="R1181" s="10" t="s">
        <v>8331</v>
      </c>
      <c r="S1181" t="s">
        <v>8332</v>
      </c>
      <c r="T1181">
        <f>IFERROR(ROUND(E1181/M1181,2),0)</f>
        <v>51.22</v>
      </c>
    </row>
    <row r="1182" spans="1:20" ht="49" x14ac:dyDescent="0.25">
      <c r="A1182">
        <v>3548</v>
      </c>
      <c r="B1182" s="3" t="s">
        <v>3547</v>
      </c>
      <c r="C1182" s="3" t="s">
        <v>7658</v>
      </c>
      <c r="D1182" s="6">
        <v>2100</v>
      </c>
      <c r="E1182" s="8">
        <v>2140</v>
      </c>
      <c r="F1182" s="22">
        <f>ROUND(E1182/D1182*100,0)</f>
        <v>102</v>
      </c>
      <c r="G1182" t="s">
        <v>8218</v>
      </c>
      <c r="H1182" t="s">
        <v>8223</v>
      </c>
      <c r="I1182" t="s">
        <v>8245</v>
      </c>
      <c r="J1182">
        <v>1457139600</v>
      </c>
      <c r="K1182">
        <v>1455230214</v>
      </c>
      <c r="L1182" t="b">
        <v>0</v>
      </c>
      <c r="M1182">
        <v>13</v>
      </c>
      <c r="N1182" t="b">
        <v>1</v>
      </c>
      <c r="O1182" t="s">
        <v>8269</v>
      </c>
      <c r="P1182" s="9">
        <f>(((K1182/60)/60)/24)+DATE(1970,1,1)</f>
        <v>42411.942291666666</v>
      </c>
      <c r="Q1182" s="14">
        <f>YEAR(P1182)</f>
        <v>2016</v>
      </c>
      <c r="R1182" s="10" t="s">
        <v>8331</v>
      </c>
      <c r="S1182" t="s">
        <v>8332</v>
      </c>
      <c r="T1182">
        <f>IFERROR(ROUND(E1182/M1182,2),0)</f>
        <v>164.62</v>
      </c>
    </row>
    <row r="1183" spans="1:20" ht="49" x14ac:dyDescent="0.25">
      <c r="A1183">
        <v>3813</v>
      </c>
      <c r="B1183" s="3" t="s">
        <v>3810</v>
      </c>
      <c r="C1183" s="3" t="s">
        <v>7923</v>
      </c>
      <c r="D1183" s="6">
        <v>2100</v>
      </c>
      <c r="E1183" s="8">
        <v>2119.9899999999998</v>
      </c>
      <c r="F1183" s="22">
        <f>ROUND(E1183/D1183*100,0)</f>
        <v>101</v>
      </c>
      <c r="G1183" t="s">
        <v>8218</v>
      </c>
      <c r="H1183" t="s">
        <v>8223</v>
      </c>
      <c r="I1183" t="s">
        <v>8245</v>
      </c>
      <c r="J1183">
        <v>1465940580</v>
      </c>
      <c r="K1183">
        <v>1462603021</v>
      </c>
      <c r="L1183" t="b">
        <v>0</v>
      </c>
      <c r="M1183">
        <v>27</v>
      </c>
      <c r="N1183" t="b">
        <v>1</v>
      </c>
      <c r="O1183" t="s">
        <v>8269</v>
      </c>
      <c r="P1183" s="9">
        <f>(((K1183/60)/60)/24)+DATE(1970,1,1)</f>
        <v>42497.275706018518</v>
      </c>
      <c r="Q1183" s="14">
        <f>YEAR(P1183)</f>
        <v>2016</v>
      </c>
      <c r="R1183" s="10" t="s">
        <v>8331</v>
      </c>
      <c r="S1183" t="s">
        <v>8332</v>
      </c>
      <c r="T1183">
        <f>IFERROR(ROUND(E1183/M1183,2),0)</f>
        <v>78.52</v>
      </c>
    </row>
    <row r="1184" spans="1:20" ht="49" hidden="1" x14ac:dyDescent="0.25">
      <c r="A1184">
        <v>879</v>
      </c>
      <c r="B1184" s="3" t="s">
        <v>880</v>
      </c>
      <c r="C1184" s="3" t="s">
        <v>4989</v>
      </c>
      <c r="D1184" s="6">
        <v>2100</v>
      </c>
      <c r="E1184" s="8">
        <v>644</v>
      </c>
      <c r="F1184" s="22">
        <f>ROUND(E1184/D1184*100,0)</f>
        <v>31</v>
      </c>
      <c r="G1184" t="s">
        <v>8220</v>
      </c>
      <c r="H1184" t="s">
        <v>8223</v>
      </c>
      <c r="I1184" t="s">
        <v>8245</v>
      </c>
      <c r="J1184">
        <v>1338321305</v>
      </c>
      <c r="K1184">
        <v>1336506905</v>
      </c>
      <c r="L1184" t="b">
        <v>0</v>
      </c>
      <c r="M1184">
        <v>30</v>
      </c>
      <c r="N1184" t="b">
        <v>0</v>
      </c>
      <c r="O1184" t="s">
        <v>8276</v>
      </c>
      <c r="P1184" s="9">
        <f>(((K1184/60)/60)/24)+DATE(1970,1,1)</f>
        <v>41037.829918981479</v>
      </c>
      <c r="Q1184" s="14">
        <f>YEAR(P1184)</f>
        <v>2012</v>
      </c>
      <c r="R1184" s="10" t="s">
        <v>8339</v>
      </c>
      <c r="S1184" t="s">
        <v>8342</v>
      </c>
      <c r="T1184">
        <f>IFERROR(ROUND(E1184/M1184,2),0)</f>
        <v>21.47</v>
      </c>
    </row>
    <row r="1185" spans="1:20" ht="49" hidden="1" x14ac:dyDescent="0.25">
      <c r="A1185">
        <v>1119</v>
      </c>
      <c r="B1185" s="3" t="s">
        <v>1120</v>
      </c>
      <c r="C1185" s="3" t="s">
        <v>5229</v>
      </c>
      <c r="D1185" s="6">
        <v>2100</v>
      </c>
      <c r="E1185" s="8">
        <v>5</v>
      </c>
      <c r="F1185" s="22">
        <f>ROUND(E1185/D1185*100,0)</f>
        <v>0</v>
      </c>
      <c r="G1185" t="s">
        <v>8220</v>
      </c>
      <c r="H1185" t="s">
        <v>8223</v>
      </c>
      <c r="I1185" t="s">
        <v>8245</v>
      </c>
      <c r="J1185">
        <v>1396810864</v>
      </c>
      <c r="K1185">
        <v>1395687664</v>
      </c>
      <c r="L1185" t="b">
        <v>0</v>
      </c>
      <c r="M1185">
        <v>1</v>
      </c>
      <c r="N1185" t="b">
        <v>0</v>
      </c>
      <c r="O1185" t="s">
        <v>8280</v>
      </c>
      <c r="P1185" s="9">
        <f>(((K1185/60)/60)/24)+DATE(1970,1,1)</f>
        <v>41722.792407407411</v>
      </c>
      <c r="Q1185" s="14">
        <f>YEAR(P1185)</f>
        <v>2014</v>
      </c>
      <c r="R1185" s="10" t="s">
        <v>8347</v>
      </c>
      <c r="S1185" t="s">
        <v>8348</v>
      </c>
      <c r="T1185">
        <f>IFERROR(ROUND(E1185/M1185,2),0)</f>
        <v>5</v>
      </c>
    </row>
    <row r="1186" spans="1:20" ht="49" hidden="1" x14ac:dyDescent="0.25">
      <c r="A1186">
        <v>2676</v>
      </c>
      <c r="B1186" s="3" t="s">
        <v>2676</v>
      </c>
      <c r="C1186" s="3" t="s">
        <v>6786</v>
      </c>
      <c r="D1186" s="6">
        <v>2100</v>
      </c>
      <c r="E1186" s="8">
        <v>1058</v>
      </c>
      <c r="F1186" s="22">
        <f>ROUND(E1186/D1186*100,0)</f>
        <v>50</v>
      </c>
      <c r="G1186" t="s">
        <v>8220</v>
      </c>
      <c r="H1186" t="s">
        <v>8228</v>
      </c>
      <c r="I1186" t="s">
        <v>8250</v>
      </c>
      <c r="J1186">
        <v>1463929174</v>
      </c>
      <c r="K1186">
        <v>1461337174</v>
      </c>
      <c r="L1186" t="b">
        <v>0</v>
      </c>
      <c r="M1186">
        <v>9</v>
      </c>
      <c r="N1186" t="b">
        <v>0</v>
      </c>
      <c r="O1186" t="s">
        <v>8300</v>
      </c>
      <c r="P1186" s="9">
        <f>(((K1186/60)/60)/24)+DATE(1970,1,1)</f>
        <v>42482.624699074076</v>
      </c>
      <c r="Q1186" s="14">
        <f>YEAR(P1186)</f>
        <v>2016</v>
      </c>
      <c r="R1186" s="10" t="s">
        <v>8333</v>
      </c>
      <c r="S1186" t="s">
        <v>8370</v>
      </c>
      <c r="T1186">
        <f>IFERROR(ROUND(E1186/M1186,2),0)</f>
        <v>117.56</v>
      </c>
    </row>
    <row r="1187" spans="1:20" ht="49" x14ac:dyDescent="0.25">
      <c r="A1187">
        <v>72</v>
      </c>
      <c r="B1187" s="3" t="s">
        <v>74</v>
      </c>
      <c r="C1187" s="3" t="s">
        <v>4183</v>
      </c>
      <c r="D1187" s="6">
        <v>2200</v>
      </c>
      <c r="E1187" s="8">
        <v>2385</v>
      </c>
      <c r="F1187" s="22">
        <f>ROUND(E1187/D1187*100,0)</f>
        <v>108</v>
      </c>
      <c r="G1187" t="s">
        <v>8218</v>
      </c>
      <c r="H1187" t="s">
        <v>8223</v>
      </c>
      <c r="I1187" t="s">
        <v>8245</v>
      </c>
      <c r="J1187">
        <v>1352937600</v>
      </c>
      <c r="K1187">
        <v>1351210481</v>
      </c>
      <c r="L1187" t="b">
        <v>0</v>
      </c>
      <c r="M1187">
        <v>41</v>
      </c>
      <c r="N1187" t="b">
        <v>1</v>
      </c>
      <c r="O1187" t="s">
        <v>8264</v>
      </c>
      <c r="P1187" s="9">
        <f>(((K1187/60)/60)/24)+DATE(1970,1,1)</f>
        <v>41208.010196759256</v>
      </c>
      <c r="Q1187" s="14">
        <f>YEAR(P1187)</f>
        <v>2012</v>
      </c>
      <c r="R1187" s="10" t="s">
        <v>8324</v>
      </c>
      <c r="S1187" t="s">
        <v>8326</v>
      </c>
      <c r="T1187">
        <f>IFERROR(ROUND(E1187/M1187,2),0)</f>
        <v>58.17</v>
      </c>
    </row>
    <row r="1188" spans="1:20" ht="49" x14ac:dyDescent="0.25">
      <c r="A1188">
        <v>105</v>
      </c>
      <c r="B1188" s="3" t="s">
        <v>107</v>
      </c>
      <c r="C1188" s="3" t="s">
        <v>4216</v>
      </c>
      <c r="D1188" s="6">
        <v>2200</v>
      </c>
      <c r="E1188" s="8">
        <v>2363</v>
      </c>
      <c r="F1188" s="22">
        <f>ROUND(E1188/D1188*100,0)</f>
        <v>107</v>
      </c>
      <c r="G1188" t="s">
        <v>8218</v>
      </c>
      <c r="H1188" t="s">
        <v>8223</v>
      </c>
      <c r="I1188" t="s">
        <v>8245</v>
      </c>
      <c r="J1188">
        <v>1463184000</v>
      </c>
      <c r="K1188">
        <v>1461605020</v>
      </c>
      <c r="L1188" t="b">
        <v>0</v>
      </c>
      <c r="M1188">
        <v>60</v>
      </c>
      <c r="N1188" t="b">
        <v>1</v>
      </c>
      <c r="O1188" t="s">
        <v>8264</v>
      </c>
      <c r="P1188" s="9">
        <f>(((K1188/60)/60)/24)+DATE(1970,1,1)</f>
        <v>42485.724768518514</v>
      </c>
      <c r="Q1188" s="14">
        <f>YEAR(P1188)</f>
        <v>2016</v>
      </c>
      <c r="R1188" s="10" t="s">
        <v>8324</v>
      </c>
      <c r="S1188" t="s">
        <v>8326</v>
      </c>
      <c r="T1188">
        <f>IFERROR(ROUND(E1188/M1188,2),0)</f>
        <v>39.380000000000003</v>
      </c>
    </row>
    <row r="1189" spans="1:20" ht="49" x14ac:dyDescent="0.25">
      <c r="A1189">
        <v>1221</v>
      </c>
      <c r="B1189" s="3" t="s">
        <v>1222</v>
      </c>
      <c r="C1189" s="3" t="s">
        <v>5331</v>
      </c>
      <c r="D1189" s="6">
        <v>2200</v>
      </c>
      <c r="E1189" s="8">
        <v>2451.0100000000002</v>
      </c>
      <c r="F1189" s="22">
        <f>ROUND(E1189/D1189*100,0)</f>
        <v>111</v>
      </c>
      <c r="G1189" t="s">
        <v>8218</v>
      </c>
      <c r="H1189" t="s">
        <v>8224</v>
      </c>
      <c r="I1189" t="s">
        <v>8246</v>
      </c>
      <c r="J1189">
        <v>1480809600</v>
      </c>
      <c r="K1189">
        <v>1478431488</v>
      </c>
      <c r="L1189" t="b">
        <v>0</v>
      </c>
      <c r="M1189">
        <v>103</v>
      </c>
      <c r="N1189" t="b">
        <v>1</v>
      </c>
      <c r="O1189" t="s">
        <v>8283</v>
      </c>
      <c r="P1189" s="9">
        <f>(((K1189/60)/60)/24)+DATE(1970,1,1)</f>
        <v>42680.47555555556</v>
      </c>
      <c r="Q1189" s="14">
        <f>YEAR(P1189)</f>
        <v>2016</v>
      </c>
      <c r="R1189" s="10" t="s">
        <v>8352</v>
      </c>
      <c r="S1189" t="s">
        <v>8353</v>
      </c>
      <c r="T1189">
        <f>IFERROR(ROUND(E1189/M1189,2),0)</f>
        <v>23.8</v>
      </c>
    </row>
    <row r="1190" spans="1:20" ht="49" x14ac:dyDescent="0.25">
      <c r="A1190">
        <v>1383</v>
      </c>
      <c r="B1190" s="3" t="s">
        <v>1384</v>
      </c>
      <c r="C1190" s="3" t="s">
        <v>5493</v>
      </c>
      <c r="D1190" s="6">
        <v>2200</v>
      </c>
      <c r="E1190" s="8">
        <v>4673</v>
      </c>
      <c r="F1190" s="22">
        <f>ROUND(E1190/D1190*100,0)</f>
        <v>212</v>
      </c>
      <c r="G1190" t="s">
        <v>8218</v>
      </c>
      <c r="H1190" t="s">
        <v>8228</v>
      </c>
      <c r="I1190" t="s">
        <v>8250</v>
      </c>
      <c r="J1190">
        <v>1482457678</v>
      </c>
      <c r="K1190">
        <v>1480729678</v>
      </c>
      <c r="L1190" t="b">
        <v>0</v>
      </c>
      <c r="M1190">
        <v>93</v>
      </c>
      <c r="N1190" t="b">
        <v>1</v>
      </c>
      <c r="O1190" t="s">
        <v>8274</v>
      </c>
      <c r="P1190" s="9">
        <f>(((K1190/60)/60)/24)+DATE(1970,1,1)</f>
        <v>42707.074976851851</v>
      </c>
      <c r="Q1190" s="14">
        <f>YEAR(P1190)</f>
        <v>2016</v>
      </c>
      <c r="R1190" s="10" t="s">
        <v>8339</v>
      </c>
      <c r="S1190" t="s">
        <v>8340</v>
      </c>
      <c r="T1190">
        <f>IFERROR(ROUND(E1190/M1190,2),0)</f>
        <v>50.25</v>
      </c>
    </row>
    <row r="1191" spans="1:20" ht="49" x14ac:dyDescent="0.25">
      <c r="A1191">
        <v>2106</v>
      </c>
      <c r="B1191" s="3" t="s">
        <v>2107</v>
      </c>
      <c r="C1191" s="3" t="s">
        <v>6216</v>
      </c>
      <c r="D1191" s="6">
        <v>2200</v>
      </c>
      <c r="E1191" s="8">
        <v>2355</v>
      </c>
      <c r="F1191" s="22">
        <f>ROUND(E1191/D1191*100,0)</f>
        <v>107</v>
      </c>
      <c r="G1191" t="s">
        <v>8218</v>
      </c>
      <c r="H1191" t="s">
        <v>8223</v>
      </c>
      <c r="I1191" t="s">
        <v>8245</v>
      </c>
      <c r="J1191">
        <v>1359176974</v>
      </c>
      <c r="K1191">
        <v>1356584974</v>
      </c>
      <c r="L1191" t="b">
        <v>0</v>
      </c>
      <c r="M1191">
        <v>44</v>
      </c>
      <c r="N1191" t="b">
        <v>1</v>
      </c>
      <c r="O1191" t="s">
        <v>8277</v>
      </c>
      <c r="P1191" s="9">
        <f>(((K1191/60)/60)/24)+DATE(1970,1,1)</f>
        <v>41270.21497685185</v>
      </c>
      <c r="Q1191" s="14">
        <f>YEAR(P1191)</f>
        <v>2012</v>
      </c>
      <c r="R1191" s="10" t="s">
        <v>8339</v>
      </c>
      <c r="S1191" t="s">
        <v>8343</v>
      </c>
      <c r="T1191">
        <f>IFERROR(ROUND(E1191/M1191,2),0)</f>
        <v>53.52</v>
      </c>
    </row>
    <row r="1192" spans="1:20" ht="33" x14ac:dyDescent="0.25">
      <c r="A1192">
        <v>2258</v>
      </c>
      <c r="B1192" s="3" t="s">
        <v>2259</v>
      </c>
      <c r="C1192" s="3" t="s">
        <v>6368</v>
      </c>
      <c r="D1192" s="6">
        <v>2200</v>
      </c>
      <c r="E1192" s="8">
        <v>3223</v>
      </c>
      <c r="F1192" s="22">
        <f>ROUND(E1192/D1192*100,0)</f>
        <v>147</v>
      </c>
      <c r="G1192" t="s">
        <v>8218</v>
      </c>
      <c r="H1192" t="s">
        <v>8223</v>
      </c>
      <c r="I1192" t="s">
        <v>8245</v>
      </c>
      <c r="J1192">
        <v>1434045687</v>
      </c>
      <c r="K1192">
        <v>1431453687</v>
      </c>
      <c r="L1192" t="b">
        <v>0</v>
      </c>
      <c r="M1192">
        <v>205</v>
      </c>
      <c r="N1192" t="b">
        <v>1</v>
      </c>
      <c r="O1192" t="s">
        <v>8295</v>
      </c>
      <c r="P1192" s="9">
        <f>(((K1192/60)/60)/24)+DATE(1970,1,1)</f>
        <v>42136.75100694444</v>
      </c>
      <c r="Q1192" s="14">
        <f>YEAR(P1192)</f>
        <v>2015</v>
      </c>
      <c r="R1192" s="10" t="s">
        <v>8347</v>
      </c>
      <c r="S1192" t="s">
        <v>8365</v>
      </c>
      <c r="T1192">
        <f>IFERROR(ROUND(E1192/M1192,2),0)</f>
        <v>15.72</v>
      </c>
    </row>
    <row r="1193" spans="1:20" ht="49" x14ac:dyDescent="0.25">
      <c r="A1193">
        <v>3152</v>
      </c>
      <c r="B1193" s="3" t="s">
        <v>3152</v>
      </c>
      <c r="C1193" s="3" t="s">
        <v>7262</v>
      </c>
      <c r="D1193" s="6">
        <v>2200</v>
      </c>
      <c r="E1193" s="8">
        <v>2331</v>
      </c>
      <c r="F1193" s="22">
        <f>ROUND(E1193/D1193*100,0)</f>
        <v>106</v>
      </c>
      <c r="G1193" t="s">
        <v>8218</v>
      </c>
      <c r="H1193" t="s">
        <v>8224</v>
      </c>
      <c r="I1193" t="s">
        <v>8246</v>
      </c>
      <c r="J1193">
        <v>1383425367</v>
      </c>
      <c r="K1193">
        <v>1380833367</v>
      </c>
      <c r="L1193" t="b">
        <v>1</v>
      </c>
      <c r="M1193">
        <v>67</v>
      </c>
      <c r="N1193" t="b">
        <v>1</v>
      </c>
      <c r="O1193" t="s">
        <v>8269</v>
      </c>
      <c r="P1193" s="9">
        <f>(((K1193/60)/60)/24)+DATE(1970,1,1)</f>
        <v>41550.867673611108</v>
      </c>
      <c r="Q1193" s="14">
        <f>YEAR(P1193)</f>
        <v>2013</v>
      </c>
      <c r="R1193" s="10" t="s">
        <v>8331</v>
      </c>
      <c r="S1193" t="s">
        <v>8332</v>
      </c>
      <c r="T1193">
        <f>IFERROR(ROUND(E1193/M1193,2),0)</f>
        <v>34.79</v>
      </c>
    </row>
    <row r="1194" spans="1:20" ht="49" x14ac:dyDescent="0.25">
      <c r="A1194">
        <v>3556</v>
      </c>
      <c r="B1194" s="3" t="s">
        <v>3555</v>
      </c>
      <c r="C1194" s="3" t="s">
        <v>7666</v>
      </c>
      <c r="D1194" s="6">
        <v>2200</v>
      </c>
      <c r="E1194" s="8">
        <v>2210</v>
      </c>
      <c r="F1194" s="22">
        <f>ROUND(E1194/D1194*100,0)</f>
        <v>100</v>
      </c>
      <c r="G1194" t="s">
        <v>8218</v>
      </c>
      <c r="H1194" t="s">
        <v>8224</v>
      </c>
      <c r="I1194" t="s">
        <v>8246</v>
      </c>
      <c r="J1194">
        <v>1408289724</v>
      </c>
      <c r="K1194">
        <v>1403105724</v>
      </c>
      <c r="L1194" t="b">
        <v>0</v>
      </c>
      <c r="M1194">
        <v>20</v>
      </c>
      <c r="N1194" t="b">
        <v>1</v>
      </c>
      <c r="O1194" t="s">
        <v>8269</v>
      </c>
      <c r="P1194" s="9">
        <f>(((K1194/60)/60)/24)+DATE(1970,1,1)</f>
        <v>41808.649583333332</v>
      </c>
      <c r="Q1194" s="14">
        <f>YEAR(P1194)</f>
        <v>2014</v>
      </c>
      <c r="R1194" s="10" t="s">
        <v>8331</v>
      </c>
      <c r="S1194" t="s">
        <v>8332</v>
      </c>
      <c r="T1194">
        <f>IFERROR(ROUND(E1194/M1194,2),0)</f>
        <v>110.5</v>
      </c>
    </row>
    <row r="1195" spans="1:20" ht="49" hidden="1" x14ac:dyDescent="0.25">
      <c r="A1195">
        <v>760</v>
      </c>
      <c r="B1195" s="3" t="s">
        <v>761</v>
      </c>
      <c r="C1195" s="3" t="s">
        <v>4870</v>
      </c>
      <c r="D1195" s="6">
        <v>2200</v>
      </c>
      <c r="E1195" s="8">
        <v>0</v>
      </c>
      <c r="F1195" s="22">
        <f>ROUND(E1195/D1195*100,0)</f>
        <v>0</v>
      </c>
      <c r="G1195" t="s">
        <v>8220</v>
      </c>
      <c r="H1195" t="s">
        <v>8223</v>
      </c>
      <c r="I1195" t="s">
        <v>8245</v>
      </c>
      <c r="J1195">
        <v>1480188013</v>
      </c>
      <c r="K1195">
        <v>1477592413</v>
      </c>
      <c r="L1195" t="b">
        <v>0</v>
      </c>
      <c r="M1195">
        <v>0</v>
      </c>
      <c r="N1195" t="b">
        <v>0</v>
      </c>
      <c r="O1195" t="s">
        <v>8273</v>
      </c>
      <c r="P1195" s="9">
        <f>(((K1195/60)/60)/24)+DATE(1970,1,1)</f>
        <v>42670.764039351852</v>
      </c>
      <c r="Q1195" s="14">
        <f>YEAR(P1195)</f>
        <v>2016</v>
      </c>
      <c r="R1195" s="10" t="s">
        <v>8336</v>
      </c>
      <c r="S1195" t="s">
        <v>8338</v>
      </c>
      <c r="T1195">
        <f>IFERROR(ROUND(E1195/M1195,2),0)</f>
        <v>0</v>
      </c>
    </row>
    <row r="1196" spans="1:20" ht="49" hidden="1" x14ac:dyDescent="0.25">
      <c r="A1196">
        <v>865</v>
      </c>
      <c r="B1196" s="3" t="s">
        <v>866</v>
      </c>
      <c r="C1196" s="3" t="s">
        <v>4975</v>
      </c>
      <c r="D1196" s="6">
        <v>2200</v>
      </c>
      <c r="E1196" s="8">
        <v>45</v>
      </c>
      <c r="F1196" s="22">
        <f>ROUND(E1196/D1196*100,0)</f>
        <v>2</v>
      </c>
      <c r="G1196" t="s">
        <v>8220</v>
      </c>
      <c r="H1196" t="s">
        <v>8223</v>
      </c>
      <c r="I1196" t="s">
        <v>8245</v>
      </c>
      <c r="J1196">
        <v>1358361197</v>
      </c>
      <c r="K1196">
        <v>1353177197</v>
      </c>
      <c r="L1196" t="b">
        <v>0</v>
      </c>
      <c r="M1196">
        <v>2</v>
      </c>
      <c r="N1196" t="b">
        <v>0</v>
      </c>
      <c r="O1196" t="s">
        <v>8276</v>
      </c>
      <c r="P1196" s="9">
        <f>(((K1196/60)/60)/24)+DATE(1970,1,1)</f>
        <v>41230.77311342593</v>
      </c>
      <c r="Q1196" s="14">
        <f>YEAR(P1196)</f>
        <v>2012</v>
      </c>
      <c r="R1196" s="10" t="s">
        <v>8339</v>
      </c>
      <c r="S1196" t="s">
        <v>8342</v>
      </c>
      <c r="T1196">
        <f>IFERROR(ROUND(E1196/M1196,2),0)</f>
        <v>22.5</v>
      </c>
    </row>
    <row r="1197" spans="1:20" ht="49" hidden="1" x14ac:dyDescent="0.25">
      <c r="A1197">
        <v>1069</v>
      </c>
      <c r="B1197" s="3" t="s">
        <v>1070</v>
      </c>
      <c r="C1197" s="3" t="s">
        <v>5179</v>
      </c>
      <c r="D1197" s="6">
        <v>2200</v>
      </c>
      <c r="E1197" s="8">
        <v>850</v>
      </c>
      <c r="F1197" s="22">
        <f>ROUND(E1197/D1197*100,0)</f>
        <v>39</v>
      </c>
      <c r="G1197" t="s">
        <v>8220</v>
      </c>
      <c r="H1197" t="s">
        <v>8223</v>
      </c>
      <c r="I1197" t="s">
        <v>8245</v>
      </c>
      <c r="J1197">
        <v>1385447459</v>
      </c>
      <c r="K1197">
        <v>1382679059</v>
      </c>
      <c r="L1197" t="b">
        <v>0</v>
      </c>
      <c r="M1197">
        <v>21</v>
      </c>
      <c r="N1197" t="b">
        <v>0</v>
      </c>
      <c r="O1197" t="s">
        <v>8280</v>
      </c>
      <c r="P1197" s="9">
        <f>(((K1197/60)/60)/24)+DATE(1970,1,1)</f>
        <v>41572.229849537034</v>
      </c>
      <c r="Q1197" s="14">
        <f>YEAR(P1197)</f>
        <v>2013</v>
      </c>
      <c r="R1197" s="10" t="s">
        <v>8347</v>
      </c>
      <c r="S1197" t="s">
        <v>8348</v>
      </c>
      <c r="T1197">
        <f>IFERROR(ROUND(E1197/M1197,2),0)</f>
        <v>40.479999999999997</v>
      </c>
    </row>
    <row r="1198" spans="1:20" ht="33" hidden="1" x14ac:dyDescent="0.25">
      <c r="A1198">
        <v>3743</v>
      </c>
      <c r="B1198" s="3" t="s">
        <v>3740</v>
      </c>
      <c r="C1198" s="3" t="s">
        <v>7853</v>
      </c>
      <c r="D1198" s="6">
        <v>2200</v>
      </c>
      <c r="E1198" s="8">
        <v>0</v>
      </c>
      <c r="F1198" s="22">
        <f>ROUND(E1198/D1198*100,0)</f>
        <v>0</v>
      </c>
      <c r="G1198" t="s">
        <v>8220</v>
      </c>
      <c r="H1198" t="s">
        <v>8223</v>
      </c>
      <c r="I1198" t="s">
        <v>8245</v>
      </c>
      <c r="J1198">
        <v>1404406964</v>
      </c>
      <c r="K1198">
        <v>1401814964</v>
      </c>
      <c r="L1198" t="b">
        <v>0</v>
      </c>
      <c r="M1198">
        <v>0</v>
      </c>
      <c r="N1198" t="b">
        <v>0</v>
      </c>
      <c r="O1198" t="s">
        <v>8269</v>
      </c>
      <c r="P1198" s="9">
        <f>(((K1198/60)/60)/24)+DATE(1970,1,1)</f>
        <v>41793.710231481484</v>
      </c>
      <c r="Q1198" s="14">
        <f>YEAR(P1198)</f>
        <v>2014</v>
      </c>
      <c r="R1198" s="10" t="s">
        <v>8331</v>
      </c>
      <c r="S1198" t="s">
        <v>8332</v>
      </c>
      <c r="T1198">
        <f>IFERROR(ROUND(E1198/M1198,2),0)</f>
        <v>0</v>
      </c>
    </row>
    <row r="1199" spans="1:20" ht="49" x14ac:dyDescent="0.25">
      <c r="A1199">
        <v>745</v>
      </c>
      <c r="B1199" s="3" t="s">
        <v>746</v>
      </c>
      <c r="C1199" s="3" t="s">
        <v>4855</v>
      </c>
      <c r="D1199" s="6">
        <v>2220</v>
      </c>
      <c r="E1199" s="8">
        <v>3976</v>
      </c>
      <c r="F1199" s="22">
        <f>ROUND(E1199/D1199*100,0)</f>
        <v>179</v>
      </c>
      <c r="G1199" t="s">
        <v>8218</v>
      </c>
      <c r="H1199" t="s">
        <v>8223</v>
      </c>
      <c r="I1199" t="s">
        <v>8245</v>
      </c>
      <c r="J1199">
        <v>1367588645</v>
      </c>
      <c r="K1199">
        <v>1364996645</v>
      </c>
      <c r="L1199" t="b">
        <v>0</v>
      </c>
      <c r="M1199">
        <v>74</v>
      </c>
      <c r="N1199" t="b">
        <v>1</v>
      </c>
      <c r="O1199" t="s">
        <v>8272</v>
      </c>
      <c r="P1199" s="9">
        <f>(((K1199/60)/60)/24)+DATE(1970,1,1)</f>
        <v>41367.572280092594</v>
      </c>
      <c r="Q1199" s="14">
        <f>YEAR(P1199)</f>
        <v>2013</v>
      </c>
      <c r="R1199" s="10" t="s">
        <v>8336</v>
      </c>
      <c r="S1199" t="s">
        <v>8337</v>
      </c>
      <c r="T1199">
        <f>IFERROR(ROUND(E1199/M1199,2),0)</f>
        <v>53.73</v>
      </c>
    </row>
    <row r="1200" spans="1:20" ht="49" hidden="1" x14ac:dyDescent="0.25">
      <c r="A1200">
        <v>4081</v>
      </c>
      <c r="B1200" s="3" t="s">
        <v>4077</v>
      </c>
      <c r="C1200" s="3" t="s">
        <v>8184</v>
      </c>
      <c r="D1200" s="6">
        <v>2224</v>
      </c>
      <c r="E1200" s="8">
        <v>350</v>
      </c>
      <c r="F1200" s="22">
        <f>ROUND(E1200/D1200*100,0)</f>
        <v>16</v>
      </c>
      <c r="G1200" t="s">
        <v>8220</v>
      </c>
      <c r="H1200" t="s">
        <v>8223</v>
      </c>
      <c r="I1200" t="s">
        <v>8245</v>
      </c>
      <c r="J1200">
        <v>1425819425</v>
      </c>
      <c r="K1200">
        <v>1423231025</v>
      </c>
      <c r="L1200" t="b">
        <v>0</v>
      </c>
      <c r="M1200">
        <v>12</v>
      </c>
      <c r="N1200" t="b">
        <v>0</v>
      </c>
      <c r="O1200" t="s">
        <v>8269</v>
      </c>
      <c r="P1200" s="9">
        <f>(((K1200/60)/60)/24)+DATE(1970,1,1)</f>
        <v>42041.581307870365</v>
      </c>
      <c r="Q1200" s="14">
        <f>YEAR(P1200)</f>
        <v>2015</v>
      </c>
      <c r="R1200" s="10" t="s">
        <v>8331</v>
      </c>
      <c r="S1200" t="s">
        <v>8332</v>
      </c>
      <c r="T1200">
        <f>IFERROR(ROUND(E1200/M1200,2),0)</f>
        <v>29.17</v>
      </c>
    </row>
    <row r="1201" spans="1:20" ht="33" x14ac:dyDescent="0.25">
      <c r="A1201">
        <v>3252</v>
      </c>
      <c r="B1201" s="3" t="s">
        <v>3252</v>
      </c>
      <c r="C1201" s="3" t="s">
        <v>7362</v>
      </c>
      <c r="D1201" s="6">
        <v>2250</v>
      </c>
      <c r="E1201" s="8">
        <v>2876</v>
      </c>
      <c r="F1201" s="22">
        <f>ROUND(E1201/D1201*100,0)</f>
        <v>128</v>
      </c>
      <c r="G1201" t="s">
        <v>8218</v>
      </c>
      <c r="H1201" t="s">
        <v>8224</v>
      </c>
      <c r="I1201" t="s">
        <v>8246</v>
      </c>
      <c r="J1201">
        <v>1473247240</v>
      </c>
      <c r="K1201">
        <v>1470655240</v>
      </c>
      <c r="L1201" t="b">
        <v>1</v>
      </c>
      <c r="M1201">
        <v>50</v>
      </c>
      <c r="N1201" t="b">
        <v>1</v>
      </c>
      <c r="O1201" t="s">
        <v>8269</v>
      </c>
      <c r="P1201" s="9">
        <f>(((K1201/60)/60)/24)+DATE(1970,1,1)</f>
        <v>42590.472685185188</v>
      </c>
      <c r="Q1201" s="14">
        <f>YEAR(P1201)</f>
        <v>2016</v>
      </c>
      <c r="R1201" s="10" t="s">
        <v>8331</v>
      </c>
      <c r="S1201" t="s">
        <v>8332</v>
      </c>
      <c r="T1201">
        <f>IFERROR(ROUND(E1201/M1201,2),0)</f>
        <v>57.52</v>
      </c>
    </row>
    <row r="1202" spans="1:20" ht="49" hidden="1" x14ac:dyDescent="0.25">
      <c r="A1202">
        <v>1543</v>
      </c>
      <c r="B1202" s="3" t="s">
        <v>1544</v>
      </c>
      <c r="C1202" s="3" t="s">
        <v>5653</v>
      </c>
      <c r="D1202" s="6">
        <v>2250</v>
      </c>
      <c r="E1202" s="8">
        <v>10</v>
      </c>
      <c r="F1202" s="22">
        <f>ROUND(E1202/D1202*100,0)</f>
        <v>0</v>
      </c>
      <c r="G1202" t="s">
        <v>8220</v>
      </c>
      <c r="H1202" t="s">
        <v>8223</v>
      </c>
      <c r="I1202" t="s">
        <v>8245</v>
      </c>
      <c r="J1202">
        <v>1416662034</v>
      </c>
      <c r="K1202">
        <v>1414066434</v>
      </c>
      <c r="L1202" t="b">
        <v>0</v>
      </c>
      <c r="M1202">
        <v>1</v>
      </c>
      <c r="N1202" t="b">
        <v>0</v>
      </c>
      <c r="O1202" t="s">
        <v>8287</v>
      </c>
      <c r="P1202" s="9">
        <f>(((K1202/60)/60)/24)+DATE(1970,1,1)</f>
        <v>41935.509652777779</v>
      </c>
      <c r="Q1202" s="14">
        <f>YEAR(P1202)</f>
        <v>2014</v>
      </c>
      <c r="R1202" s="10" t="s">
        <v>8352</v>
      </c>
      <c r="S1202" t="s">
        <v>8357</v>
      </c>
      <c r="T1202">
        <f>IFERROR(ROUND(E1202/M1202,2),0)</f>
        <v>10</v>
      </c>
    </row>
    <row r="1203" spans="1:20" ht="49" x14ac:dyDescent="0.25">
      <c r="A1203">
        <v>270</v>
      </c>
      <c r="B1203" s="3" t="s">
        <v>271</v>
      </c>
      <c r="C1203" s="3" t="s">
        <v>4380</v>
      </c>
      <c r="D1203" s="6">
        <v>2300</v>
      </c>
      <c r="E1203" s="8">
        <v>3510</v>
      </c>
      <c r="F1203" s="22">
        <f>ROUND(E1203/D1203*100,0)</f>
        <v>153</v>
      </c>
      <c r="G1203" t="s">
        <v>8218</v>
      </c>
      <c r="H1203" t="s">
        <v>8223</v>
      </c>
      <c r="I1203" t="s">
        <v>8245</v>
      </c>
      <c r="J1203">
        <v>1306296000</v>
      </c>
      <c r="K1203">
        <v>1301950070</v>
      </c>
      <c r="L1203" t="b">
        <v>1</v>
      </c>
      <c r="M1203">
        <v>61</v>
      </c>
      <c r="N1203" t="b">
        <v>1</v>
      </c>
      <c r="O1203" t="s">
        <v>8267</v>
      </c>
      <c r="P1203" s="9">
        <f>(((K1203/60)/60)/24)+DATE(1970,1,1)</f>
        <v>40637.866550925923</v>
      </c>
      <c r="Q1203" s="14">
        <f>YEAR(P1203)</f>
        <v>2011</v>
      </c>
      <c r="R1203" s="10" t="s">
        <v>8324</v>
      </c>
      <c r="S1203" t="s">
        <v>8329</v>
      </c>
      <c r="T1203">
        <f>IFERROR(ROUND(E1203/M1203,2),0)</f>
        <v>57.54</v>
      </c>
    </row>
    <row r="1204" spans="1:20" ht="49" x14ac:dyDescent="0.25">
      <c r="A1204">
        <v>803</v>
      </c>
      <c r="B1204" s="3" t="s">
        <v>804</v>
      </c>
      <c r="C1204" s="3" t="s">
        <v>4913</v>
      </c>
      <c r="D1204" s="6">
        <v>2300</v>
      </c>
      <c r="E1204" s="8">
        <v>2835</v>
      </c>
      <c r="F1204" s="22">
        <f>ROUND(E1204/D1204*100,0)</f>
        <v>123</v>
      </c>
      <c r="G1204" t="s">
        <v>8218</v>
      </c>
      <c r="H1204" t="s">
        <v>8223</v>
      </c>
      <c r="I1204" t="s">
        <v>8245</v>
      </c>
      <c r="J1204">
        <v>1306630800</v>
      </c>
      <c r="K1204">
        <v>1304376478</v>
      </c>
      <c r="L1204" t="b">
        <v>0</v>
      </c>
      <c r="M1204">
        <v>38</v>
      </c>
      <c r="N1204" t="b">
        <v>1</v>
      </c>
      <c r="O1204" t="s">
        <v>8274</v>
      </c>
      <c r="P1204" s="9">
        <f>(((K1204/60)/60)/24)+DATE(1970,1,1)</f>
        <v>40665.949976851851</v>
      </c>
      <c r="Q1204" s="14">
        <f>YEAR(P1204)</f>
        <v>2011</v>
      </c>
      <c r="R1204" s="10" t="s">
        <v>8339</v>
      </c>
      <c r="S1204" t="s">
        <v>8340</v>
      </c>
      <c r="T1204">
        <f>IFERROR(ROUND(E1204/M1204,2),0)</f>
        <v>74.61</v>
      </c>
    </row>
    <row r="1205" spans="1:20" ht="49" x14ac:dyDescent="0.25">
      <c r="A1205">
        <v>1648</v>
      </c>
      <c r="B1205" s="3" t="s">
        <v>1649</v>
      </c>
      <c r="C1205" s="3" t="s">
        <v>5758</v>
      </c>
      <c r="D1205" s="6">
        <v>2300</v>
      </c>
      <c r="E1205" s="8">
        <v>2881</v>
      </c>
      <c r="F1205" s="22">
        <f>ROUND(E1205/D1205*100,0)</f>
        <v>125</v>
      </c>
      <c r="G1205" t="s">
        <v>8218</v>
      </c>
      <c r="H1205" t="s">
        <v>8223</v>
      </c>
      <c r="I1205" t="s">
        <v>8245</v>
      </c>
      <c r="J1205">
        <v>1300636482</v>
      </c>
      <c r="K1205">
        <v>1298048082</v>
      </c>
      <c r="L1205" t="b">
        <v>0</v>
      </c>
      <c r="M1205">
        <v>90</v>
      </c>
      <c r="N1205" t="b">
        <v>1</v>
      </c>
      <c r="O1205" t="s">
        <v>8290</v>
      </c>
      <c r="P1205" s="9">
        <f>(((K1205/60)/60)/24)+DATE(1970,1,1)</f>
        <v>40592.704652777778</v>
      </c>
      <c r="Q1205" s="14">
        <f>YEAR(P1205)</f>
        <v>2011</v>
      </c>
      <c r="R1205" s="10" t="s">
        <v>8339</v>
      </c>
      <c r="S1205" t="s">
        <v>8360</v>
      </c>
      <c r="T1205">
        <f>IFERROR(ROUND(E1205/M1205,2),0)</f>
        <v>32.01</v>
      </c>
    </row>
    <row r="1206" spans="1:20" ht="49" x14ac:dyDescent="0.25">
      <c r="A1206">
        <v>2302</v>
      </c>
      <c r="B1206" s="3" t="s">
        <v>2303</v>
      </c>
      <c r="C1206" s="3" t="s">
        <v>6412</v>
      </c>
      <c r="D1206" s="6">
        <v>2300</v>
      </c>
      <c r="E1206" s="8">
        <v>3925</v>
      </c>
      <c r="F1206" s="22">
        <f>ROUND(E1206/D1206*100,0)</f>
        <v>171</v>
      </c>
      <c r="G1206" t="s">
        <v>8218</v>
      </c>
      <c r="H1206" t="s">
        <v>8223</v>
      </c>
      <c r="I1206" t="s">
        <v>8245</v>
      </c>
      <c r="J1206">
        <v>1388473200</v>
      </c>
      <c r="K1206">
        <v>1385585434</v>
      </c>
      <c r="L1206" t="b">
        <v>1</v>
      </c>
      <c r="M1206">
        <v>85</v>
      </c>
      <c r="N1206" t="b">
        <v>1</v>
      </c>
      <c r="O1206" t="s">
        <v>8277</v>
      </c>
      <c r="P1206" s="9">
        <f>(((K1206/60)/60)/24)+DATE(1970,1,1)</f>
        <v>41605.868449074071</v>
      </c>
      <c r="Q1206" s="14">
        <f>YEAR(P1206)</f>
        <v>2013</v>
      </c>
      <c r="R1206" s="10" t="s">
        <v>8339</v>
      </c>
      <c r="S1206" t="s">
        <v>8343</v>
      </c>
      <c r="T1206">
        <f>IFERROR(ROUND(E1206/M1206,2),0)</f>
        <v>46.18</v>
      </c>
    </row>
    <row r="1207" spans="1:20" ht="49" x14ac:dyDescent="0.25">
      <c r="A1207">
        <v>1531</v>
      </c>
      <c r="B1207" s="3" t="s">
        <v>1532</v>
      </c>
      <c r="C1207" s="3" t="s">
        <v>5641</v>
      </c>
      <c r="D1207" s="6">
        <v>2350</v>
      </c>
      <c r="E1207" s="8">
        <v>4135</v>
      </c>
      <c r="F1207" s="22">
        <f>ROUND(E1207/D1207*100,0)</f>
        <v>176</v>
      </c>
      <c r="G1207" t="s">
        <v>8218</v>
      </c>
      <c r="H1207" t="s">
        <v>8223</v>
      </c>
      <c r="I1207" t="s">
        <v>8245</v>
      </c>
      <c r="J1207">
        <v>1417402800</v>
      </c>
      <c r="K1207">
        <v>1414610126</v>
      </c>
      <c r="L1207" t="b">
        <v>1</v>
      </c>
      <c r="M1207">
        <v>73</v>
      </c>
      <c r="N1207" t="b">
        <v>1</v>
      </c>
      <c r="O1207" t="s">
        <v>8283</v>
      </c>
      <c r="P1207" s="9">
        <f>(((K1207/60)/60)/24)+DATE(1970,1,1)</f>
        <v>41941.802384259259</v>
      </c>
      <c r="Q1207" s="14">
        <f>YEAR(P1207)</f>
        <v>2014</v>
      </c>
      <c r="R1207" s="10" t="s">
        <v>8352</v>
      </c>
      <c r="S1207" t="s">
        <v>8353</v>
      </c>
      <c r="T1207">
        <f>IFERROR(ROUND(E1207/M1207,2),0)</f>
        <v>56.64</v>
      </c>
    </row>
    <row r="1208" spans="1:20" ht="49" x14ac:dyDescent="0.25">
      <c r="A1208">
        <v>2986</v>
      </c>
      <c r="B1208" s="3" t="s">
        <v>2986</v>
      </c>
      <c r="C1208" s="3" t="s">
        <v>7096</v>
      </c>
      <c r="D1208" s="6">
        <v>2400</v>
      </c>
      <c r="E1208" s="8">
        <v>2532</v>
      </c>
      <c r="F1208" s="22">
        <f>ROUND(E1208/D1208*100,0)</f>
        <v>106</v>
      </c>
      <c r="G1208" t="s">
        <v>8218</v>
      </c>
      <c r="H1208" t="s">
        <v>8224</v>
      </c>
      <c r="I1208" t="s">
        <v>8246</v>
      </c>
      <c r="J1208">
        <v>1462100406</v>
      </c>
      <c r="K1208">
        <v>1456920006</v>
      </c>
      <c r="L1208" t="b">
        <v>0</v>
      </c>
      <c r="M1208">
        <v>56</v>
      </c>
      <c r="N1208" t="b">
        <v>1</v>
      </c>
      <c r="O1208" t="s">
        <v>8301</v>
      </c>
      <c r="P1208" s="9">
        <f>(((K1208/60)/60)/24)+DATE(1970,1,1)</f>
        <v>42431.500069444446</v>
      </c>
      <c r="Q1208" s="14">
        <f>YEAR(P1208)</f>
        <v>2016</v>
      </c>
      <c r="R1208" s="10" t="s">
        <v>8331</v>
      </c>
      <c r="S1208" t="s">
        <v>8371</v>
      </c>
      <c r="T1208">
        <f>IFERROR(ROUND(E1208/M1208,2),0)</f>
        <v>45.21</v>
      </c>
    </row>
    <row r="1209" spans="1:20" ht="49" x14ac:dyDescent="0.25">
      <c r="A1209">
        <v>3555</v>
      </c>
      <c r="B1209" s="3" t="s">
        <v>3554</v>
      </c>
      <c r="C1209" s="3" t="s">
        <v>7665</v>
      </c>
      <c r="D1209" s="6">
        <v>2400</v>
      </c>
      <c r="E1209" s="8">
        <v>2400</v>
      </c>
      <c r="F1209" s="22">
        <f>ROUND(E1209/D1209*100,0)</f>
        <v>100</v>
      </c>
      <c r="G1209" t="s">
        <v>8218</v>
      </c>
      <c r="H1209" t="s">
        <v>8236</v>
      </c>
      <c r="I1209" t="s">
        <v>8248</v>
      </c>
      <c r="J1209">
        <v>1479382594</v>
      </c>
      <c r="K1209">
        <v>1476786994</v>
      </c>
      <c r="L1209" t="b">
        <v>0</v>
      </c>
      <c r="M1209">
        <v>14</v>
      </c>
      <c r="N1209" t="b">
        <v>1</v>
      </c>
      <c r="O1209" t="s">
        <v>8269</v>
      </c>
      <c r="P1209" s="9">
        <f>(((K1209/60)/60)/24)+DATE(1970,1,1)</f>
        <v>42661.442060185189</v>
      </c>
      <c r="Q1209" s="14">
        <f>YEAR(P1209)</f>
        <v>2016</v>
      </c>
      <c r="R1209" s="10" t="s">
        <v>8331</v>
      </c>
      <c r="S1209" t="s">
        <v>8332</v>
      </c>
      <c r="T1209">
        <f>IFERROR(ROUND(E1209/M1209,2),0)</f>
        <v>171.43</v>
      </c>
    </row>
    <row r="1210" spans="1:20" ht="33" x14ac:dyDescent="0.25">
      <c r="A1210">
        <v>3778</v>
      </c>
      <c r="B1210" s="3" t="s">
        <v>3775</v>
      </c>
      <c r="C1210" s="3" t="s">
        <v>7888</v>
      </c>
      <c r="D1210" s="6">
        <v>2400</v>
      </c>
      <c r="E1210" s="8">
        <v>2521</v>
      </c>
      <c r="F1210" s="22">
        <f>ROUND(E1210/D1210*100,0)</f>
        <v>105</v>
      </c>
      <c r="G1210" t="s">
        <v>8218</v>
      </c>
      <c r="H1210" t="s">
        <v>8223</v>
      </c>
      <c r="I1210" t="s">
        <v>8245</v>
      </c>
      <c r="J1210">
        <v>1423942780</v>
      </c>
      <c r="K1210">
        <v>1418758780</v>
      </c>
      <c r="L1210" t="b">
        <v>0</v>
      </c>
      <c r="M1210">
        <v>36</v>
      </c>
      <c r="N1210" t="b">
        <v>1</v>
      </c>
      <c r="O1210" t="s">
        <v>8303</v>
      </c>
      <c r="P1210" s="9">
        <f>(((K1210/60)/60)/24)+DATE(1970,1,1)</f>
        <v>41989.819212962961</v>
      </c>
      <c r="Q1210" s="14">
        <f>YEAR(P1210)</f>
        <v>2014</v>
      </c>
      <c r="R1210" s="10" t="s">
        <v>8331</v>
      </c>
      <c r="S1210" t="s">
        <v>8373</v>
      </c>
      <c r="T1210">
        <f>IFERROR(ROUND(E1210/M1210,2),0)</f>
        <v>70.03</v>
      </c>
    </row>
    <row r="1211" spans="1:20" ht="21" hidden="1" x14ac:dyDescent="0.25">
      <c r="A1211">
        <v>1689</v>
      </c>
      <c r="B1211" s="3" t="s">
        <v>1690</v>
      </c>
      <c r="C1211" s="3" t="s">
        <v>5799</v>
      </c>
      <c r="D1211" s="6">
        <v>2400</v>
      </c>
      <c r="E1211" s="8">
        <v>2400</v>
      </c>
      <c r="F1211" s="22">
        <f>ROUND(E1211/D1211*100,0)</f>
        <v>100</v>
      </c>
      <c r="G1211" t="s">
        <v>8221</v>
      </c>
      <c r="H1211" t="s">
        <v>8223</v>
      </c>
      <c r="I1211" t="s">
        <v>8245</v>
      </c>
      <c r="J1211">
        <v>1489700230</v>
      </c>
      <c r="K1211">
        <v>1487111830</v>
      </c>
      <c r="L1211" t="b">
        <v>0</v>
      </c>
      <c r="M1211">
        <v>14</v>
      </c>
      <c r="N1211" t="b">
        <v>0</v>
      </c>
      <c r="O1211" t="s">
        <v>8291</v>
      </c>
      <c r="P1211" s="9">
        <f>(((K1211/60)/60)/24)+DATE(1970,1,1)</f>
        <v>42780.942476851851</v>
      </c>
      <c r="Q1211" s="10">
        <f>YEAR(P1211)</f>
        <v>2017</v>
      </c>
      <c r="R1211" s="10" t="s">
        <v>8339</v>
      </c>
      <c r="S1211" t="s">
        <v>8361</v>
      </c>
      <c r="T1211">
        <f>IFERROR(ROUND(E1211/M1211,2),0)</f>
        <v>171.43</v>
      </c>
    </row>
    <row r="1212" spans="1:20" ht="33" hidden="1" x14ac:dyDescent="0.25">
      <c r="A1212">
        <v>1493</v>
      </c>
      <c r="B1212" s="3" t="s">
        <v>1494</v>
      </c>
      <c r="C1212" s="3" t="s">
        <v>5603</v>
      </c>
      <c r="D1212" s="6">
        <v>2400</v>
      </c>
      <c r="E1212" s="8">
        <v>0</v>
      </c>
      <c r="F1212" s="22">
        <f>ROUND(E1212/D1212*100,0)</f>
        <v>0</v>
      </c>
      <c r="G1212" t="s">
        <v>8220</v>
      </c>
      <c r="H1212" t="s">
        <v>8223</v>
      </c>
      <c r="I1212" t="s">
        <v>8245</v>
      </c>
      <c r="J1212">
        <v>1371415675</v>
      </c>
      <c r="K1212">
        <v>1368823675</v>
      </c>
      <c r="L1212" t="b">
        <v>0</v>
      </c>
      <c r="M1212">
        <v>0</v>
      </c>
      <c r="N1212" t="b">
        <v>0</v>
      </c>
      <c r="O1212" t="s">
        <v>8273</v>
      </c>
      <c r="P1212" s="9">
        <f>(((K1212/60)/60)/24)+DATE(1970,1,1)</f>
        <v>41411.866608796299</v>
      </c>
      <c r="Q1212" s="14">
        <f>YEAR(P1212)</f>
        <v>2013</v>
      </c>
      <c r="R1212" s="10" t="s">
        <v>8336</v>
      </c>
      <c r="S1212" t="s">
        <v>8338</v>
      </c>
      <c r="T1212">
        <f>IFERROR(ROUND(E1212/M1212,2),0)</f>
        <v>0</v>
      </c>
    </row>
    <row r="1213" spans="1:20" ht="49" hidden="1" x14ac:dyDescent="0.25">
      <c r="A1213">
        <v>3865</v>
      </c>
      <c r="B1213" s="3" t="s">
        <v>3862</v>
      </c>
      <c r="C1213" s="3" t="s">
        <v>7974</v>
      </c>
      <c r="D1213" s="6">
        <v>2413</v>
      </c>
      <c r="E1213" s="8">
        <v>650</v>
      </c>
      <c r="F1213" s="22">
        <f>ROUND(E1213/D1213*100,0)</f>
        <v>27</v>
      </c>
      <c r="G1213" t="s">
        <v>8220</v>
      </c>
      <c r="H1213" t="s">
        <v>8228</v>
      </c>
      <c r="I1213" t="s">
        <v>8250</v>
      </c>
      <c r="J1213">
        <v>1409376600</v>
      </c>
      <c r="K1213">
        <v>1405957098</v>
      </c>
      <c r="L1213" t="b">
        <v>0</v>
      </c>
      <c r="M1213">
        <v>14</v>
      </c>
      <c r="N1213" t="b">
        <v>0</v>
      </c>
      <c r="O1213" t="s">
        <v>8269</v>
      </c>
      <c r="P1213" s="9">
        <f>(((K1213/60)/60)/24)+DATE(1970,1,1)</f>
        <v>41841.651597222226</v>
      </c>
      <c r="Q1213" s="14">
        <f>YEAR(P1213)</f>
        <v>2014</v>
      </c>
      <c r="R1213" s="10" t="s">
        <v>8331</v>
      </c>
      <c r="S1213" t="s">
        <v>8332</v>
      </c>
      <c r="T1213">
        <f>IFERROR(ROUND(E1213/M1213,2),0)</f>
        <v>46.43</v>
      </c>
    </row>
    <row r="1214" spans="1:20" ht="49" x14ac:dyDescent="0.25">
      <c r="A1214">
        <v>376</v>
      </c>
      <c r="B1214" s="3" t="s">
        <v>377</v>
      </c>
      <c r="C1214" s="3" t="s">
        <v>4486</v>
      </c>
      <c r="D1214" s="6">
        <v>2450</v>
      </c>
      <c r="E1214" s="8">
        <v>2596</v>
      </c>
      <c r="F1214" s="22">
        <f>ROUND(E1214/D1214*100,0)</f>
        <v>106</v>
      </c>
      <c r="G1214" t="s">
        <v>8218</v>
      </c>
      <c r="H1214" t="s">
        <v>8224</v>
      </c>
      <c r="I1214" t="s">
        <v>8246</v>
      </c>
      <c r="J1214">
        <v>1472122316</v>
      </c>
      <c r="K1214">
        <v>1469443916</v>
      </c>
      <c r="L1214" t="b">
        <v>0</v>
      </c>
      <c r="M1214">
        <v>48</v>
      </c>
      <c r="N1214" t="b">
        <v>1</v>
      </c>
      <c r="O1214" t="s">
        <v>8267</v>
      </c>
      <c r="P1214" s="9">
        <f>(((K1214/60)/60)/24)+DATE(1970,1,1)</f>
        <v>42576.452731481477</v>
      </c>
      <c r="Q1214" s="14">
        <f>YEAR(P1214)</f>
        <v>2016</v>
      </c>
      <c r="R1214" s="10" t="s">
        <v>8324</v>
      </c>
      <c r="S1214" t="s">
        <v>8329</v>
      </c>
      <c r="T1214">
        <f>IFERROR(ROUND(E1214/M1214,2),0)</f>
        <v>54.08</v>
      </c>
    </row>
    <row r="1215" spans="1:20" ht="49" x14ac:dyDescent="0.25">
      <c r="A1215">
        <v>2724</v>
      </c>
      <c r="B1215" s="3" t="s">
        <v>2724</v>
      </c>
      <c r="C1215" s="3" t="s">
        <v>6834</v>
      </c>
      <c r="D1215" s="6">
        <v>2468</v>
      </c>
      <c r="E1215" s="8">
        <v>7326.88</v>
      </c>
      <c r="F1215" s="22">
        <f>ROUND(E1215/D1215*100,0)</f>
        <v>297</v>
      </c>
      <c r="G1215" t="s">
        <v>8218</v>
      </c>
      <c r="H1215" t="s">
        <v>8224</v>
      </c>
      <c r="I1215" t="s">
        <v>8246</v>
      </c>
      <c r="J1215">
        <v>1439625059</v>
      </c>
      <c r="K1215">
        <v>1436860259</v>
      </c>
      <c r="L1215" t="b">
        <v>0</v>
      </c>
      <c r="M1215">
        <v>1019</v>
      </c>
      <c r="N1215" t="b">
        <v>1</v>
      </c>
      <c r="O1215" t="s">
        <v>8293</v>
      </c>
      <c r="P1215" s="9">
        <f>(((K1215/60)/60)/24)+DATE(1970,1,1)</f>
        <v>42199.32707175926</v>
      </c>
      <c r="Q1215" s="14">
        <f>YEAR(P1215)</f>
        <v>2015</v>
      </c>
      <c r="R1215" s="10" t="s">
        <v>8333</v>
      </c>
      <c r="S1215" t="s">
        <v>8363</v>
      </c>
      <c r="T1215">
        <f>IFERROR(ROUND(E1215/M1215,2),0)</f>
        <v>7.19</v>
      </c>
    </row>
    <row r="1216" spans="1:20" ht="49" x14ac:dyDescent="0.25">
      <c r="A1216">
        <v>38</v>
      </c>
      <c r="B1216" s="3" t="s">
        <v>40</v>
      </c>
      <c r="C1216" s="3" t="s">
        <v>4149</v>
      </c>
      <c r="D1216" s="6">
        <v>2500</v>
      </c>
      <c r="E1216" s="8">
        <v>2751</v>
      </c>
      <c r="F1216" s="22">
        <f>ROUND(E1216/D1216*100,0)</f>
        <v>110</v>
      </c>
      <c r="G1216" t="s">
        <v>8218</v>
      </c>
      <c r="H1216" t="s">
        <v>8223</v>
      </c>
      <c r="I1216" t="s">
        <v>8245</v>
      </c>
      <c r="J1216">
        <v>1368235344</v>
      </c>
      <c r="K1216">
        <v>1365643344</v>
      </c>
      <c r="L1216" t="b">
        <v>0</v>
      </c>
      <c r="M1216">
        <v>66</v>
      </c>
      <c r="N1216" t="b">
        <v>1</v>
      </c>
      <c r="O1216" t="s">
        <v>8263</v>
      </c>
      <c r="P1216" s="9">
        <f>(((K1216/60)/60)/24)+DATE(1970,1,1)</f>
        <v>41375.057222222218</v>
      </c>
      <c r="Q1216" s="14">
        <f>YEAR(P1216)</f>
        <v>2013</v>
      </c>
      <c r="R1216" s="10" t="s">
        <v>8324</v>
      </c>
      <c r="S1216" t="s">
        <v>8325</v>
      </c>
      <c r="T1216">
        <f>IFERROR(ROUND(E1216/M1216,2),0)</f>
        <v>41.68</v>
      </c>
    </row>
    <row r="1217" spans="1:20" ht="49" x14ac:dyDescent="0.25">
      <c r="A1217">
        <v>87</v>
      </c>
      <c r="B1217" s="3" t="s">
        <v>89</v>
      </c>
      <c r="C1217" s="3" t="s">
        <v>4198</v>
      </c>
      <c r="D1217" s="6">
        <v>2500</v>
      </c>
      <c r="E1217" s="8">
        <v>2615</v>
      </c>
      <c r="F1217" s="22">
        <f>ROUND(E1217/D1217*100,0)</f>
        <v>105</v>
      </c>
      <c r="G1217" t="s">
        <v>8218</v>
      </c>
      <c r="H1217" t="s">
        <v>8223</v>
      </c>
      <c r="I1217" t="s">
        <v>8245</v>
      </c>
      <c r="J1217">
        <v>1275529260</v>
      </c>
      <c r="K1217">
        <v>1274705803</v>
      </c>
      <c r="L1217" t="b">
        <v>0</v>
      </c>
      <c r="M1217">
        <v>25</v>
      </c>
      <c r="N1217" t="b">
        <v>1</v>
      </c>
      <c r="O1217" t="s">
        <v>8264</v>
      </c>
      <c r="P1217" s="9">
        <f>(((K1217/60)/60)/24)+DATE(1970,1,1)</f>
        <v>40322.53938657407</v>
      </c>
      <c r="Q1217" s="14">
        <f>YEAR(P1217)</f>
        <v>2010</v>
      </c>
      <c r="R1217" s="10" t="s">
        <v>8324</v>
      </c>
      <c r="S1217" t="s">
        <v>8326</v>
      </c>
      <c r="T1217">
        <f>IFERROR(ROUND(E1217/M1217,2),0)</f>
        <v>104.6</v>
      </c>
    </row>
    <row r="1218" spans="1:20" ht="33" x14ac:dyDescent="0.25">
      <c r="A1218">
        <v>262</v>
      </c>
      <c r="B1218" s="3" t="s">
        <v>263</v>
      </c>
      <c r="C1218" s="3" t="s">
        <v>4372</v>
      </c>
      <c r="D1218" s="6">
        <v>2500</v>
      </c>
      <c r="E1218" s="8">
        <v>6000</v>
      </c>
      <c r="F1218" s="22">
        <f>ROUND(E1218/D1218*100,0)</f>
        <v>240</v>
      </c>
      <c r="G1218" t="s">
        <v>8218</v>
      </c>
      <c r="H1218" t="s">
        <v>8223</v>
      </c>
      <c r="I1218" t="s">
        <v>8245</v>
      </c>
      <c r="J1218">
        <v>1298699828</v>
      </c>
      <c r="K1218">
        <v>1294811828</v>
      </c>
      <c r="L1218" t="b">
        <v>1</v>
      </c>
      <c r="M1218">
        <v>145</v>
      </c>
      <c r="N1218" t="b">
        <v>1</v>
      </c>
      <c r="O1218" t="s">
        <v>8267</v>
      </c>
      <c r="P1218" s="9">
        <f>(((K1218/60)/60)/24)+DATE(1970,1,1)</f>
        <v>40555.24800925926</v>
      </c>
      <c r="Q1218" s="14">
        <f>YEAR(P1218)</f>
        <v>2011</v>
      </c>
      <c r="R1218" s="10" t="s">
        <v>8324</v>
      </c>
      <c r="S1218" t="s">
        <v>8329</v>
      </c>
      <c r="T1218">
        <f>IFERROR(ROUND(E1218/M1218,2),0)</f>
        <v>41.38</v>
      </c>
    </row>
    <row r="1219" spans="1:20" ht="49" x14ac:dyDescent="0.25">
      <c r="A1219">
        <v>412</v>
      </c>
      <c r="B1219" s="3" t="s">
        <v>413</v>
      </c>
      <c r="C1219" s="3" t="s">
        <v>4522</v>
      </c>
      <c r="D1219" s="6">
        <v>2500</v>
      </c>
      <c r="E1219" s="8">
        <v>3171</v>
      </c>
      <c r="F1219" s="22">
        <f>ROUND(E1219/D1219*100,0)</f>
        <v>127</v>
      </c>
      <c r="G1219" t="s">
        <v>8218</v>
      </c>
      <c r="H1219" t="s">
        <v>8223</v>
      </c>
      <c r="I1219" t="s">
        <v>8245</v>
      </c>
      <c r="J1219">
        <v>1343238578</v>
      </c>
      <c r="K1219">
        <v>1341856178</v>
      </c>
      <c r="L1219" t="b">
        <v>0</v>
      </c>
      <c r="M1219">
        <v>55</v>
      </c>
      <c r="N1219" t="b">
        <v>1</v>
      </c>
      <c r="O1219" t="s">
        <v>8267</v>
      </c>
      <c r="P1219" s="9">
        <f>(((K1219/60)/60)/24)+DATE(1970,1,1)</f>
        <v>41099.742800925924</v>
      </c>
      <c r="Q1219" s="14">
        <f>YEAR(P1219)</f>
        <v>2012</v>
      </c>
      <c r="R1219" s="10" t="s">
        <v>8324</v>
      </c>
      <c r="S1219" t="s">
        <v>8329</v>
      </c>
      <c r="T1219">
        <f>IFERROR(ROUND(E1219/M1219,2),0)</f>
        <v>57.65</v>
      </c>
    </row>
    <row r="1220" spans="1:20" ht="49" x14ac:dyDescent="0.25">
      <c r="A1220">
        <v>649</v>
      </c>
      <c r="B1220" s="3" t="s">
        <v>650</v>
      </c>
      <c r="C1220" s="3" t="s">
        <v>4759</v>
      </c>
      <c r="D1220" s="6">
        <v>2500</v>
      </c>
      <c r="E1220" s="8">
        <v>3499</v>
      </c>
      <c r="F1220" s="22">
        <f>ROUND(E1220/D1220*100,0)</f>
        <v>140</v>
      </c>
      <c r="G1220" t="s">
        <v>8218</v>
      </c>
      <c r="H1220" t="s">
        <v>8223</v>
      </c>
      <c r="I1220" t="s">
        <v>8245</v>
      </c>
      <c r="J1220">
        <v>1410904413</v>
      </c>
      <c r="K1220">
        <v>1409090013</v>
      </c>
      <c r="L1220" t="b">
        <v>0</v>
      </c>
      <c r="M1220">
        <v>82</v>
      </c>
      <c r="N1220" t="b">
        <v>1</v>
      </c>
      <c r="O1220" t="s">
        <v>8271</v>
      </c>
      <c r="P1220" s="9">
        <f>(((K1220/60)/60)/24)+DATE(1970,1,1)</f>
        <v>41877.912187499998</v>
      </c>
      <c r="Q1220" s="14">
        <f>YEAR(P1220)</f>
        <v>2014</v>
      </c>
      <c r="R1220" s="10" t="s">
        <v>8333</v>
      </c>
      <c r="S1220" t="s">
        <v>8335</v>
      </c>
      <c r="T1220">
        <f>IFERROR(ROUND(E1220/M1220,2),0)</f>
        <v>42.67</v>
      </c>
    </row>
    <row r="1221" spans="1:20" ht="49" x14ac:dyDescent="0.25">
      <c r="A1221">
        <v>726</v>
      </c>
      <c r="B1221" s="3" t="s">
        <v>727</v>
      </c>
      <c r="C1221" s="3" t="s">
        <v>4836</v>
      </c>
      <c r="D1221" s="6">
        <v>2500</v>
      </c>
      <c r="E1221" s="8">
        <v>2535</v>
      </c>
      <c r="F1221" s="22">
        <f>ROUND(E1221/D1221*100,0)</f>
        <v>101</v>
      </c>
      <c r="G1221" t="s">
        <v>8218</v>
      </c>
      <c r="H1221" t="s">
        <v>8223</v>
      </c>
      <c r="I1221" t="s">
        <v>8245</v>
      </c>
      <c r="J1221">
        <v>1365728487</v>
      </c>
      <c r="K1221">
        <v>1363136487</v>
      </c>
      <c r="L1221" t="b">
        <v>0</v>
      </c>
      <c r="M1221">
        <v>35</v>
      </c>
      <c r="N1221" t="b">
        <v>1</v>
      </c>
      <c r="O1221" t="s">
        <v>8272</v>
      </c>
      <c r="P1221" s="9">
        <f>(((K1221/60)/60)/24)+DATE(1970,1,1)</f>
        <v>41346.042673611111</v>
      </c>
      <c r="Q1221" s="14">
        <f>YEAR(P1221)</f>
        <v>2013</v>
      </c>
      <c r="R1221" s="10" t="s">
        <v>8336</v>
      </c>
      <c r="S1221" t="s">
        <v>8337</v>
      </c>
      <c r="T1221">
        <f>IFERROR(ROUND(E1221/M1221,2),0)</f>
        <v>72.430000000000007</v>
      </c>
    </row>
    <row r="1222" spans="1:20" ht="49" x14ac:dyDescent="0.25">
      <c r="A1222">
        <v>733</v>
      </c>
      <c r="B1222" s="3" t="s">
        <v>734</v>
      </c>
      <c r="C1222" s="3" t="s">
        <v>4843</v>
      </c>
      <c r="D1222" s="6">
        <v>2500</v>
      </c>
      <c r="E1222" s="8">
        <v>3012</v>
      </c>
      <c r="F1222" s="22">
        <f>ROUND(E1222/D1222*100,0)</f>
        <v>120</v>
      </c>
      <c r="G1222" t="s">
        <v>8218</v>
      </c>
      <c r="H1222" t="s">
        <v>8224</v>
      </c>
      <c r="I1222" t="s">
        <v>8246</v>
      </c>
      <c r="J1222">
        <v>1387533892</v>
      </c>
      <c r="K1222">
        <v>1384941892</v>
      </c>
      <c r="L1222" t="b">
        <v>0</v>
      </c>
      <c r="M1222">
        <v>169</v>
      </c>
      <c r="N1222" t="b">
        <v>1</v>
      </c>
      <c r="O1222" t="s">
        <v>8272</v>
      </c>
      <c r="P1222" s="9">
        <f>(((K1222/60)/60)/24)+DATE(1970,1,1)</f>
        <v>41598.420046296298</v>
      </c>
      <c r="Q1222" s="14">
        <f>YEAR(P1222)</f>
        <v>2013</v>
      </c>
      <c r="R1222" s="10" t="s">
        <v>8336</v>
      </c>
      <c r="S1222" t="s">
        <v>8337</v>
      </c>
      <c r="T1222">
        <f>IFERROR(ROUND(E1222/M1222,2),0)</f>
        <v>17.82</v>
      </c>
    </row>
    <row r="1223" spans="1:20" ht="49" x14ac:dyDescent="0.25">
      <c r="A1223">
        <v>755</v>
      </c>
      <c r="B1223" s="3" t="s">
        <v>756</v>
      </c>
      <c r="C1223" s="3" t="s">
        <v>4865</v>
      </c>
      <c r="D1223" s="6">
        <v>2500</v>
      </c>
      <c r="E1223" s="8">
        <v>2547.69</v>
      </c>
      <c r="F1223" s="22">
        <f>ROUND(E1223/D1223*100,0)</f>
        <v>102</v>
      </c>
      <c r="G1223" t="s">
        <v>8218</v>
      </c>
      <c r="H1223" t="s">
        <v>8223</v>
      </c>
      <c r="I1223" t="s">
        <v>8245</v>
      </c>
      <c r="J1223">
        <v>1369010460</v>
      </c>
      <c r="K1223">
        <v>1366381877</v>
      </c>
      <c r="L1223" t="b">
        <v>0</v>
      </c>
      <c r="M1223">
        <v>68</v>
      </c>
      <c r="N1223" t="b">
        <v>1</v>
      </c>
      <c r="O1223" t="s">
        <v>8272</v>
      </c>
      <c r="P1223" s="9">
        <f>(((K1223/60)/60)/24)+DATE(1970,1,1)</f>
        <v>41383.605057870373</v>
      </c>
      <c r="Q1223" s="14">
        <f>YEAR(P1223)</f>
        <v>2013</v>
      </c>
      <c r="R1223" s="10" t="s">
        <v>8336</v>
      </c>
      <c r="S1223" t="s">
        <v>8337</v>
      </c>
      <c r="T1223">
        <f>IFERROR(ROUND(E1223/M1223,2),0)</f>
        <v>37.47</v>
      </c>
    </row>
    <row r="1224" spans="1:20" ht="33" x14ac:dyDescent="0.25">
      <c r="A1224">
        <v>758</v>
      </c>
      <c r="B1224" s="3" t="s">
        <v>759</v>
      </c>
      <c r="C1224" s="3" t="s">
        <v>4868</v>
      </c>
      <c r="D1224" s="6">
        <v>2500</v>
      </c>
      <c r="E1224" s="8">
        <v>2550</v>
      </c>
      <c r="F1224" s="22">
        <f>ROUND(E1224/D1224*100,0)</f>
        <v>102</v>
      </c>
      <c r="G1224" t="s">
        <v>8218</v>
      </c>
      <c r="H1224" t="s">
        <v>8223</v>
      </c>
      <c r="I1224" t="s">
        <v>8245</v>
      </c>
      <c r="J1224">
        <v>1286568268</v>
      </c>
      <c r="K1224">
        <v>1283976268</v>
      </c>
      <c r="L1224" t="b">
        <v>0</v>
      </c>
      <c r="M1224">
        <v>19</v>
      </c>
      <c r="N1224" t="b">
        <v>1</v>
      </c>
      <c r="O1224" t="s">
        <v>8272</v>
      </c>
      <c r="P1224" s="9">
        <f>(((K1224/60)/60)/24)+DATE(1970,1,1)</f>
        <v>40429.836435185185</v>
      </c>
      <c r="Q1224" s="14">
        <f>YEAR(P1224)</f>
        <v>2010</v>
      </c>
      <c r="R1224" s="10" t="s">
        <v>8336</v>
      </c>
      <c r="S1224" t="s">
        <v>8337</v>
      </c>
      <c r="T1224">
        <f>IFERROR(ROUND(E1224/M1224,2),0)</f>
        <v>134.21</v>
      </c>
    </row>
    <row r="1225" spans="1:20" ht="33" x14ac:dyDescent="0.25">
      <c r="A1225">
        <v>792</v>
      </c>
      <c r="B1225" s="3" t="s">
        <v>793</v>
      </c>
      <c r="C1225" s="3" t="s">
        <v>4902</v>
      </c>
      <c r="D1225" s="6">
        <v>2500</v>
      </c>
      <c r="E1225" s="8">
        <v>2511.11</v>
      </c>
      <c r="F1225" s="22">
        <f>ROUND(E1225/D1225*100,0)</f>
        <v>100</v>
      </c>
      <c r="G1225" t="s">
        <v>8218</v>
      </c>
      <c r="H1225" t="s">
        <v>8223</v>
      </c>
      <c r="I1225" t="s">
        <v>8245</v>
      </c>
      <c r="J1225">
        <v>1383861483</v>
      </c>
      <c r="K1225">
        <v>1381265883</v>
      </c>
      <c r="L1225" t="b">
        <v>0</v>
      </c>
      <c r="M1225">
        <v>60</v>
      </c>
      <c r="N1225" t="b">
        <v>1</v>
      </c>
      <c r="O1225" t="s">
        <v>8274</v>
      </c>
      <c r="P1225" s="9">
        <f>(((K1225/60)/60)/24)+DATE(1970,1,1)</f>
        <v>41555.873645833337</v>
      </c>
      <c r="Q1225" s="14">
        <f>YEAR(P1225)</f>
        <v>2013</v>
      </c>
      <c r="R1225" s="10" t="s">
        <v>8339</v>
      </c>
      <c r="S1225" t="s">
        <v>8340</v>
      </c>
      <c r="T1225">
        <f>IFERROR(ROUND(E1225/M1225,2),0)</f>
        <v>41.85</v>
      </c>
    </row>
    <row r="1226" spans="1:20" ht="33" x14ac:dyDescent="0.25">
      <c r="A1226">
        <v>837</v>
      </c>
      <c r="B1226" s="3" t="s">
        <v>838</v>
      </c>
      <c r="C1226" s="3" t="s">
        <v>4947</v>
      </c>
      <c r="D1226" s="6">
        <v>2500</v>
      </c>
      <c r="E1226" s="8">
        <v>3045</v>
      </c>
      <c r="F1226" s="22">
        <f>ROUND(E1226/D1226*100,0)</f>
        <v>122</v>
      </c>
      <c r="G1226" t="s">
        <v>8218</v>
      </c>
      <c r="H1226" t="s">
        <v>8223</v>
      </c>
      <c r="I1226" t="s">
        <v>8245</v>
      </c>
      <c r="J1226">
        <v>1398988662</v>
      </c>
      <c r="K1226">
        <v>1396396662</v>
      </c>
      <c r="L1226" t="b">
        <v>0</v>
      </c>
      <c r="M1226">
        <v>62</v>
      </c>
      <c r="N1226" t="b">
        <v>1</v>
      </c>
      <c r="O1226" t="s">
        <v>8274</v>
      </c>
      <c r="P1226" s="9">
        <f>(((K1226/60)/60)/24)+DATE(1970,1,1)</f>
        <v>41730.998402777775</v>
      </c>
      <c r="Q1226" s="14">
        <f>YEAR(P1226)</f>
        <v>2014</v>
      </c>
      <c r="R1226" s="10" t="s">
        <v>8339</v>
      </c>
      <c r="S1226" t="s">
        <v>8340</v>
      </c>
      <c r="T1226">
        <f>IFERROR(ROUND(E1226/M1226,2),0)</f>
        <v>49.11</v>
      </c>
    </row>
    <row r="1227" spans="1:20" ht="49" x14ac:dyDescent="0.25">
      <c r="A1227">
        <v>842</v>
      </c>
      <c r="B1227" s="3" t="s">
        <v>843</v>
      </c>
      <c r="C1227" s="3" t="s">
        <v>4952</v>
      </c>
      <c r="D1227" s="6">
        <v>2500</v>
      </c>
      <c r="E1227" s="8">
        <v>2608</v>
      </c>
      <c r="F1227" s="22">
        <f>ROUND(E1227/D1227*100,0)</f>
        <v>104</v>
      </c>
      <c r="G1227" t="s">
        <v>8218</v>
      </c>
      <c r="H1227" t="s">
        <v>8228</v>
      </c>
      <c r="I1227" t="s">
        <v>8250</v>
      </c>
      <c r="J1227">
        <v>1381723140</v>
      </c>
      <c r="K1227">
        <v>1378735983</v>
      </c>
      <c r="L1227" t="b">
        <v>1</v>
      </c>
      <c r="M1227">
        <v>39</v>
      </c>
      <c r="N1227" t="b">
        <v>1</v>
      </c>
      <c r="O1227" t="s">
        <v>8275</v>
      </c>
      <c r="P1227" s="9">
        <f>(((K1227/60)/60)/24)+DATE(1970,1,1)</f>
        <v>41526.592395833337</v>
      </c>
      <c r="Q1227" s="14">
        <f>YEAR(P1227)</f>
        <v>2013</v>
      </c>
      <c r="R1227" s="10" t="s">
        <v>8339</v>
      </c>
      <c r="S1227" t="s">
        <v>8341</v>
      </c>
      <c r="T1227">
        <f>IFERROR(ROUND(E1227/M1227,2),0)</f>
        <v>66.87</v>
      </c>
    </row>
    <row r="1228" spans="1:20" ht="49" x14ac:dyDescent="0.25">
      <c r="A1228">
        <v>1212</v>
      </c>
      <c r="B1228" s="3" t="s">
        <v>1213</v>
      </c>
      <c r="C1228" s="3" t="s">
        <v>5322</v>
      </c>
      <c r="D1228" s="6">
        <v>2500</v>
      </c>
      <c r="E1228" s="8">
        <v>3226</v>
      </c>
      <c r="F1228" s="22">
        <f>ROUND(E1228/D1228*100,0)</f>
        <v>129</v>
      </c>
      <c r="G1228" t="s">
        <v>8218</v>
      </c>
      <c r="H1228" t="s">
        <v>8223</v>
      </c>
      <c r="I1228" t="s">
        <v>8245</v>
      </c>
      <c r="J1228">
        <v>1448586000</v>
      </c>
      <c r="K1228">
        <v>1447195695</v>
      </c>
      <c r="L1228" t="b">
        <v>0</v>
      </c>
      <c r="M1228">
        <v>83</v>
      </c>
      <c r="N1228" t="b">
        <v>1</v>
      </c>
      <c r="O1228" t="s">
        <v>8283</v>
      </c>
      <c r="P1228" s="9">
        <f>(((K1228/60)/60)/24)+DATE(1970,1,1)</f>
        <v>42318.950173611112</v>
      </c>
      <c r="Q1228" s="14">
        <f>YEAR(P1228)</f>
        <v>2015</v>
      </c>
      <c r="R1228" s="10" t="s">
        <v>8352</v>
      </c>
      <c r="S1228" t="s">
        <v>8353</v>
      </c>
      <c r="T1228">
        <f>IFERROR(ROUND(E1228/M1228,2),0)</f>
        <v>38.869999999999997</v>
      </c>
    </row>
    <row r="1229" spans="1:20" ht="33" x14ac:dyDescent="0.25">
      <c r="A1229">
        <v>1248</v>
      </c>
      <c r="B1229" s="3" t="s">
        <v>1249</v>
      </c>
      <c r="C1229" s="3" t="s">
        <v>5358</v>
      </c>
      <c r="D1229" s="6">
        <v>2500</v>
      </c>
      <c r="E1229" s="8">
        <v>3791</v>
      </c>
      <c r="F1229" s="22">
        <f>ROUND(E1229/D1229*100,0)</f>
        <v>152</v>
      </c>
      <c r="G1229" t="s">
        <v>8218</v>
      </c>
      <c r="H1229" t="s">
        <v>8223</v>
      </c>
      <c r="I1229" t="s">
        <v>8245</v>
      </c>
      <c r="J1229">
        <v>1402642740</v>
      </c>
      <c r="K1229">
        <v>1399563953</v>
      </c>
      <c r="L1229" t="b">
        <v>1</v>
      </c>
      <c r="M1229">
        <v>59</v>
      </c>
      <c r="N1229" t="b">
        <v>1</v>
      </c>
      <c r="O1229" t="s">
        <v>8274</v>
      </c>
      <c r="P1229" s="9">
        <f>(((K1229/60)/60)/24)+DATE(1970,1,1)</f>
        <v>41767.656863425924</v>
      </c>
      <c r="Q1229" s="14">
        <f>YEAR(P1229)</f>
        <v>2014</v>
      </c>
      <c r="R1229" s="10" t="s">
        <v>8339</v>
      </c>
      <c r="S1229" t="s">
        <v>8340</v>
      </c>
      <c r="T1229">
        <f>IFERROR(ROUND(E1229/M1229,2),0)</f>
        <v>64.25</v>
      </c>
    </row>
    <row r="1230" spans="1:20" ht="33" x14ac:dyDescent="0.25">
      <c r="A1230">
        <v>1259</v>
      </c>
      <c r="B1230" s="3" t="s">
        <v>1260</v>
      </c>
      <c r="C1230" s="3" t="s">
        <v>5369</v>
      </c>
      <c r="D1230" s="6">
        <v>2500</v>
      </c>
      <c r="E1230" s="8">
        <v>2606</v>
      </c>
      <c r="F1230" s="22">
        <f>ROUND(E1230/D1230*100,0)</f>
        <v>104</v>
      </c>
      <c r="G1230" t="s">
        <v>8218</v>
      </c>
      <c r="H1230" t="s">
        <v>8223</v>
      </c>
      <c r="I1230" t="s">
        <v>8245</v>
      </c>
      <c r="J1230">
        <v>1402286340</v>
      </c>
      <c r="K1230">
        <v>1399504664</v>
      </c>
      <c r="L1230" t="b">
        <v>1</v>
      </c>
      <c r="M1230">
        <v>96</v>
      </c>
      <c r="N1230" t="b">
        <v>1</v>
      </c>
      <c r="O1230" t="s">
        <v>8274</v>
      </c>
      <c r="P1230" s="9">
        <f>(((K1230/60)/60)/24)+DATE(1970,1,1)</f>
        <v>41766.970648148148</v>
      </c>
      <c r="Q1230" s="14">
        <f>YEAR(P1230)</f>
        <v>2014</v>
      </c>
      <c r="R1230" s="10" t="s">
        <v>8339</v>
      </c>
      <c r="S1230" t="s">
        <v>8340</v>
      </c>
      <c r="T1230">
        <f>IFERROR(ROUND(E1230/M1230,2),0)</f>
        <v>27.15</v>
      </c>
    </row>
    <row r="1231" spans="1:20" ht="49" x14ac:dyDescent="0.25">
      <c r="A1231">
        <v>1295</v>
      </c>
      <c r="B1231" s="3" t="s">
        <v>1296</v>
      </c>
      <c r="C1231" s="3" t="s">
        <v>5405</v>
      </c>
      <c r="D1231" s="6">
        <v>2500</v>
      </c>
      <c r="E1231" s="8">
        <v>2549</v>
      </c>
      <c r="F1231" s="22">
        <f>ROUND(E1231/D1231*100,0)</f>
        <v>102</v>
      </c>
      <c r="G1231" t="s">
        <v>8218</v>
      </c>
      <c r="H1231" t="s">
        <v>8224</v>
      </c>
      <c r="I1231" t="s">
        <v>8246</v>
      </c>
      <c r="J1231">
        <v>1438189200</v>
      </c>
      <c r="K1231">
        <v>1435585497</v>
      </c>
      <c r="L1231" t="b">
        <v>0</v>
      </c>
      <c r="M1231">
        <v>64</v>
      </c>
      <c r="N1231" t="b">
        <v>1</v>
      </c>
      <c r="O1231" t="s">
        <v>8269</v>
      </c>
      <c r="P1231" s="9">
        <f>(((K1231/60)/60)/24)+DATE(1970,1,1)</f>
        <v>42184.572881944448</v>
      </c>
      <c r="Q1231" s="14">
        <f>YEAR(P1231)</f>
        <v>2015</v>
      </c>
      <c r="R1231" s="10" t="s">
        <v>8331</v>
      </c>
      <c r="S1231" t="s">
        <v>8332</v>
      </c>
      <c r="T1231">
        <f>IFERROR(ROUND(E1231/M1231,2),0)</f>
        <v>39.83</v>
      </c>
    </row>
    <row r="1232" spans="1:20" ht="49" x14ac:dyDescent="0.25">
      <c r="A1232">
        <v>1302</v>
      </c>
      <c r="B1232" s="3" t="s">
        <v>1303</v>
      </c>
      <c r="C1232" s="3" t="s">
        <v>5412</v>
      </c>
      <c r="D1232" s="6">
        <v>2500</v>
      </c>
      <c r="E1232" s="8">
        <v>2500</v>
      </c>
      <c r="F1232" s="22">
        <f>ROUND(E1232/D1232*100,0)</f>
        <v>100</v>
      </c>
      <c r="G1232" t="s">
        <v>8218</v>
      </c>
      <c r="H1232" t="s">
        <v>8223</v>
      </c>
      <c r="I1232" t="s">
        <v>8245</v>
      </c>
      <c r="J1232">
        <v>1480559011</v>
      </c>
      <c r="K1232">
        <v>1477963411</v>
      </c>
      <c r="L1232" t="b">
        <v>0</v>
      </c>
      <c r="M1232">
        <v>50</v>
      </c>
      <c r="N1232" t="b">
        <v>1</v>
      </c>
      <c r="O1232" t="s">
        <v>8269</v>
      </c>
      <c r="P1232" s="9">
        <f>(((K1232/60)/60)/24)+DATE(1970,1,1)</f>
        <v>42675.057997685188</v>
      </c>
      <c r="Q1232" s="14">
        <f>YEAR(P1232)</f>
        <v>2016</v>
      </c>
      <c r="R1232" s="10" t="s">
        <v>8331</v>
      </c>
      <c r="S1232" t="s">
        <v>8332</v>
      </c>
      <c r="T1232">
        <f>IFERROR(ROUND(E1232/M1232,2),0)</f>
        <v>50</v>
      </c>
    </row>
    <row r="1233" spans="1:20" ht="49" x14ac:dyDescent="0.25">
      <c r="A1233">
        <v>1347</v>
      </c>
      <c r="B1233" s="3" t="s">
        <v>1348</v>
      </c>
      <c r="C1233" s="3" t="s">
        <v>5457</v>
      </c>
      <c r="D1233" s="6">
        <v>2500</v>
      </c>
      <c r="E1233" s="8">
        <v>2555</v>
      </c>
      <c r="F1233" s="22">
        <f>ROUND(E1233/D1233*100,0)</f>
        <v>102</v>
      </c>
      <c r="G1233" t="s">
        <v>8218</v>
      </c>
      <c r="H1233" t="s">
        <v>8223</v>
      </c>
      <c r="I1233" t="s">
        <v>8245</v>
      </c>
      <c r="J1233">
        <v>1425741525</v>
      </c>
      <c r="K1233">
        <v>1423149525</v>
      </c>
      <c r="L1233" t="b">
        <v>0</v>
      </c>
      <c r="M1233">
        <v>31</v>
      </c>
      <c r="N1233" t="b">
        <v>1</v>
      </c>
      <c r="O1233" t="s">
        <v>8272</v>
      </c>
      <c r="P1233" s="9">
        <f>(((K1233/60)/60)/24)+DATE(1970,1,1)</f>
        <v>42040.638020833328</v>
      </c>
      <c r="Q1233" s="14">
        <f>YEAR(P1233)</f>
        <v>2015</v>
      </c>
      <c r="R1233" s="10" t="s">
        <v>8336</v>
      </c>
      <c r="S1233" t="s">
        <v>8337</v>
      </c>
      <c r="T1233">
        <f>IFERROR(ROUND(E1233/M1233,2),0)</f>
        <v>82.42</v>
      </c>
    </row>
    <row r="1234" spans="1:20" ht="49" x14ac:dyDescent="0.25">
      <c r="A1234">
        <v>1355</v>
      </c>
      <c r="B1234" s="3" t="s">
        <v>1356</v>
      </c>
      <c r="C1234" s="3" t="s">
        <v>5465</v>
      </c>
      <c r="D1234" s="6">
        <v>2500</v>
      </c>
      <c r="E1234" s="8">
        <v>3067</v>
      </c>
      <c r="F1234" s="22">
        <f>ROUND(E1234/D1234*100,0)</f>
        <v>123</v>
      </c>
      <c r="G1234" t="s">
        <v>8218</v>
      </c>
      <c r="H1234" t="s">
        <v>8224</v>
      </c>
      <c r="I1234" t="s">
        <v>8246</v>
      </c>
      <c r="J1234">
        <v>1354269600</v>
      </c>
      <c r="K1234">
        <v>1351663605</v>
      </c>
      <c r="L1234" t="b">
        <v>0</v>
      </c>
      <c r="M1234">
        <v>121</v>
      </c>
      <c r="N1234" t="b">
        <v>1</v>
      </c>
      <c r="O1234" t="s">
        <v>8272</v>
      </c>
      <c r="P1234" s="9">
        <f>(((K1234/60)/60)/24)+DATE(1970,1,1)</f>
        <v>41213.254687499997</v>
      </c>
      <c r="Q1234" s="14">
        <f>YEAR(P1234)</f>
        <v>2012</v>
      </c>
      <c r="R1234" s="10" t="s">
        <v>8336</v>
      </c>
      <c r="S1234" t="s">
        <v>8337</v>
      </c>
      <c r="T1234">
        <f>IFERROR(ROUND(E1234/M1234,2),0)</f>
        <v>25.35</v>
      </c>
    </row>
    <row r="1235" spans="1:20" ht="49" x14ac:dyDescent="0.25">
      <c r="A1235">
        <v>1392</v>
      </c>
      <c r="B1235" s="3" t="s">
        <v>1393</v>
      </c>
      <c r="C1235" s="3" t="s">
        <v>5502</v>
      </c>
      <c r="D1235" s="6">
        <v>2500</v>
      </c>
      <c r="E1235" s="8">
        <v>2841</v>
      </c>
      <c r="F1235" s="22">
        <f>ROUND(E1235/D1235*100,0)</f>
        <v>114</v>
      </c>
      <c r="G1235" t="s">
        <v>8218</v>
      </c>
      <c r="H1235" t="s">
        <v>8223</v>
      </c>
      <c r="I1235" t="s">
        <v>8245</v>
      </c>
      <c r="J1235">
        <v>1456976586</v>
      </c>
      <c r="K1235">
        <v>1454298186</v>
      </c>
      <c r="L1235" t="b">
        <v>0</v>
      </c>
      <c r="M1235">
        <v>104</v>
      </c>
      <c r="N1235" t="b">
        <v>1</v>
      </c>
      <c r="O1235" t="s">
        <v>8274</v>
      </c>
      <c r="P1235" s="9">
        <f>(((K1235/60)/60)/24)+DATE(1970,1,1)</f>
        <v>42401.154930555553</v>
      </c>
      <c r="Q1235" s="14">
        <f>YEAR(P1235)</f>
        <v>2016</v>
      </c>
      <c r="R1235" s="10" t="s">
        <v>8339</v>
      </c>
      <c r="S1235" t="s">
        <v>8340</v>
      </c>
      <c r="T1235">
        <f>IFERROR(ROUND(E1235/M1235,2),0)</f>
        <v>27.32</v>
      </c>
    </row>
    <row r="1236" spans="1:20" ht="49" x14ac:dyDescent="0.25">
      <c r="A1236">
        <v>1401</v>
      </c>
      <c r="B1236" s="3" t="s">
        <v>1402</v>
      </c>
      <c r="C1236" s="3" t="s">
        <v>5511</v>
      </c>
      <c r="D1236" s="6">
        <v>2500</v>
      </c>
      <c r="E1236" s="8">
        <v>12413</v>
      </c>
      <c r="F1236" s="22">
        <f>ROUND(E1236/D1236*100,0)</f>
        <v>497</v>
      </c>
      <c r="G1236" t="s">
        <v>8218</v>
      </c>
      <c r="H1236" t="s">
        <v>8223</v>
      </c>
      <c r="I1236" t="s">
        <v>8245</v>
      </c>
      <c r="J1236">
        <v>1369612474</v>
      </c>
      <c r="K1236">
        <v>1367798074</v>
      </c>
      <c r="L1236" t="b">
        <v>0</v>
      </c>
      <c r="M1236">
        <v>240</v>
      </c>
      <c r="N1236" t="b">
        <v>1</v>
      </c>
      <c r="O1236" t="s">
        <v>8274</v>
      </c>
      <c r="P1236" s="9">
        <f>(((K1236/60)/60)/24)+DATE(1970,1,1)</f>
        <v>41399.99622685185</v>
      </c>
      <c r="Q1236" s="14">
        <f>YEAR(P1236)</f>
        <v>2013</v>
      </c>
      <c r="R1236" s="10" t="s">
        <v>8339</v>
      </c>
      <c r="S1236" t="s">
        <v>8340</v>
      </c>
      <c r="T1236">
        <f>IFERROR(ROUND(E1236/M1236,2),0)</f>
        <v>51.72</v>
      </c>
    </row>
    <row r="1237" spans="1:20" ht="49" x14ac:dyDescent="0.25">
      <c r="A1237">
        <v>1402</v>
      </c>
      <c r="B1237" s="3" t="s">
        <v>1403</v>
      </c>
      <c r="C1237" s="3" t="s">
        <v>5512</v>
      </c>
      <c r="D1237" s="6">
        <v>2500</v>
      </c>
      <c r="E1237" s="8">
        <v>2729</v>
      </c>
      <c r="F1237" s="22">
        <f>ROUND(E1237/D1237*100,0)</f>
        <v>109</v>
      </c>
      <c r="G1237" t="s">
        <v>8218</v>
      </c>
      <c r="H1237" t="s">
        <v>8224</v>
      </c>
      <c r="I1237" t="s">
        <v>8246</v>
      </c>
      <c r="J1237">
        <v>1430439411</v>
      </c>
      <c r="K1237">
        <v>1425259011</v>
      </c>
      <c r="L1237" t="b">
        <v>0</v>
      </c>
      <c r="M1237">
        <v>113</v>
      </c>
      <c r="N1237" t="b">
        <v>1</v>
      </c>
      <c r="O1237" t="s">
        <v>8274</v>
      </c>
      <c r="P1237" s="9">
        <f>(((K1237/60)/60)/24)+DATE(1970,1,1)</f>
        <v>42065.053368055553</v>
      </c>
      <c r="Q1237" s="14">
        <f>YEAR(P1237)</f>
        <v>2015</v>
      </c>
      <c r="R1237" s="10" t="s">
        <v>8339</v>
      </c>
      <c r="S1237" t="s">
        <v>8340</v>
      </c>
      <c r="T1237">
        <f>IFERROR(ROUND(E1237/M1237,2),0)</f>
        <v>24.15</v>
      </c>
    </row>
    <row r="1238" spans="1:20" ht="49" x14ac:dyDescent="0.25">
      <c r="A1238">
        <v>1601</v>
      </c>
      <c r="B1238" s="3" t="s">
        <v>1602</v>
      </c>
      <c r="C1238" s="3" t="s">
        <v>5711</v>
      </c>
      <c r="D1238" s="6">
        <v>2500</v>
      </c>
      <c r="E1238" s="8">
        <v>2706.23</v>
      </c>
      <c r="F1238" s="22">
        <f>ROUND(E1238/D1238*100,0)</f>
        <v>108</v>
      </c>
      <c r="G1238" t="s">
        <v>8218</v>
      </c>
      <c r="H1238" t="s">
        <v>8223</v>
      </c>
      <c r="I1238" t="s">
        <v>8245</v>
      </c>
      <c r="J1238">
        <v>1304561633</v>
      </c>
      <c r="K1238">
        <v>1301969633</v>
      </c>
      <c r="L1238" t="b">
        <v>0</v>
      </c>
      <c r="M1238">
        <v>56</v>
      </c>
      <c r="N1238" t="b">
        <v>1</v>
      </c>
      <c r="O1238" t="s">
        <v>8274</v>
      </c>
      <c r="P1238" s="9">
        <f>(((K1238/60)/60)/24)+DATE(1970,1,1)</f>
        <v>40638.092974537038</v>
      </c>
      <c r="Q1238" s="14">
        <f>YEAR(P1238)</f>
        <v>2011</v>
      </c>
      <c r="R1238" s="10" t="s">
        <v>8339</v>
      </c>
      <c r="S1238" t="s">
        <v>8340</v>
      </c>
      <c r="T1238">
        <f>IFERROR(ROUND(E1238/M1238,2),0)</f>
        <v>48.33</v>
      </c>
    </row>
    <row r="1239" spans="1:20" ht="33" x14ac:dyDescent="0.25">
      <c r="A1239">
        <v>1641</v>
      </c>
      <c r="B1239" s="3" t="s">
        <v>1642</v>
      </c>
      <c r="C1239" s="3" t="s">
        <v>5751</v>
      </c>
      <c r="D1239" s="6">
        <v>2500</v>
      </c>
      <c r="E1239" s="8">
        <v>2535</v>
      </c>
      <c r="F1239" s="22">
        <f>ROUND(E1239/D1239*100,0)</f>
        <v>101</v>
      </c>
      <c r="G1239" t="s">
        <v>8218</v>
      </c>
      <c r="H1239" t="s">
        <v>8223</v>
      </c>
      <c r="I1239" t="s">
        <v>8245</v>
      </c>
      <c r="J1239">
        <v>1418998744</v>
      </c>
      <c r="K1239">
        <v>1416406744</v>
      </c>
      <c r="L1239" t="b">
        <v>0</v>
      </c>
      <c r="M1239">
        <v>26</v>
      </c>
      <c r="N1239" t="b">
        <v>1</v>
      </c>
      <c r="O1239" t="s">
        <v>8290</v>
      </c>
      <c r="P1239" s="9">
        <f>(((K1239/60)/60)/24)+DATE(1970,1,1)</f>
        <v>41962.596574074079</v>
      </c>
      <c r="Q1239" s="14">
        <f>YEAR(P1239)</f>
        <v>2014</v>
      </c>
      <c r="R1239" s="10" t="s">
        <v>8339</v>
      </c>
      <c r="S1239" t="s">
        <v>8360</v>
      </c>
      <c r="T1239">
        <f>IFERROR(ROUND(E1239/M1239,2),0)</f>
        <v>97.5</v>
      </c>
    </row>
    <row r="1240" spans="1:20" ht="49" x14ac:dyDescent="0.25">
      <c r="A1240">
        <v>1664</v>
      </c>
      <c r="B1240" s="3" t="s">
        <v>1665</v>
      </c>
      <c r="C1240" s="3" t="s">
        <v>5774</v>
      </c>
      <c r="D1240" s="6">
        <v>2500</v>
      </c>
      <c r="E1240" s="8">
        <v>3060.22</v>
      </c>
      <c r="F1240" s="22">
        <f>ROUND(E1240/D1240*100,0)</f>
        <v>122</v>
      </c>
      <c r="G1240" t="s">
        <v>8218</v>
      </c>
      <c r="H1240" t="s">
        <v>8223</v>
      </c>
      <c r="I1240" t="s">
        <v>8245</v>
      </c>
      <c r="J1240">
        <v>1331870340</v>
      </c>
      <c r="K1240">
        <v>1328033818</v>
      </c>
      <c r="L1240" t="b">
        <v>0</v>
      </c>
      <c r="M1240">
        <v>89</v>
      </c>
      <c r="N1240" t="b">
        <v>1</v>
      </c>
      <c r="O1240" t="s">
        <v>8290</v>
      </c>
      <c r="P1240" s="9">
        <f>(((K1240/60)/60)/24)+DATE(1970,1,1)</f>
        <v>40939.761782407404</v>
      </c>
      <c r="Q1240" s="14">
        <f>YEAR(P1240)</f>
        <v>2012</v>
      </c>
      <c r="R1240" s="10" t="s">
        <v>8339</v>
      </c>
      <c r="S1240" t="s">
        <v>8360</v>
      </c>
      <c r="T1240">
        <f>IFERROR(ROUND(E1240/M1240,2),0)</f>
        <v>34.380000000000003</v>
      </c>
    </row>
    <row r="1241" spans="1:20" ht="49" x14ac:dyDescent="0.25">
      <c r="A1241">
        <v>1666</v>
      </c>
      <c r="B1241" s="3" t="s">
        <v>1667</v>
      </c>
      <c r="C1241" s="3" t="s">
        <v>5776</v>
      </c>
      <c r="D1241" s="6">
        <v>2500</v>
      </c>
      <c r="E1241" s="8">
        <v>4022</v>
      </c>
      <c r="F1241" s="22">
        <f>ROUND(E1241/D1241*100,0)</f>
        <v>161</v>
      </c>
      <c r="G1241" t="s">
        <v>8218</v>
      </c>
      <c r="H1241" t="s">
        <v>8223</v>
      </c>
      <c r="I1241" t="s">
        <v>8245</v>
      </c>
      <c r="J1241">
        <v>1364447073</v>
      </c>
      <c r="K1241">
        <v>1361858673</v>
      </c>
      <c r="L1241" t="b">
        <v>0</v>
      </c>
      <c r="M1241">
        <v>98</v>
      </c>
      <c r="N1241" t="b">
        <v>1</v>
      </c>
      <c r="O1241" t="s">
        <v>8290</v>
      </c>
      <c r="P1241" s="9">
        <f>(((K1241/60)/60)/24)+DATE(1970,1,1)</f>
        <v>41331.253159722226</v>
      </c>
      <c r="Q1241" s="14">
        <f>YEAR(P1241)</f>
        <v>2013</v>
      </c>
      <c r="R1241" s="10" t="s">
        <v>8339</v>
      </c>
      <c r="S1241" t="s">
        <v>8360</v>
      </c>
      <c r="T1241">
        <f>IFERROR(ROUND(E1241/M1241,2),0)</f>
        <v>41.04</v>
      </c>
    </row>
    <row r="1242" spans="1:20" ht="49" x14ac:dyDescent="0.25">
      <c r="A1242">
        <v>1821</v>
      </c>
      <c r="B1242" s="3" t="s">
        <v>1822</v>
      </c>
      <c r="C1242" s="3" t="s">
        <v>5931</v>
      </c>
      <c r="D1242" s="6">
        <v>2500</v>
      </c>
      <c r="E1242" s="8">
        <v>3372.25</v>
      </c>
      <c r="F1242" s="22">
        <f>ROUND(E1242/D1242*100,0)</f>
        <v>135</v>
      </c>
      <c r="G1242" t="s">
        <v>8218</v>
      </c>
      <c r="H1242" t="s">
        <v>8223</v>
      </c>
      <c r="I1242" t="s">
        <v>8245</v>
      </c>
      <c r="J1242">
        <v>1330760367</v>
      </c>
      <c r="K1242">
        <v>1326872367</v>
      </c>
      <c r="L1242" t="b">
        <v>0</v>
      </c>
      <c r="M1242">
        <v>57</v>
      </c>
      <c r="N1242" t="b">
        <v>1</v>
      </c>
      <c r="O1242" t="s">
        <v>8274</v>
      </c>
      <c r="P1242" s="9">
        <f>(((K1242/60)/60)/24)+DATE(1970,1,1)</f>
        <v>40926.319062499999</v>
      </c>
      <c r="Q1242" s="14">
        <f>YEAR(P1242)</f>
        <v>2012</v>
      </c>
      <c r="R1242" s="10" t="s">
        <v>8339</v>
      </c>
      <c r="S1242" t="s">
        <v>8340</v>
      </c>
      <c r="T1242">
        <f>IFERROR(ROUND(E1242/M1242,2),0)</f>
        <v>59.16</v>
      </c>
    </row>
    <row r="1243" spans="1:20" ht="49" x14ac:dyDescent="0.25">
      <c r="A1243">
        <v>1847</v>
      </c>
      <c r="B1243" s="3" t="s">
        <v>1848</v>
      </c>
      <c r="C1243" s="3" t="s">
        <v>5957</v>
      </c>
      <c r="D1243" s="6">
        <v>2500</v>
      </c>
      <c r="E1243" s="8">
        <v>3022</v>
      </c>
      <c r="F1243" s="22">
        <f>ROUND(E1243/D1243*100,0)</f>
        <v>121</v>
      </c>
      <c r="G1243" t="s">
        <v>8218</v>
      </c>
      <c r="H1243" t="s">
        <v>8223</v>
      </c>
      <c r="I1243" t="s">
        <v>8245</v>
      </c>
      <c r="J1243">
        <v>1429594832</v>
      </c>
      <c r="K1243">
        <v>1427780432</v>
      </c>
      <c r="L1243" t="b">
        <v>0</v>
      </c>
      <c r="M1243">
        <v>38</v>
      </c>
      <c r="N1243" t="b">
        <v>1</v>
      </c>
      <c r="O1243" t="s">
        <v>8274</v>
      </c>
      <c r="P1243" s="9">
        <f>(((K1243/60)/60)/24)+DATE(1970,1,1)</f>
        <v>42094.236481481479</v>
      </c>
      <c r="Q1243" s="14">
        <f>YEAR(P1243)</f>
        <v>2015</v>
      </c>
      <c r="R1243" s="10" t="s">
        <v>8339</v>
      </c>
      <c r="S1243" t="s">
        <v>8340</v>
      </c>
      <c r="T1243">
        <f>IFERROR(ROUND(E1243/M1243,2),0)</f>
        <v>79.53</v>
      </c>
    </row>
    <row r="1244" spans="1:20" ht="49" x14ac:dyDescent="0.25">
      <c r="A1244">
        <v>1888</v>
      </c>
      <c r="B1244" s="3" t="s">
        <v>1889</v>
      </c>
      <c r="C1244" s="3" t="s">
        <v>5998</v>
      </c>
      <c r="D1244" s="6">
        <v>2500</v>
      </c>
      <c r="E1244" s="8">
        <v>4152</v>
      </c>
      <c r="F1244" s="22">
        <f>ROUND(E1244/D1244*100,0)</f>
        <v>166</v>
      </c>
      <c r="G1244" t="s">
        <v>8218</v>
      </c>
      <c r="H1244" t="s">
        <v>8223</v>
      </c>
      <c r="I1244" t="s">
        <v>8245</v>
      </c>
      <c r="J1244">
        <v>1275368340</v>
      </c>
      <c r="K1244">
        <v>1272692732</v>
      </c>
      <c r="L1244" t="b">
        <v>0</v>
      </c>
      <c r="M1244">
        <v>89</v>
      </c>
      <c r="N1244" t="b">
        <v>1</v>
      </c>
      <c r="O1244" t="s">
        <v>8277</v>
      </c>
      <c r="P1244" s="9">
        <f>(((K1244/60)/60)/24)+DATE(1970,1,1)</f>
        <v>40299.239953703705</v>
      </c>
      <c r="Q1244" s="14">
        <f>YEAR(P1244)</f>
        <v>2010</v>
      </c>
      <c r="R1244" s="10" t="s">
        <v>8339</v>
      </c>
      <c r="S1244" t="s">
        <v>8343</v>
      </c>
      <c r="T1244">
        <f>IFERROR(ROUND(E1244/M1244,2),0)</f>
        <v>46.65</v>
      </c>
    </row>
    <row r="1245" spans="1:20" ht="49" x14ac:dyDescent="0.25">
      <c r="A1245">
        <v>1893</v>
      </c>
      <c r="B1245" s="3" t="s">
        <v>1894</v>
      </c>
      <c r="C1245" s="3" t="s">
        <v>6003</v>
      </c>
      <c r="D1245" s="6">
        <v>2500</v>
      </c>
      <c r="E1245" s="8">
        <v>2600</v>
      </c>
      <c r="F1245" s="22">
        <f>ROUND(E1245/D1245*100,0)</f>
        <v>104</v>
      </c>
      <c r="G1245" t="s">
        <v>8218</v>
      </c>
      <c r="H1245" t="s">
        <v>8223</v>
      </c>
      <c r="I1245" t="s">
        <v>8245</v>
      </c>
      <c r="J1245">
        <v>1302926340</v>
      </c>
      <c r="K1245">
        <v>1301524585</v>
      </c>
      <c r="L1245" t="b">
        <v>0</v>
      </c>
      <c r="M1245">
        <v>45</v>
      </c>
      <c r="N1245" t="b">
        <v>1</v>
      </c>
      <c r="O1245" t="s">
        <v>8277</v>
      </c>
      <c r="P1245" s="9">
        <f>(((K1245/60)/60)/24)+DATE(1970,1,1)</f>
        <v>40632.94195601852</v>
      </c>
      <c r="Q1245" s="14">
        <f>YEAR(P1245)</f>
        <v>2011</v>
      </c>
      <c r="R1245" s="10" t="s">
        <v>8339</v>
      </c>
      <c r="S1245" t="s">
        <v>8343</v>
      </c>
      <c r="T1245">
        <f>IFERROR(ROUND(E1245/M1245,2),0)</f>
        <v>57.78</v>
      </c>
    </row>
    <row r="1246" spans="1:20" ht="49" x14ac:dyDescent="0.25">
      <c r="A1246">
        <v>1900</v>
      </c>
      <c r="B1246" s="3" t="s">
        <v>1901</v>
      </c>
      <c r="C1246" s="3" t="s">
        <v>6010</v>
      </c>
      <c r="D1246" s="6">
        <v>2500</v>
      </c>
      <c r="E1246" s="8">
        <v>2734.11</v>
      </c>
      <c r="F1246" s="22">
        <f>ROUND(E1246/D1246*100,0)</f>
        <v>109</v>
      </c>
      <c r="G1246" t="s">
        <v>8218</v>
      </c>
      <c r="H1246" t="s">
        <v>8223</v>
      </c>
      <c r="I1246" t="s">
        <v>8245</v>
      </c>
      <c r="J1246">
        <v>1349517540</v>
      </c>
      <c r="K1246">
        <v>1347137731</v>
      </c>
      <c r="L1246" t="b">
        <v>0</v>
      </c>
      <c r="M1246">
        <v>54</v>
      </c>
      <c r="N1246" t="b">
        <v>1</v>
      </c>
      <c r="O1246" t="s">
        <v>8277</v>
      </c>
      <c r="P1246" s="9">
        <f>(((K1246/60)/60)/24)+DATE(1970,1,1)</f>
        <v>41160.871886574074</v>
      </c>
      <c r="Q1246" s="14">
        <f>YEAR(P1246)</f>
        <v>2012</v>
      </c>
      <c r="R1246" s="10" t="s">
        <v>8339</v>
      </c>
      <c r="S1246" t="s">
        <v>8343</v>
      </c>
      <c r="T1246">
        <f>IFERROR(ROUND(E1246/M1246,2),0)</f>
        <v>50.63</v>
      </c>
    </row>
    <row r="1247" spans="1:20" ht="49" x14ac:dyDescent="0.25">
      <c r="A1247">
        <v>1935</v>
      </c>
      <c r="B1247" s="3" t="s">
        <v>1936</v>
      </c>
      <c r="C1247" s="3" t="s">
        <v>6045</v>
      </c>
      <c r="D1247" s="6">
        <v>2500</v>
      </c>
      <c r="E1247" s="8">
        <v>2710</v>
      </c>
      <c r="F1247" s="22">
        <f>ROUND(E1247/D1247*100,0)</f>
        <v>108</v>
      </c>
      <c r="G1247" t="s">
        <v>8218</v>
      </c>
      <c r="H1247" t="s">
        <v>8223</v>
      </c>
      <c r="I1247" t="s">
        <v>8245</v>
      </c>
      <c r="J1247">
        <v>1403326740</v>
      </c>
      <c r="K1247">
        <v>1400106171</v>
      </c>
      <c r="L1247" t="b">
        <v>0</v>
      </c>
      <c r="M1247">
        <v>50</v>
      </c>
      <c r="N1247" t="b">
        <v>1</v>
      </c>
      <c r="O1247" t="s">
        <v>8277</v>
      </c>
      <c r="P1247" s="9">
        <f>(((K1247/60)/60)/24)+DATE(1970,1,1)</f>
        <v>41773.932534722226</v>
      </c>
      <c r="Q1247" s="14">
        <f>YEAR(P1247)</f>
        <v>2014</v>
      </c>
      <c r="R1247" s="10" t="s">
        <v>8339</v>
      </c>
      <c r="S1247" t="s">
        <v>8343</v>
      </c>
      <c r="T1247">
        <f>IFERROR(ROUND(E1247/M1247,2),0)</f>
        <v>54.2</v>
      </c>
    </row>
    <row r="1248" spans="1:20" ht="49" x14ac:dyDescent="0.25">
      <c r="A1248">
        <v>1972</v>
      </c>
      <c r="B1248" s="3" t="s">
        <v>1973</v>
      </c>
      <c r="C1248" s="3" t="s">
        <v>6082</v>
      </c>
      <c r="D1248" s="6">
        <v>2500</v>
      </c>
      <c r="E1248" s="8">
        <v>16862</v>
      </c>
      <c r="F1248" s="22">
        <f>ROUND(E1248/D1248*100,0)</f>
        <v>674</v>
      </c>
      <c r="G1248" t="s">
        <v>8218</v>
      </c>
      <c r="H1248" t="s">
        <v>8223</v>
      </c>
      <c r="I1248" t="s">
        <v>8245</v>
      </c>
      <c r="J1248">
        <v>1353201444</v>
      </c>
      <c r="K1248">
        <v>1350605844</v>
      </c>
      <c r="L1248" t="b">
        <v>1</v>
      </c>
      <c r="M1248">
        <v>238</v>
      </c>
      <c r="N1248" t="b">
        <v>1</v>
      </c>
      <c r="O1248" t="s">
        <v>8293</v>
      </c>
      <c r="P1248" s="9">
        <f>(((K1248/60)/60)/24)+DATE(1970,1,1)</f>
        <v>41201.012083333335</v>
      </c>
      <c r="Q1248" s="14">
        <f>YEAR(P1248)</f>
        <v>2012</v>
      </c>
      <c r="R1248" s="10" t="s">
        <v>8333</v>
      </c>
      <c r="S1248" t="s">
        <v>8363</v>
      </c>
      <c r="T1248">
        <f>IFERROR(ROUND(E1248/M1248,2),0)</f>
        <v>70.849999999999994</v>
      </c>
    </row>
    <row r="1249" spans="1:20" ht="33" x14ac:dyDescent="0.25">
      <c r="A1249">
        <v>2029</v>
      </c>
      <c r="B1249" s="3" t="s">
        <v>2030</v>
      </c>
      <c r="C1249" s="3" t="s">
        <v>6139</v>
      </c>
      <c r="D1249" s="6">
        <v>2500</v>
      </c>
      <c r="E1249" s="8">
        <v>9030</v>
      </c>
      <c r="F1249" s="22">
        <f>ROUND(E1249/D1249*100,0)</f>
        <v>361</v>
      </c>
      <c r="G1249" t="s">
        <v>8218</v>
      </c>
      <c r="H1249" t="s">
        <v>8223</v>
      </c>
      <c r="I1249" t="s">
        <v>8245</v>
      </c>
      <c r="J1249">
        <v>1409099481</v>
      </c>
      <c r="K1249">
        <v>1406507481</v>
      </c>
      <c r="L1249" t="b">
        <v>1</v>
      </c>
      <c r="M1249">
        <v>94</v>
      </c>
      <c r="N1249" t="b">
        <v>1</v>
      </c>
      <c r="O1249" t="s">
        <v>8293</v>
      </c>
      <c r="P1249" s="9">
        <f>(((K1249/60)/60)/24)+DATE(1970,1,1)</f>
        <v>41848.021770833337</v>
      </c>
      <c r="Q1249" s="14">
        <f>YEAR(P1249)</f>
        <v>2014</v>
      </c>
      <c r="R1249" s="10" t="s">
        <v>8333</v>
      </c>
      <c r="S1249" t="s">
        <v>8363</v>
      </c>
      <c r="T1249">
        <f>IFERROR(ROUND(E1249/M1249,2),0)</f>
        <v>96.06</v>
      </c>
    </row>
    <row r="1250" spans="1:20" ht="33" x14ac:dyDescent="0.25">
      <c r="A1250">
        <v>2089</v>
      </c>
      <c r="B1250" s="3" t="s">
        <v>2090</v>
      </c>
      <c r="C1250" s="3" t="s">
        <v>6199</v>
      </c>
      <c r="D1250" s="6">
        <v>2500</v>
      </c>
      <c r="E1250" s="8">
        <v>3010.01</v>
      </c>
      <c r="F1250" s="22">
        <f>ROUND(E1250/D1250*100,0)</f>
        <v>120</v>
      </c>
      <c r="G1250" t="s">
        <v>8218</v>
      </c>
      <c r="H1250" t="s">
        <v>8223</v>
      </c>
      <c r="I1250" t="s">
        <v>8245</v>
      </c>
      <c r="J1250">
        <v>1375408194</v>
      </c>
      <c r="K1250">
        <v>1372384194</v>
      </c>
      <c r="L1250" t="b">
        <v>0</v>
      </c>
      <c r="M1250">
        <v>62</v>
      </c>
      <c r="N1250" t="b">
        <v>1</v>
      </c>
      <c r="O1250" t="s">
        <v>8277</v>
      </c>
      <c r="P1250" s="9">
        <f>(((K1250/60)/60)/24)+DATE(1970,1,1)</f>
        <v>41453.076319444444</v>
      </c>
      <c r="Q1250" s="14">
        <f>YEAR(P1250)</f>
        <v>2013</v>
      </c>
      <c r="R1250" s="10" t="s">
        <v>8339</v>
      </c>
      <c r="S1250" t="s">
        <v>8343</v>
      </c>
      <c r="T1250">
        <f>IFERROR(ROUND(E1250/M1250,2),0)</f>
        <v>48.55</v>
      </c>
    </row>
    <row r="1251" spans="1:20" ht="49" x14ac:dyDescent="0.25">
      <c r="A1251">
        <v>2095</v>
      </c>
      <c r="B1251" s="3" t="s">
        <v>2096</v>
      </c>
      <c r="C1251" s="3" t="s">
        <v>6205</v>
      </c>
      <c r="D1251" s="6">
        <v>2500</v>
      </c>
      <c r="E1251" s="8">
        <v>2500</v>
      </c>
      <c r="F1251" s="22">
        <f>ROUND(E1251/D1251*100,0)</f>
        <v>100</v>
      </c>
      <c r="G1251" t="s">
        <v>8218</v>
      </c>
      <c r="H1251" t="s">
        <v>8223</v>
      </c>
      <c r="I1251" t="s">
        <v>8245</v>
      </c>
      <c r="J1251">
        <v>1317576973</v>
      </c>
      <c r="K1251">
        <v>1312392973</v>
      </c>
      <c r="L1251" t="b">
        <v>0</v>
      </c>
      <c r="M1251">
        <v>22</v>
      </c>
      <c r="N1251" t="b">
        <v>1</v>
      </c>
      <c r="O1251" t="s">
        <v>8277</v>
      </c>
      <c r="P1251" s="9">
        <f>(((K1251/60)/60)/24)+DATE(1970,1,1)</f>
        <v>40758.733483796292</v>
      </c>
      <c r="Q1251" s="14">
        <f>YEAR(P1251)</f>
        <v>2011</v>
      </c>
      <c r="R1251" s="10" t="s">
        <v>8339</v>
      </c>
      <c r="S1251" t="s">
        <v>8343</v>
      </c>
      <c r="T1251">
        <f>IFERROR(ROUND(E1251/M1251,2),0)</f>
        <v>113.64</v>
      </c>
    </row>
    <row r="1252" spans="1:20" ht="49" x14ac:dyDescent="0.25">
      <c r="A1252">
        <v>2163</v>
      </c>
      <c r="B1252" s="3" t="s">
        <v>2164</v>
      </c>
      <c r="C1252" s="3" t="s">
        <v>6273</v>
      </c>
      <c r="D1252" s="6">
        <v>2500</v>
      </c>
      <c r="E1252" s="8">
        <v>3305</v>
      </c>
      <c r="F1252" s="22">
        <f>ROUND(E1252/D1252*100,0)</f>
        <v>132</v>
      </c>
      <c r="G1252" t="s">
        <v>8218</v>
      </c>
      <c r="H1252" t="s">
        <v>8223</v>
      </c>
      <c r="I1252" t="s">
        <v>8245</v>
      </c>
      <c r="J1252">
        <v>1433735400</v>
      </c>
      <c r="K1252">
        <v>1429306520</v>
      </c>
      <c r="L1252" t="b">
        <v>0</v>
      </c>
      <c r="M1252">
        <v>44</v>
      </c>
      <c r="N1252" t="b">
        <v>1</v>
      </c>
      <c r="O1252" t="s">
        <v>8274</v>
      </c>
      <c r="P1252" s="9">
        <f>(((K1252/60)/60)/24)+DATE(1970,1,1)</f>
        <v>42111.899537037039</v>
      </c>
      <c r="Q1252" s="14">
        <f>YEAR(P1252)</f>
        <v>2015</v>
      </c>
      <c r="R1252" s="10" t="s">
        <v>8339</v>
      </c>
      <c r="S1252" t="s">
        <v>8340</v>
      </c>
      <c r="T1252">
        <f>IFERROR(ROUND(E1252/M1252,2),0)</f>
        <v>75.11</v>
      </c>
    </row>
    <row r="1253" spans="1:20" ht="49" x14ac:dyDescent="0.25">
      <c r="A1253">
        <v>2165</v>
      </c>
      <c r="B1253" s="3" t="s">
        <v>2166</v>
      </c>
      <c r="C1253" s="3" t="s">
        <v>6275</v>
      </c>
      <c r="D1253" s="6">
        <v>2500</v>
      </c>
      <c r="E1253" s="8">
        <v>3466</v>
      </c>
      <c r="F1253" s="22">
        <f>ROUND(E1253/D1253*100,0)</f>
        <v>139</v>
      </c>
      <c r="G1253" t="s">
        <v>8218</v>
      </c>
      <c r="H1253" t="s">
        <v>8229</v>
      </c>
      <c r="I1253" t="s">
        <v>8248</v>
      </c>
      <c r="J1253">
        <v>1460127635</v>
      </c>
      <c r="K1253">
        <v>1457539235</v>
      </c>
      <c r="L1253" t="b">
        <v>0</v>
      </c>
      <c r="M1253">
        <v>117</v>
      </c>
      <c r="N1253" t="b">
        <v>1</v>
      </c>
      <c r="O1253" t="s">
        <v>8274</v>
      </c>
      <c r="P1253" s="9">
        <f>(((K1253/60)/60)/24)+DATE(1970,1,1)</f>
        <v>42438.667071759264</v>
      </c>
      <c r="Q1253" s="14">
        <f>YEAR(P1253)</f>
        <v>2016</v>
      </c>
      <c r="R1253" s="10" t="s">
        <v>8339</v>
      </c>
      <c r="S1253" t="s">
        <v>8340</v>
      </c>
      <c r="T1253">
        <f>IFERROR(ROUND(E1253/M1253,2),0)</f>
        <v>29.62</v>
      </c>
    </row>
    <row r="1254" spans="1:20" ht="65" x14ac:dyDescent="0.25">
      <c r="A1254">
        <v>2177</v>
      </c>
      <c r="B1254" s="3" t="s">
        <v>2178</v>
      </c>
      <c r="C1254" s="3" t="s">
        <v>6287</v>
      </c>
      <c r="D1254" s="6">
        <v>2500</v>
      </c>
      <c r="E1254" s="8">
        <v>2503</v>
      </c>
      <c r="F1254" s="22">
        <f>ROUND(E1254/D1254*100,0)</f>
        <v>100</v>
      </c>
      <c r="G1254" t="s">
        <v>8218</v>
      </c>
      <c r="H1254" t="s">
        <v>8223</v>
      </c>
      <c r="I1254" t="s">
        <v>8245</v>
      </c>
      <c r="J1254">
        <v>1465192867</v>
      </c>
      <c r="K1254">
        <v>1463032867</v>
      </c>
      <c r="L1254" t="b">
        <v>0</v>
      </c>
      <c r="M1254">
        <v>38</v>
      </c>
      <c r="N1254" t="b">
        <v>1</v>
      </c>
      <c r="O1254" t="s">
        <v>8274</v>
      </c>
      <c r="P1254" s="9">
        <f>(((K1254/60)/60)/24)+DATE(1970,1,1)</f>
        <v>42502.250775462962</v>
      </c>
      <c r="Q1254" s="14">
        <f>YEAR(P1254)</f>
        <v>2016</v>
      </c>
      <c r="R1254" s="10" t="s">
        <v>8339</v>
      </c>
      <c r="S1254" t="s">
        <v>8340</v>
      </c>
      <c r="T1254">
        <f>IFERROR(ROUND(E1254/M1254,2),0)</f>
        <v>65.87</v>
      </c>
    </row>
    <row r="1255" spans="1:20" ht="49" x14ac:dyDescent="0.25">
      <c r="A1255">
        <v>2211</v>
      </c>
      <c r="B1255" s="3" t="s">
        <v>2212</v>
      </c>
      <c r="C1255" s="3" t="s">
        <v>6321</v>
      </c>
      <c r="D1255" s="6">
        <v>2500</v>
      </c>
      <c r="E1255" s="8">
        <v>4890</v>
      </c>
      <c r="F1255" s="22">
        <f>ROUND(E1255/D1255*100,0)</f>
        <v>196</v>
      </c>
      <c r="G1255" t="s">
        <v>8218</v>
      </c>
      <c r="H1255" t="s">
        <v>8223</v>
      </c>
      <c r="I1255" t="s">
        <v>8245</v>
      </c>
      <c r="J1255">
        <v>1397113140</v>
      </c>
      <c r="K1255">
        <v>1395168625</v>
      </c>
      <c r="L1255" t="b">
        <v>0</v>
      </c>
      <c r="M1255">
        <v>120</v>
      </c>
      <c r="N1255" t="b">
        <v>1</v>
      </c>
      <c r="O1255" t="s">
        <v>8278</v>
      </c>
      <c r="P1255" s="9">
        <f>(((K1255/60)/60)/24)+DATE(1970,1,1)</f>
        <v>41716.785011574073</v>
      </c>
      <c r="Q1255" s="14">
        <f>YEAR(P1255)</f>
        <v>2014</v>
      </c>
      <c r="R1255" s="10" t="s">
        <v>8339</v>
      </c>
      <c r="S1255" t="s">
        <v>8344</v>
      </c>
      <c r="T1255">
        <f>IFERROR(ROUND(E1255/M1255,2),0)</f>
        <v>40.75</v>
      </c>
    </row>
    <row r="1256" spans="1:20" ht="49" x14ac:dyDescent="0.25">
      <c r="A1256">
        <v>2231</v>
      </c>
      <c r="B1256" s="3" t="s">
        <v>2232</v>
      </c>
      <c r="C1256" s="3" t="s">
        <v>6341</v>
      </c>
      <c r="D1256" s="6">
        <v>2500</v>
      </c>
      <c r="E1256" s="8">
        <v>30303.24</v>
      </c>
      <c r="F1256" s="22">
        <f>ROUND(E1256/D1256*100,0)</f>
        <v>1212</v>
      </c>
      <c r="G1256" t="s">
        <v>8218</v>
      </c>
      <c r="H1256" t="s">
        <v>8223</v>
      </c>
      <c r="I1256" t="s">
        <v>8245</v>
      </c>
      <c r="J1256">
        <v>1372136400</v>
      </c>
      <c r="K1256">
        <v>1369864301</v>
      </c>
      <c r="L1256" t="b">
        <v>0</v>
      </c>
      <c r="M1256">
        <v>1113</v>
      </c>
      <c r="N1256" t="b">
        <v>1</v>
      </c>
      <c r="O1256" t="s">
        <v>8295</v>
      </c>
      <c r="P1256" s="9">
        <f>(((K1256/60)/60)/24)+DATE(1970,1,1)</f>
        <v>41423.910891203705</v>
      </c>
      <c r="Q1256" s="14">
        <f>YEAR(P1256)</f>
        <v>2013</v>
      </c>
      <c r="R1256" s="10" t="s">
        <v>8347</v>
      </c>
      <c r="S1256" t="s">
        <v>8365</v>
      </c>
      <c r="T1256">
        <f>IFERROR(ROUND(E1256/M1256,2),0)</f>
        <v>27.23</v>
      </c>
    </row>
    <row r="1257" spans="1:20" ht="49" x14ac:dyDescent="0.25">
      <c r="A1257">
        <v>2233</v>
      </c>
      <c r="B1257" s="3" t="s">
        <v>2234</v>
      </c>
      <c r="C1257" s="3" t="s">
        <v>6343</v>
      </c>
      <c r="D1257" s="6">
        <v>2500</v>
      </c>
      <c r="E1257" s="8">
        <v>8301</v>
      </c>
      <c r="F1257" s="22">
        <f>ROUND(E1257/D1257*100,0)</f>
        <v>332</v>
      </c>
      <c r="G1257" t="s">
        <v>8218</v>
      </c>
      <c r="H1257" t="s">
        <v>8224</v>
      </c>
      <c r="I1257" t="s">
        <v>8246</v>
      </c>
      <c r="J1257">
        <v>1450051200</v>
      </c>
      <c r="K1257">
        <v>1448269539</v>
      </c>
      <c r="L1257" t="b">
        <v>0</v>
      </c>
      <c r="M1257">
        <v>391</v>
      </c>
      <c r="N1257" t="b">
        <v>1</v>
      </c>
      <c r="O1257" t="s">
        <v>8295</v>
      </c>
      <c r="P1257" s="9">
        <f>(((K1257/60)/60)/24)+DATE(1970,1,1)</f>
        <v>42331.378923611104</v>
      </c>
      <c r="Q1257" s="14">
        <f>YEAR(P1257)</f>
        <v>2015</v>
      </c>
      <c r="R1257" s="10" t="s">
        <v>8347</v>
      </c>
      <c r="S1257" t="s">
        <v>8365</v>
      </c>
      <c r="T1257">
        <f>IFERROR(ROUND(E1257/M1257,2),0)</f>
        <v>21.23</v>
      </c>
    </row>
    <row r="1258" spans="1:20" ht="49" x14ac:dyDescent="0.25">
      <c r="A1258">
        <v>2246</v>
      </c>
      <c r="B1258" s="3" t="s">
        <v>2247</v>
      </c>
      <c r="C1258" s="3" t="s">
        <v>6356</v>
      </c>
      <c r="D1258" s="6">
        <v>2500</v>
      </c>
      <c r="E1258" s="8">
        <v>2503</v>
      </c>
      <c r="F1258" s="22">
        <f>ROUND(E1258/D1258*100,0)</f>
        <v>100</v>
      </c>
      <c r="G1258" t="s">
        <v>8218</v>
      </c>
      <c r="H1258" t="s">
        <v>8224</v>
      </c>
      <c r="I1258" t="s">
        <v>8246</v>
      </c>
      <c r="J1258">
        <v>1441393210</v>
      </c>
      <c r="K1258">
        <v>1438801210</v>
      </c>
      <c r="L1258" t="b">
        <v>0</v>
      </c>
      <c r="M1258">
        <v>57</v>
      </c>
      <c r="N1258" t="b">
        <v>1</v>
      </c>
      <c r="O1258" t="s">
        <v>8295</v>
      </c>
      <c r="P1258" s="9">
        <f>(((K1258/60)/60)/24)+DATE(1970,1,1)</f>
        <v>42221.79178240741</v>
      </c>
      <c r="Q1258" s="14">
        <f>YEAR(P1258)</f>
        <v>2015</v>
      </c>
      <c r="R1258" s="10" t="s">
        <v>8347</v>
      </c>
      <c r="S1258" t="s">
        <v>8365</v>
      </c>
      <c r="T1258">
        <f>IFERROR(ROUND(E1258/M1258,2),0)</f>
        <v>43.91</v>
      </c>
    </row>
    <row r="1259" spans="1:20" ht="49" x14ac:dyDescent="0.25">
      <c r="A1259">
        <v>2257</v>
      </c>
      <c r="B1259" s="3" t="s">
        <v>2258</v>
      </c>
      <c r="C1259" s="3" t="s">
        <v>6367</v>
      </c>
      <c r="D1259" s="6">
        <v>2500</v>
      </c>
      <c r="E1259" s="8">
        <v>15903.5</v>
      </c>
      <c r="F1259" s="22">
        <f>ROUND(E1259/D1259*100,0)</f>
        <v>636</v>
      </c>
      <c r="G1259" t="s">
        <v>8218</v>
      </c>
      <c r="H1259" t="s">
        <v>8224</v>
      </c>
      <c r="I1259" t="s">
        <v>8246</v>
      </c>
      <c r="J1259">
        <v>1466377200</v>
      </c>
      <c r="K1259">
        <v>1463351329</v>
      </c>
      <c r="L1259" t="b">
        <v>0</v>
      </c>
      <c r="M1259">
        <v>169</v>
      </c>
      <c r="N1259" t="b">
        <v>1</v>
      </c>
      <c r="O1259" t="s">
        <v>8295</v>
      </c>
      <c r="P1259" s="9">
        <f>(((K1259/60)/60)/24)+DATE(1970,1,1)</f>
        <v>42505.936678240745</v>
      </c>
      <c r="Q1259" s="14">
        <f>YEAR(P1259)</f>
        <v>2016</v>
      </c>
      <c r="R1259" s="10" t="s">
        <v>8347</v>
      </c>
      <c r="S1259" t="s">
        <v>8365</v>
      </c>
      <c r="T1259">
        <f>IFERROR(ROUND(E1259/M1259,2),0)</f>
        <v>94.1</v>
      </c>
    </row>
    <row r="1260" spans="1:20" ht="49" x14ac:dyDescent="0.25">
      <c r="A1260">
        <v>2260</v>
      </c>
      <c r="B1260" s="3" t="s">
        <v>2261</v>
      </c>
      <c r="C1260" s="3" t="s">
        <v>6370</v>
      </c>
      <c r="D1260" s="6">
        <v>2500</v>
      </c>
      <c r="E1260" s="8">
        <v>8173</v>
      </c>
      <c r="F1260" s="22">
        <f>ROUND(E1260/D1260*100,0)</f>
        <v>327</v>
      </c>
      <c r="G1260" t="s">
        <v>8218</v>
      </c>
      <c r="H1260" t="s">
        <v>8223</v>
      </c>
      <c r="I1260" t="s">
        <v>8245</v>
      </c>
      <c r="J1260">
        <v>1395876250</v>
      </c>
      <c r="K1260">
        <v>1393287850</v>
      </c>
      <c r="L1260" t="b">
        <v>0</v>
      </c>
      <c r="M1260">
        <v>84</v>
      </c>
      <c r="N1260" t="b">
        <v>1</v>
      </c>
      <c r="O1260" t="s">
        <v>8295</v>
      </c>
      <c r="P1260" s="9">
        <f>(((K1260/60)/60)/24)+DATE(1970,1,1)</f>
        <v>41695.016782407409</v>
      </c>
      <c r="Q1260" s="14">
        <f>YEAR(P1260)</f>
        <v>2014</v>
      </c>
      <c r="R1260" s="10" t="s">
        <v>8347</v>
      </c>
      <c r="S1260" t="s">
        <v>8365</v>
      </c>
      <c r="T1260">
        <f>IFERROR(ROUND(E1260/M1260,2),0)</f>
        <v>97.3</v>
      </c>
    </row>
    <row r="1261" spans="1:20" ht="49" x14ac:dyDescent="0.25">
      <c r="A1261">
        <v>2269</v>
      </c>
      <c r="B1261" s="3" t="s">
        <v>2270</v>
      </c>
      <c r="C1261" s="3" t="s">
        <v>6379</v>
      </c>
      <c r="D1261" s="6">
        <v>2500</v>
      </c>
      <c r="E1261" s="8">
        <v>45041</v>
      </c>
      <c r="F1261" s="22">
        <f>ROUND(E1261/D1261*100,0)</f>
        <v>1802</v>
      </c>
      <c r="G1261" t="s">
        <v>8218</v>
      </c>
      <c r="H1261" t="s">
        <v>8223</v>
      </c>
      <c r="I1261" t="s">
        <v>8245</v>
      </c>
      <c r="J1261">
        <v>1488862800</v>
      </c>
      <c r="K1261">
        <v>1486745663</v>
      </c>
      <c r="L1261" t="b">
        <v>0</v>
      </c>
      <c r="M1261">
        <v>902</v>
      </c>
      <c r="N1261" t="b">
        <v>1</v>
      </c>
      <c r="O1261" t="s">
        <v>8295</v>
      </c>
      <c r="P1261" s="9">
        <f>(((K1261/60)/60)/24)+DATE(1970,1,1)</f>
        <v>42776.704432870371</v>
      </c>
      <c r="Q1261" s="14">
        <f>YEAR(P1261)</f>
        <v>2017</v>
      </c>
      <c r="R1261" s="10" t="s">
        <v>8347</v>
      </c>
      <c r="S1261" t="s">
        <v>8365</v>
      </c>
      <c r="T1261">
        <f>IFERROR(ROUND(E1261/M1261,2),0)</f>
        <v>49.93</v>
      </c>
    </row>
    <row r="1262" spans="1:20" ht="49" x14ac:dyDescent="0.25">
      <c r="A1262">
        <v>2273</v>
      </c>
      <c r="B1262" s="3" t="s">
        <v>2274</v>
      </c>
      <c r="C1262" s="3" t="s">
        <v>6383</v>
      </c>
      <c r="D1262" s="6">
        <v>2500</v>
      </c>
      <c r="E1262" s="8">
        <v>5509</v>
      </c>
      <c r="F1262" s="22">
        <f>ROUND(E1262/D1262*100,0)</f>
        <v>220</v>
      </c>
      <c r="G1262" t="s">
        <v>8218</v>
      </c>
      <c r="H1262" t="s">
        <v>8228</v>
      </c>
      <c r="I1262" t="s">
        <v>8250</v>
      </c>
      <c r="J1262">
        <v>1489320642</v>
      </c>
      <c r="K1262">
        <v>1487164242</v>
      </c>
      <c r="L1262" t="b">
        <v>0</v>
      </c>
      <c r="M1262">
        <v>147</v>
      </c>
      <c r="N1262" t="b">
        <v>1</v>
      </c>
      <c r="O1262" t="s">
        <v>8295</v>
      </c>
      <c r="P1262" s="9">
        <f>(((K1262/60)/60)/24)+DATE(1970,1,1)</f>
        <v>42781.549097222218</v>
      </c>
      <c r="Q1262" s="14">
        <f>YEAR(P1262)</f>
        <v>2017</v>
      </c>
      <c r="R1262" s="10" t="s">
        <v>8347</v>
      </c>
      <c r="S1262" t="s">
        <v>8365</v>
      </c>
      <c r="T1262">
        <f>IFERROR(ROUND(E1262/M1262,2),0)</f>
        <v>37.479999999999997</v>
      </c>
    </row>
    <row r="1263" spans="1:20" ht="49" x14ac:dyDescent="0.25">
      <c r="A1263">
        <v>2274</v>
      </c>
      <c r="B1263" s="3" t="s">
        <v>2275</v>
      </c>
      <c r="C1263" s="3" t="s">
        <v>6384</v>
      </c>
      <c r="D1263" s="6">
        <v>2500</v>
      </c>
      <c r="E1263" s="8">
        <v>2990</v>
      </c>
      <c r="F1263" s="22">
        <f>ROUND(E1263/D1263*100,0)</f>
        <v>120</v>
      </c>
      <c r="G1263" t="s">
        <v>8218</v>
      </c>
      <c r="H1263" t="s">
        <v>8223</v>
      </c>
      <c r="I1263" t="s">
        <v>8245</v>
      </c>
      <c r="J1263">
        <v>1393156857</v>
      </c>
      <c r="K1263">
        <v>1390564857</v>
      </c>
      <c r="L1263" t="b">
        <v>0</v>
      </c>
      <c r="M1263">
        <v>99</v>
      </c>
      <c r="N1263" t="b">
        <v>1</v>
      </c>
      <c r="O1263" t="s">
        <v>8295</v>
      </c>
      <c r="P1263" s="9">
        <f>(((K1263/60)/60)/24)+DATE(1970,1,1)</f>
        <v>41663.500659722224</v>
      </c>
      <c r="Q1263" s="14">
        <f>YEAR(P1263)</f>
        <v>2014</v>
      </c>
      <c r="R1263" s="10" t="s">
        <v>8347</v>
      </c>
      <c r="S1263" t="s">
        <v>8365</v>
      </c>
      <c r="T1263">
        <f>IFERROR(ROUND(E1263/M1263,2),0)</f>
        <v>30.2</v>
      </c>
    </row>
    <row r="1264" spans="1:20" ht="49" x14ac:dyDescent="0.25">
      <c r="A1264">
        <v>2291</v>
      </c>
      <c r="B1264" s="3" t="s">
        <v>2292</v>
      </c>
      <c r="C1264" s="3" t="s">
        <v>6401</v>
      </c>
      <c r="D1264" s="6">
        <v>2500</v>
      </c>
      <c r="E1264" s="8">
        <v>4320</v>
      </c>
      <c r="F1264" s="22">
        <f>ROUND(E1264/D1264*100,0)</f>
        <v>173</v>
      </c>
      <c r="G1264" t="s">
        <v>8218</v>
      </c>
      <c r="H1264" t="s">
        <v>8223</v>
      </c>
      <c r="I1264" t="s">
        <v>8245</v>
      </c>
      <c r="J1264">
        <v>1335153600</v>
      </c>
      <c r="K1264">
        <v>1332199618</v>
      </c>
      <c r="L1264" t="b">
        <v>0</v>
      </c>
      <c r="M1264">
        <v>43</v>
      </c>
      <c r="N1264" t="b">
        <v>1</v>
      </c>
      <c r="O1264" t="s">
        <v>8274</v>
      </c>
      <c r="P1264" s="9">
        <f>(((K1264/60)/60)/24)+DATE(1970,1,1)</f>
        <v>40987.977060185185</v>
      </c>
      <c r="Q1264" s="14">
        <f>YEAR(P1264)</f>
        <v>2012</v>
      </c>
      <c r="R1264" s="10" t="s">
        <v>8339</v>
      </c>
      <c r="S1264" t="s">
        <v>8340</v>
      </c>
      <c r="T1264">
        <f>IFERROR(ROUND(E1264/M1264,2),0)</f>
        <v>100.47</v>
      </c>
    </row>
    <row r="1265" spans="1:20" ht="33" x14ac:dyDescent="0.25">
      <c r="A1265">
        <v>2315</v>
      </c>
      <c r="B1265" s="3" t="s">
        <v>2316</v>
      </c>
      <c r="C1265" s="3" t="s">
        <v>6425</v>
      </c>
      <c r="D1265" s="6">
        <v>2500</v>
      </c>
      <c r="E1265" s="8">
        <v>2565</v>
      </c>
      <c r="F1265" s="22">
        <f>ROUND(E1265/D1265*100,0)</f>
        <v>103</v>
      </c>
      <c r="G1265" t="s">
        <v>8218</v>
      </c>
      <c r="H1265" t="s">
        <v>8223</v>
      </c>
      <c r="I1265" t="s">
        <v>8245</v>
      </c>
      <c r="J1265">
        <v>1336238743</v>
      </c>
      <c r="K1265">
        <v>1333646743</v>
      </c>
      <c r="L1265" t="b">
        <v>1</v>
      </c>
      <c r="M1265">
        <v>64</v>
      </c>
      <c r="N1265" t="b">
        <v>1</v>
      </c>
      <c r="O1265" t="s">
        <v>8277</v>
      </c>
      <c r="P1265" s="9">
        <f>(((K1265/60)/60)/24)+DATE(1970,1,1)</f>
        <v>41004.72619212963</v>
      </c>
      <c r="Q1265" s="14">
        <f>YEAR(P1265)</f>
        <v>2012</v>
      </c>
      <c r="R1265" s="10" t="s">
        <v>8339</v>
      </c>
      <c r="S1265" t="s">
        <v>8343</v>
      </c>
      <c r="T1265">
        <f>IFERROR(ROUND(E1265/M1265,2),0)</f>
        <v>40.08</v>
      </c>
    </row>
    <row r="1266" spans="1:20" ht="49" x14ac:dyDescent="0.25">
      <c r="A1266">
        <v>2447</v>
      </c>
      <c r="B1266" s="3" t="s">
        <v>2448</v>
      </c>
      <c r="C1266" s="3" t="s">
        <v>6557</v>
      </c>
      <c r="D1266" s="6">
        <v>2500</v>
      </c>
      <c r="E1266" s="8">
        <v>10680</v>
      </c>
      <c r="F1266" s="22">
        <f>ROUND(E1266/D1266*100,0)</f>
        <v>427</v>
      </c>
      <c r="G1266" t="s">
        <v>8218</v>
      </c>
      <c r="H1266" t="s">
        <v>8223</v>
      </c>
      <c r="I1266" t="s">
        <v>8245</v>
      </c>
      <c r="J1266">
        <v>1478923200</v>
      </c>
      <c r="K1266">
        <v>1476184593</v>
      </c>
      <c r="L1266" t="b">
        <v>0</v>
      </c>
      <c r="M1266">
        <v>337</v>
      </c>
      <c r="N1266" t="b">
        <v>1</v>
      </c>
      <c r="O1266" t="s">
        <v>8296</v>
      </c>
      <c r="P1266" s="9">
        <f>(((K1266/60)/60)/24)+DATE(1970,1,1)</f>
        <v>42654.469826388886</v>
      </c>
      <c r="Q1266" s="14">
        <f>YEAR(P1266)</f>
        <v>2016</v>
      </c>
      <c r="R1266" s="10" t="s">
        <v>8350</v>
      </c>
      <c r="S1266" t="s">
        <v>8366</v>
      </c>
      <c r="T1266">
        <f>IFERROR(ROUND(E1266/M1266,2),0)</f>
        <v>31.69</v>
      </c>
    </row>
    <row r="1267" spans="1:20" ht="49" x14ac:dyDescent="0.25">
      <c r="A1267">
        <v>2466</v>
      </c>
      <c r="B1267" s="3" t="s">
        <v>2467</v>
      </c>
      <c r="C1267" s="3" t="s">
        <v>6576</v>
      </c>
      <c r="D1267" s="6">
        <v>2500</v>
      </c>
      <c r="E1267" s="8">
        <v>2500</v>
      </c>
      <c r="F1267" s="22">
        <f>ROUND(E1267/D1267*100,0)</f>
        <v>100</v>
      </c>
      <c r="G1267" t="s">
        <v>8218</v>
      </c>
      <c r="H1267" t="s">
        <v>8223</v>
      </c>
      <c r="I1267" t="s">
        <v>8245</v>
      </c>
      <c r="J1267">
        <v>1368066453</v>
      </c>
      <c r="K1267">
        <v>1365474453</v>
      </c>
      <c r="L1267" t="b">
        <v>0</v>
      </c>
      <c r="M1267">
        <v>52</v>
      </c>
      <c r="N1267" t="b">
        <v>1</v>
      </c>
      <c r="O1267" t="s">
        <v>8277</v>
      </c>
      <c r="P1267" s="9">
        <f>(((K1267/60)/60)/24)+DATE(1970,1,1)</f>
        <v>41373.102465277778</v>
      </c>
      <c r="Q1267" s="14">
        <f>YEAR(P1267)</f>
        <v>2013</v>
      </c>
      <c r="R1267" s="10" t="s">
        <v>8339</v>
      </c>
      <c r="S1267" t="s">
        <v>8343</v>
      </c>
      <c r="T1267">
        <f>IFERROR(ROUND(E1267/M1267,2),0)</f>
        <v>48.08</v>
      </c>
    </row>
    <row r="1268" spans="1:20" ht="33" x14ac:dyDescent="0.25">
      <c r="A1268">
        <v>2475</v>
      </c>
      <c r="B1268" s="3" t="s">
        <v>2476</v>
      </c>
      <c r="C1268" s="3" t="s">
        <v>6585</v>
      </c>
      <c r="D1268" s="6">
        <v>2500</v>
      </c>
      <c r="E1268" s="8">
        <v>2618</v>
      </c>
      <c r="F1268" s="22">
        <f>ROUND(E1268/D1268*100,0)</f>
        <v>105</v>
      </c>
      <c r="G1268" t="s">
        <v>8218</v>
      </c>
      <c r="H1268" t="s">
        <v>8223</v>
      </c>
      <c r="I1268" t="s">
        <v>8245</v>
      </c>
      <c r="J1268">
        <v>1278799200</v>
      </c>
      <c r="K1268">
        <v>1273647255</v>
      </c>
      <c r="L1268" t="b">
        <v>0</v>
      </c>
      <c r="M1268">
        <v>81</v>
      </c>
      <c r="N1268" t="b">
        <v>1</v>
      </c>
      <c r="O1268" t="s">
        <v>8277</v>
      </c>
      <c r="P1268" s="9">
        <f>(((K1268/60)/60)/24)+DATE(1970,1,1)</f>
        <v>40310.287673611114</v>
      </c>
      <c r="Q1268" s="14">
        <f>YEAR(P1268)</f>
        <v>2010</v>
      </c>
      <c r="R1268" s="10" t="s">
        <v>8339</v>
      </c>
      <c r="S1268" t="s">
        <v>8343</v>
      </c>
      <c r="T1268">
        <f>IFERROR(ROUND(E1268/M1268,2),0)</f>
        <v>32.32</v>
      </c>
    </row>
    <row r="1269" spans="1:20" ht="49" x14ac:dyDescent="0.25">
      <c r="A1269">
        <v>2540</v>
      </c>
      <c r="B1269" s="3" t="s">
        <v>2540</v>
      </c>
      <c r="C1269" s="3" t="s">
        <v>6650</v>
      </c>
      <c r="D1269" s="6">
        <v>2500</v>
      </c>
      <c r="E1269" s="8">
        <v>2585</v>
      </c>
      <c r="F1269" s="22">
        <f>ROUND(E1269/D1269*100,0)</f>
        <v>103</v>
      </c>
      <c r="G1269" t="s">
        <v>8218</v>
      </c>
      <c r="H1269" t="s">
        <v>8223</v>
      </c>
      <c r="I1269" t="s">
        <v>8245</v>
      </c>
      <c r="J1269">
        <v>1319904721</v>
      </c>
      <c r="K1269">
        <v>1314720721</v>
      </c>
      <c r="L1269" t="b">
        <v>0</v>
      </c>
      <c r="M1269">
        <v>27</v>
      </c>
      <c r="N1269" t="b">
        <v>1</v>
      </c>
      <c r="O1269" t="s">
        <v>8298</v>
      </c>
      <c r="P1269" s="9">
        <f>(((K1269/60)/60)/24)+DATE(1970,1,1)</f>
        <v>40785.675011574072</v>
      </c>
      <c r="Q1269" s="14">
        <f>YEAR(P1269)</f>
        <v>2011</v>
      </c>
      <c r="R1269" s="10" t="s">
        <v>8339</v>
      </c>
      <c r="S1269" t="s">
        <v>8368</v>
      </c>
      <c r="T1269">
        <f>IFERROR(ROUND(E1269/M1269,2),0)</f>
        <v>95.74</v>
      </c>
    </row>
    <row r="1270" spans="1:20" ht="49" x14ac:dyDescent="0.25">
      <c r="A1270">
        <v>2626</v>
      </c>
      <c r="B1270" s="3" t="s">
        <v>2626</v>
      </c>
      <c r="C1270" s="3" t="s">
        <v>6736</v>
      </c>
      <c r="D1270" s="6">
        <v>2500</v>
      </c>
      <c r="E1270" s="8">
        <v>2800</v>
      </c>
      <c r="F1270" s="22">
        <f>ROUND(E1270/D1270*100,0)</f>
        <v>112</v>
      </c>
      <c r="G1270" t="s">
        <v>8218</v>
      </c>
      <c r="H1270" t="s">
        <v>8223</v>
      </c>
      <c r="I1270" t="s">
        <v>8245</v>
      </c>
      <c r="J1270">
        <v>1433343869</v>
      </c>
      <c r="K1270">
        <v>1430751869</v>
      </c>
      <c r="L1270" t="b">
        <v>0</v>
      </c>
      <c r="M1270">
        <v>50</v>
      </c>
      <c r="N1270" t="b">
        <v>1</v>
      </c>
      <c r="O1270" t="s">
        <v>8299</v>
      </c>
      <c r="P1270" s="9">
        <f>(((K1270/60)/60)/24)+DATE(1970,1,1)</f>
        <v>42128.628113425926</v>
      </c>
      <c r="Q1270" s="14">
        <f>YEAR(P1270)</f>
        <v>2015</v>
      </c>
      <c r="R1270" s="10" t="s">
        <v>8333</v>
      </c>
      <c r="S1270" t="s">
        <v>8369</v>
      </c>
      <c r="T1270">
        <f>IFERROR(ROUND(E1270/M1270,2),0)</f>
        <v>56</v>
      </c>
    </row>
    <row r="1271" spans="1:20" ht="33" x14ac:dyDescent="0.25">
      <c r="A1271">
        <v>2786</v>
      </c>
      <c r="B1271" s="3" t="s">
        <v>2786</v>
      </c>
      <c r="C1271" s="3" t="s">
        <v>6896</v>
      </c>
      <c r="D1271" s="6">
        <v>2500</v>
      </c>
      <c r="E1271" s="8">
        <v>2946</v>
      </c>
      <c r="F1271" s="22">
        <f>ROUND(E1271/D1271*100,0)</f>
        <v>118</v>
      </c>
      <c r="G1271" t="s">
        <v>8218</v>
      </c>
      <c r="H1271" t="s">
        <v>8224</v>
      </c>
      <c r="I1271" t="s">
        <v>8246</v>
      </c>
      <c r="J1271">
        <v>1404913180</v>
      </c>
      <c r="K1271">
        <v>1403703580</v>
      </c>
      <c r="L1271" t="b">
        <v>0</v>
      </c>
      <c r="M1271">
        <v>74</v>
      </c>
      <c r="N1271" t="b">
        <v>1</v>
      </c>
      <c r="O1271" t="s">
        <v>8269</v>
      </c>
      <c r="P1271" s="9">
        <f>(((K1271/60)/60)/24)+DATE(1970,1,1)</f>
        <v>41815.569212962961</v>
      </c>
      <c r="Q1271" s="14">
        <f>YEAR(P1271)</f>
        <v>2014</v>
      </c>
      <c r="R1271" s="10" t="s">
        <v>8331</v>
      </c>
      <c r="S1271" t="s">
        <v>8332</v>
      </c>
      <c r="T1271">
        <f>IFERROR(ROUND(E1271/M1271,2),0)</f>
        <v>39.81</v>
      </c>
    </row>
    <row r="1272" spans="1:20" ht="49" x14ac:dyDescent="0.25">
      <c r="A1272">
        <v>2809</v>
      </c>
      <c r="B1272" s="3" t="s">
        <v>2809</v>
      </c>
      <c r="C1272" s="3" t="s">
        <v>6919</v>
      </c>
      <c r="D1272" s="6">
        <v>2500</v>
      </c>
      <c r="E1272" s="8">
        <v>2560</v>
      </c>
      <c r="F1272" s="22">
        <f>ROUND(E1272/D1272*100,0)</f>
        <v>102</v>
      </c>
      <c r="G1272" t="s">
        <v>8218</v>
      </c>
      <c r="H1272" t="s">
        <v>8223</v>
      </c>
      <c r="I1272" t="s">
        <v>8245</v>
      </c>
      <c r="J1272">
        <v>1459348740</v>
      </c>
      <c r="K1272">
        <v>1458647725</v>
      </c>
      <c r="L1272" t="b">
        <v>0</v>
      </c>
      <c r="M1272">
        <v>21</v>
      </c>
      <c r="N1272" t="b">
        <v>1</v>
      </c>
      <c r="O1272" t="s">
        <v>8269</v>
      </c>
      <c r="P1272" s="9">
        <f>(((K1272/60)/60)/24)+DATE(1970,1,1)</f>
        <v>42451.496817129635</v>
      </c>
      <c r="Q1272" s="14">
        <f>YEAR(P1272)</f>
        <v>2016</v>
      </c>
      <c r="R1272" s="10" t="s">
        <v>8331</v>
      </c>
      <c r="S1272" t="s">
        <v>8332</v>
      </c>
      <c r="T1272">
        <f>IFERROR(ROUND(E1272/M1272,2),0)</f>
        <v>121.9</v>
      </c>
    </row>
    <row r="1273" spans="1:20" ht="49" x14ac:dyDescent="0.25">
      <c r="A1273">
        <v>2810</v>
      </c>
      <c r="B1273" s="3" t="s">
        <v>2810</v>
      </c>
      <c r="C1273" s="3" t="s">
        <v>6920</v>
      </c>
      <c r="D1273" s="6">
        <v>2500</v>
      </c>
      <c r="E1273" s="8">
        <v>2705</v>
      </c>
      <c r="F1273" s="22">
        <f>ROUND(E1273/D1273*100,0)</f>
        <v>108</v>
      </c>
      <c r="G1273" t="s">
        <v>8218</v>
      </c>
      <c r="H1273" t="s">
        <v>8223</v>
      </c>
      <c r="I1273" t="s">
        <v>8245</v>
      </c>
      <c r="J1273">
        <v>1401595140</v>
      </c>
      <c r="K1273">
        <v>1398828064</v>
      </c>
      <c r="L1273" t="b">
        <v>0</v>
      </c>
      <c r="M1273">
        <v>57</v>
      </c>
      <c r="N1273" t="b">
        <v>1</v>
      </c>
      <c r="O1273" t="s">
        <v>8269</v>
      </c>
      <c r="P1273" s="9">
        <f>(((K1273/60)/60)/24)+DATE(1970,1,1)</f>
        <v>41759.13962962963</v>
      </c>
      <c r="Q1273" s="14">
        <f>YEAR(P1273)</f>
        <v>2014</v>
      </c>
      <c r="R1273" s="10" t="s">
        <v>8331</v>
      </c>
      <c r="S1273" t="s">
        <v>8332</v>
      </c>
      <c r="T1273">
        <f>IFERROR(ROUND(E1273/M1273,2),0)</f>
        <v>47.46</v>
      </c>
    </row>
    <row r="1274" spans="1:20" ht="49" x14ac:dyDescent="0.25">
      <c r="A1274">
        <v>2829</v>
      </c>
      <c r="B1274" s="3" t="s">
        <v>2829</v>
      </c>
      <c r="C1274" s="3" t="s">
        <v>6939</v>
      </c>
      <c r="D1274" s="6">
        <v>2500</v>
      </c>
      <c r="E1274" s="8">
        <v>2663</v>
      </c>
      <c r="F1274" s="22">
        <f>ROUND(E1274/D1274*100,0)</f>
        <v>107</v>
      </c>
      <c r="G1274" t="s">
        <v>8218</v>
      </c>
      <c r="H1274" t="s">
        <v>8224</v>
      </c>
      <c r="I1274" t="s">
        <v>8246</v>
      </c>
      <c r="J1274">
        <v>1464863118</v>
      </c>
      <c r="K1274">
        <v>1462443918</v>
      </c>
      <c r="L1274" t="b">
        <v>0</v>
      </c>
      <c r="M1274">
        <v>76</v>
      </c>
      <c r="N1274" t="b">
        <v>1</v>
      </c>
      <c r="O1274" t="s">
        <v>8269</v>
      </c>
      <c r="P1274" s="9">
        <f>(((K1274/60)/60)/24)+DATE(1970,1,1)</f>
        <v>42495.434236111112</v>
      </c>
      <c r="Q1274" s="14">
        <f>YEAR(P1274)</f>
        <v>2016</v>
      </c>
      <c r="R1274" s="10" t="s">
        <v>8331</v>
      </c>
      <c r="S1274" t="s">
        <v>8332</v>
      </c>
      <c r="T1274">
        <f>IFERROR(ROUND(E1274/M1274,2),0)</f>
        <v>35.04</v>
      </c>
    </row>
    <row r="1275" spans="1:20" ht="49" x14ac:dyDescent="0.25">
      <c r="A1275">
        <v>2832</v>
      </c>
      <c r="B1275" s="3" t="s">
        <v>2832</v>
      </c>
      <c r="C1275" s="3" t="s">
        <v>6942</v>
      </c>
      <c r="D1275" s="6">
        <v>2500</v>
      </c>
      <c r="E1275" s="8">
        <v>2867.99</v>
      </c>
      <c r="F1275" s="22">
        <f>ROUND(E1275/D1275*100,0)</f>
        <v>115</v>
      </c>
      <c r="G1275" t="s">
        <v>8218</v>
      </c>
      <c r="H1275" t="s">
        <v>8224</v>
      </c>
      <c r="I1275" t="s">
        <v>8246</v>
      </c>
      <c r="J1275">
        <v>1416780000</v>
      </c>
      <c r="K1275">
        <v>1414342894</v>
      </c>
      <c r="L1275" t="b">
        <v>0</v>
      </c>
      <c r="M1275">
        <v>95</v>
      </c>
      <c r="N1275" t="b">
        <v>1</v>
      </c>
      <c r="O1275" t="s">
        <v>8269</v>
      </c>
      <c r="P1275" s="9">
        <f>(((K1275/60)/60)/24)+DATE(1970,1,1)</f>
        <v>41938.709421296298</v>
      </c>
      <c r="Q1275" s="14">
        <f>YEAR(P1275)</f>
        <v>2014</v>
      </c>
      <c r="R1275" s="10" t="s">
        <v>8331</v>
      </c>
      <c r="S1275" t="s">
        <v>8332</v>
      </c>
      <c r="T1275">
        <f>IFERROR(ROUND(E1275/M1275,2),0)</f>
        <v>30.19</v>
      </c>
    </row>
    <row r="1276" spans="1:20" ht="49" x14ac:dyDescent="0.25">
      <c r="A1276">
        <v>2840</v>
      </c>
      <c r="B1276" s="3" t="s">
        <v>2840</v>
      </c>
      <c r="C1276" s="3" t="s">
        <v>6950</v>
      </c>
      <c r="D1276" s="6">
        <v>2500</v>
      </c>
      <c r="E1276" s="8">
        <v>2600</v>
      </c>
      <c r="F1276" s="22">
        <f>ROUND(E1276/D1276*100,0)</f>
        <v>104</v>
      </c>
      <c r="G1276" t="s">
        <v>8218</v>
      </c>
      <c r="H1276" t="s">
        <v>8224</v>
      </c>
      <c r="I1276" t="s">
        <v>8246</v>
      </c>
      <c r="J1276">
        <v>1426698000</v>
      </c>
      <c r="K1276">
        <v>1424825479</v>
      </c>
      <c r="L1276" t="b">
        <v>0</v>
      </c>
      <c r="M1276">
        <v>132</v>
      </c>
      <c r="N1276" t="b">
        <v>1</v>
      </c>
      <c r="O1276" t="s">
        <v>8269</v>
      </c>
      <c r="P1276" s="9">
        <f>(((K1276/60)/60)/24)+DATE(1970,1,1)</f>
        <v>42060.035636574074</v>
      </c>
      <c r="Q1276" s="14">
        <f>YEAR(P1276)</f>
        <v>2015</v>
      </c>
      <c r="R1276" s="10" t="s">
        <v>8331</v>
      </c>
      <c r="S1276" t="s">
        <v>8332</v>
      </c>
      <c r="T1276">
        <f>IFERROR(ROUND(E1276/M1276,2),0)</f>
        <v>19.7</v>
      </c>
    </row>
    <row r="1277" spans="1:20" ht="49" x14ac:dyDescent="0.25">
      <c r="A1277">
        <v>2933</v>
      </c>
      <c r="B1277" s="3" t="s">
        <v>2933</v>
      </c>
      <c r="C1277" s="3" t="s">
        <v>7043</v>
      </c>
      <c r="D1277" s="6">
        <v>2500</v>
      </c>
      <c r="E1277" s="8">
        <v>2569</v>
      </c>
      <c r="F1277" s="22">
        <f>ROUND(E1277/D1277*100,0)</f>
        <v>103</v>
      </c>
      <c r="G1277" t="s">
        <v>8218</v>
      </c>
      <c r="H1277" t="s">
        <v>8223</v>
      </c>
      <c r="I1277" t="s">
        <v>8245</v>
      </c>
      <c r="J1277">
        <v>1465081053</v>
      </c>
      <c r="K1277">
        <v>1462489053</v>
      </c>
      <c r="L1277" t="b">
        <v>0</v>
      </c>
      <c r="M1277">
        <v>54</v>
      </c>
      <c r="N1277" t="b">
        <v>1</v>
      </c>
      <c r="O1277" t="s">
        <v>8303</v>
      </c>
      <c r="P1277" s="9">
        <f>(((K1277/60)/60)/24)+DATE(1970,1,1)</f>
        <v>42495.956631944442</v>
      </c>
      <c r="Q1277" s="14">
        <f>YEAR(P1277)</f>
        <v>2016</v>
      </c>
      <c r="R1277" s="10" t="s">
        <v>8331</v>
      </c>
      <c r="S1277" t="s">
        <v>8373</v>
      </c>
      <c r="T1277">
        <f>IFERROR(ROUND(E1277/M1277,2),0)</f>
        <v>47.57</v>
      </c>
    </row>
    <row r="1278" spans="1:20" ht="49" x14ac:dyDescent="0.25">
      <c r="A1278">
        <v>2934</v>
      </c>
      <c r="B1278" s="3" t="s">
        <v>2934</v>
      </c>
      <c r="C1278" s="3" t="s">
        <v>7044</v>
      </c>
      <c r="D1278" s="6">
        <v>2500</v>
      </c>
      <c r="E1278" s="8">
        <v>2700</v>
      </c>
      <c r="F1278" s="22">
        <f>ROUND(E1278/D1278*100,0)</f>
        <v>108</v>
      </c>
      <c r="G1278" t="s">
        <v>8218</v>
      </c>
      <c r="H1278" t="s">
        <v>8228</v>
      </c>
      <c r="I1278" t="s">
        <v>8250</v>
      </c>
      <c r="J1278">
        <v>1402845364</v>
      </c>
      <c r="K1278">
        <v>1400253364</v>
      </c>
      <c r="L1278" t="b">
        <v>0</v>
      </c>
      <c r="M1278">
        <v>37</v>
      </c>
      <c r="N1278" t="b">
        <v>1</v>
      </c>
      <c r="O1278" t="s">
        <v>8303</v>
      </c>
      <c r="P1278" s="9">
        <f>(((K1278/60)/60)/24)+DATE(1970,1,1)</f>
        <v>41775.636157407411</v>
      </c>
      <c r="Q1278" s="14">
        <f>YEAR(P1278)</f>
        <v>2014</v>
      </c>
      <c r="R1278" s="10" t="s">
        <v>8331</v>
      </c>
      <c r="S1278" t="s">
        <v>8373</v>
      </c>
      <c r="T1278">
        <f>IFERROR(ROUND(E1278/M1278,2),0)</f>
        <v>72.97</v>
      </c>
    </row>
    <row r="1279" spans="1:20" ht="49" x14ac:dyDescent="0.25">
      <c r="A1279">
        <v>2940</v>
      </c>
      <c r="B1279" s="3" t="s">
        <v>2940</v>
      </c>
      <c r="C1279" s="3" t="s">
        <v>7050</v>
      </c>
      <c r="D1279" s="6">
        <v>2500</v>
      </c>
      <c r="E1279" s="8">
        <v>2681</v>
      </c>
      <c r="F1279" s="22">
        <f>ROUND(E1279/D1279*100,0)</f>
        <v>107</v>
      </c>
      <c r="G1279" t="s">
        <v>8218</v>
      </c>
      <c r="H1279" t="s">
        <v>8223</v>
      </c>
      <c r="I1279" t="s">
        <v>8245</v>
      </c>
      <c r="J1279">
        <v>1421606018</v>
      </c>
      <c r="K1279">
        <v>1418150018</v>
      </c>
      <c r="L1279" t="b">
        <v>0</v>
      </c>
      <c r="M1279">
        <v>33</v>
      </c>
      <c r="N1279" t="b">
        <v>1</v>
      </c>
      <c r="O1279" t="s">
        <v>8303</v>
      </c>
      <c r="P1279" s="9">
        <f>(((K1279/60)/60)/24)+DATE(1970,1,1)</f>
        <v>41982.773356481484</v>
      </c>
      <c r="Q1279" s="14">
        <f>YEAR(P1279)</f>
        <v>2014</v>
      </c>
      <c r="R1279" s="10" t="s">
        <v>8331</v>
      </c>
      <c r="S1279" t="s">
        <v>8373</v>
      </c>
      <c r="T1279">
        <f>IFERROR(ROUND(E1279/M1279,2),0)</f>
        <v>81.239999999999995</v>
      </c>
    </row>
    <row r="1280" spans="1:20" ht="49" x14ac:dyDescent="0.25">
      <c r="A1280">
        <v>3025</v>
      </c>
      <c r="B1280" s="3" t="s">
        <v>3025</v>
      </c>
      <c r="C1280" s="3" t="s">
        <v>7135</v>
      </c>
      <c r="D1280" s="6">
        <v>2500</v>
      </c>
      <c r="E1280" s="8">
        <v>7555</v>
      </c>
      <c r="F1280" s="22">
        <f>ROUND(E1280/D1280*100,0)</f>
        <v>302</v>
      </c>
      <c r="G1280" t="s">
        <v>8218</v>
      </c>
      <c r="H1280" t="s">
        <v>8224</v>
      </c>
      <c r="I1280" t="s">
        <v>8246</v>
      </c>
      <c r="J1280">
        <v>1401465600</v>
      </c>
      <c r="K1280">
        <v>1399032813</v>
      </c>
      <c r="L1280" t="b">
        <v>0</v>
      </c>
      <c r="M1280">
        <v>145</v>
      </c>
      <c r="N1280" t="b">
        <v>1</v>
      </c>
      <c r="O1280" t="s">
        <v>8301</v>
      </c>
      <c r="P1280" s="9">
        <f>(((K1280/60)/60)/24)+DATE(1970,1,1)</f>
        <v>41761.509409722225</v>
      </c>
      <c r="Q1280" s="14">
        <f>YEAR(P1280)</f>
        <v>2014</v>
      </c>
      <c r="R1280" s="10" t="s">
        <v>8331</v>
      </c>
      <c r="S1280" t="s">
        <v>8371</v>
      </c>
      <c r="T1280">
        <f>IFERROR(ROUND(E1280/M1280,2),0)</f>
        <v>52.1</v>
      </c>
    </row>
    <row r="1281" spans="1:20" ht="49" x14ac:dyDescent="0.25">
      <c r="A1281">
        <v>3164</v>
      </c>
      <c r="B1281" s="3" t="s">
        <v>3164</v>
      </c>
      <c r="C1281" s="3" t="s">
        <v>7274</v>
      </c>
      <c r="D1281" s="6">
        <v>2500</v>
      </c>
      <c r="E1281" s="8">
        <v>2669</v>
      </c>
      <c r="F1281" s="22">
        <f>ROUND(E1281/D1281*100,0)</f>
        <v>107</v>
      </c>
      <c r="G1281" t="s">
        <v>8218</v>
      </c>
      <c r="H1281" t="s">
        <v>8223</v>
      </c>
      <c r="I1281" t="s">
        <v>8245</v>
      </c>
      <c r="J1281">
        <v>1402341615</v>
      </c>
      <c r="K1281">
        <v>1399490415</v>
      </c>
      <c r="L1281" t="b">
        <v>1</v>
      </c>
      <c r="M1281">
        <v>71</v>
      </c>
      <c r="N1281" t="b">
        <v>1</v>
      </c>
      <c r="O1281" t="s">
        <v>8269</v>
      </c>
      <c r="P1281" s="9">
        <f>(((K1281/60)/60)/24)+DATE(1970,1,1)</f>
        <v>41766.80572916667</v>
      </c>
      <c r="Q1281" s="14">
        <f>YEAR(P1281)</f>
        <v>2014</v>
      </c>
      <c r="R1281" s="10" t="s">
        <v>8331</v>
      </c>
      <c r="S1281" t="s">
        <v>8332</v>
      </c>
      <c r="T1281">
        <f>IFERROR(ROUND(E1281/M1281,2),0)</f>
        <v>37.590000000000003</v>
      </c>
    </row>
    <row r="1282" spans="1:20" ht="49" x14ac:dyDescent="0.25">
      <c r="A1282">
        <v>3168</v>
      </c>
      <c r="B1282" s="3" t="s">
        <v>3168</v>
      </c>
      <c r="C1282" s="3" t="s">
        <v>7278</v>
      </c>
      <c r="D1282" s="6">
        <v>2500</v>
      </c>
      <c r="E1282" s="8">
        <v>3105</v>
      </c>
      <c r="F1282" s="22">
        <f>ROUND(E1282/D1282*100,0)</f>
        <v>124</v>
      </c>
      <c r="G1282" t="s">
        <v>8218</v>
      </c>
      <c r="H1282" t="s">
        <v>8223</v>
      </c>
      <c r="I1282" t="s">
        <v>8245</v>
      </c>
      <c r="J1282">
        <v>1402696800</v>
      </c>
      <c r="K1282">
        <v>1399948353</v>
      </c>
      <c r="L1282" t="b">
        <v>1</v>
      </c>
      <c r="M1282">
        <v>61</v>
      </c>
      <c r="N1282" t="b">
        <v>1</v>
      </c>
      <c r="O1282" t="s">
        <v>8269</v>
      </c>
      <c r="P1282" s="9">
        <f>(((K1282/60)/60)/24)+DATE(1970,1,1)</f>
        <v>41772.105937500004</v>
      </c>
      <c r="Q1282" s="14">
        <f>YEAR(P1282)</f>
        <v>2014</v>
      </c>
      <c r="R1282" s="10" t="s">
        <v>8331</v>
      </c>
      <c r="S1282" t="s">
        <v>8332</v>
      </c>
      <c r="T1282">
        <f>IFERROR(ROUND(E1282/M1282,2),0)</f>
        <v>50.9</v>
      </c>
    </row>
    <row r="1283" spans="1:20" ht="49" x14ac:dyDescent="0.25">
      <c r="A1283">
        <v>3177</v>
      </c>
      <c r="B1283" s="3" t="s">
        <v>3177</v>
      </c>
      <c r="C1283" s="3" t="s">
        <v>7287</v>
      </c>
      <c r="D1283" s="6">
        <v>2500</v>
      </c>
      <c r="E1283" s="8">
        <v>2935</v>
      </c>
      <c r="F1283" s="22">
        <f>ROUND(E1283/D1283*100,0)</f>
        <v>117</v>
      </c>
      <c r="G1283" t="s">
        <v>8218</v>
      </c>
      <c r="H1283" t="s">
        <v>8223</v>
      </c>
      <c r="I1283" t="s">
        <v>8245</v>
      </c>
      <c r="J1283">
        <v>1403366409</v>
      </c>
      <c r="K1283">
        <v>1400774409</v>
      </c>
      <c r="L1283" t="b">
        <v>1</v>
      </c>
      <c r="M1283">
        <v>51</v>
      </c>
      <c r="N1283" t="b">
        <v>1</v>
      </c>
      <c r="O1283" t="s">
        <v>8269</v>
      </c>
      <c r="P1283" s="9">
        <f>(((K1283/60)/60)/24)+DATE(1970,1,1)</f>
        <v>41781.666770833333</v>
      </c>
      <c r="Q1283" s="14">
        <f>YEAR(P1283)</f>
        <v>2014</v>
      </c>
      <c r="R1283" s="10" t="s">
        <v>8331</v>
      </c>
      <c r="S1283" t="s">
        <v>8332</v>
      </c>
      <c r="T1283">
        <f>IFERROR(ROUND(E1283/M1283,2),0)</f>
        <v>57.55</v>
      </c>
    </row>
    <row r="1284" spans="1:20" ht="49" x14ac:dyDescent="0.25">
      <c r="A1284">
        <v>3183</v>
      </c>
      <c r="B1284" s="3" t="s">
        <v>3183</v>
      </c>
      <c r="C1284" s="3" t="s">
        <v>7293</v>
      </c>
      <c r="D1284" s="6">
        <v>2500</v>
      </c>
      <c r="E1284" s="8">
        <v>2725</v>
      </c>
      <c r="F1284" s="22">
        <f>ROUND(E1284/D1284*100,0)</f>
        <v>109</v>
      </c>
      <c r="G1284" t="s">
        <v>8218</v>
      </c>
      <c r="H1284" t="s">
        <v>8223</v>
      </c>
      <c r="I1284" t="s">
        <v>8245</v>
      </c>
      <c r="J1284">
        <v>1377284669</v>
      </c>
      <c r="K1284">
        <v>1375729469</v>
      </c>
      <c r="L1284" t="b">
        <v>1</v>
      </c>
      <c r="M1284">
        <v>68</v>
      </c>
      <c r="N1284" t="b">
        <v>1</v>
      </c>
      <c r="O1284" t="s">
        <v>8269</v>
      </c>
      <c r="P1284" s="9">
        <f>(((K1284/60)/60)/24)+DATE(1970,1,1)</f>
        <v>41491.79478009259</v>
      </c>
      <c r="Q1284" s="14">
        <f>YEAR(P1284)</f>
        <v>2013</v>
      </c>
      <c r="R1284" s="10" t="s">
        <v>8331</v>
      </c>
      <c r="S1284" t="s">
        <v>8332</v>
      </c>
      <c r="T1284">
        <f>IFERROR(ROUND(E1284/M1284,2),0)</f>
        <v>40.07</v>
      </c>
    </row>
    <row r="1285" spans="1:20" ht="33" x14ac:dyDescent="0.25">
      <c r="A1285">
        <v>3222</v>
      </c>
      <c r="B1285" s="3" t="s">
        <v>3222</v>
      </c>
      <c r="C1285" s="3" t="s">
        <v>7332</v>
      </c>
      <c r="D1285" s="6">
        <v>2500</v>
      </c>
      <c r="E1285" s="8">
        <v>3120</v>
      </c>
      <c r="F1285" s="22">
        <f>ROUND(E1285/D1285*100,0)</f>
        <v>125</v>
      </c>
      <c r="G1285" t="s">
        <v>8218</v>
      </c>
      <c r="H1285" t="s">
        <v>8223</v>
      </c>
      <c r="I1285" t="s">
        <v>8245</v>
      </c>
      <c r="J1285">
        <v>1445722140</v>
      </c>
      <c r="K1285">
        <v>1443016697</v>
      </c>
      <c r="L1285" t="b">
        <v>1</v>
      </c>
      <c r="M1285">
        <v>84</v>
      </c>
      <c r="N1285" t="b">
        <v>1</v>
      </c>
      <c r="O1285" t="s">
        <v>8269</v>
      </c>
      <c r="P1285" s="9">
        <f>(((K1285/60)/60)/24)+DATE(1970,1,1)</f>
        <v>42270.582141203704</v>
      </c>
      <c r="Q1285" s="14">
        <f>YEAR(P1285)</f>
        <v>2015</v>
      </c>
      <c r="R1285" s="10" t="s">
        <v>8331</v>
      </c>
      <c r="S1285" t="s">
        <v>8332</v>
      </c>
      <c r="T1285">
        <f>IFERROR(ROUND(E1285/M1285,2),0)</f>
        <v>37.14</v>
      </c>
    </row>
    <row r="1286" spans="1:20" ht="49" x14ac:dyDescent="0.25">
      <c r="A1286">
        <v>3247</v>
      </c>
      <c r="B1286" s="3" t="s">
        <v>3247</v>
      </c>
      <c r="C1286" s="3" t="s">
        <v>7357</v>
      </c>
      <c r="D1286" s="6">
        <v>2500</v>
      </c>
      <c r="E1286" s="8">
        <v>2646.5</v>
      </c>
      <c r="F1286" s="22">
        <f>ROUND(E1286/D1286*100,0)</f>
        <v>106</v>
      </c>
      <c r="G1286" t="s">
        <v>8218</v>
      </c>
      <c r="H1286" t="s">
        <v>8224</v>
      </c>
      <c r="I1286" t="s">
        <v>8246</v>
      </c>
      <c r="J1286">
        <v>1436696712</v>
      </c>
      <c r="K1286">
        <v>1434104712</v>
      </c>
      <c r="L1286" t="b">
        <v>1</v>
      </c>
      <c r="M1286">
        <v>57</v>
      </c>
      <c r="N1286" t="b">
        <v>1</v>
      </c>
      <c r="O1286" t="s">
        <v>8269</v>
      </c>
      <c r="P1286" s="9">
        <f>(((K1286/60)/60)/24)+DATE(1970,1,1)</f>
        <v>42167.434166666666</v>
      </c>
      <c r="Q1286" s="14">
        <f>YEAR(P1286)</f>
        <v>2015</v>
      </c>
      <c r="R1286" s="10" t="s">
        <v>8331</v>
      </c>
      <c r="S1286" t="s">
        <v>8332</v>
      </c>
      <c r="T1286">
        <f>IFERROR(ROUND(E1286/M1286,2),0)</f>
        <v>46.43</v>
      </c>
    </row>
    <row r="1287" spans="1:20" ht="33" x14ac:dyDescent="0.25">
      <c r="A1287">
        <v>3263</v>
      </c>
      <c r="B1287" s="3" t="s">
        <v>3263</v>
      </c>
      <c r="C1287" s="3" t="s">
        <v>7373</v>
      </c>
      <c r="D1287" s="6">
        <v>2500</v>
      </c>
      <c r="E1287" s="8">
        <v>2804.16</v>
      </c>
      <c r="F1287" s="22">
        <f>ROUND(E1287/D1287*100,0)</f>
        <v>112</v>
      </c>
      <c r="G1287" t="s">
        <v>8218</v>
      </c>
      <c r="H1287" t="s">
        <v>8223</v>
      </c>
      <c r="I1287" t="s">
        <v>8245</v>
      </c>
      <c r="J1287">
        <v>1446238800</v>
      </c>
      <c r="K1287">
        <v>1444220588</v>
      </c>
      <c r="L1287" t="b">
        <v>1</v>
      </c>
      <c r="M1287">
        <v>68</v>
      </c>
      <c r="N1287" t="b">
        <v>1</v>
      </c>
      <c r="O1287" t="s">
        <v>8269</v>
      </c>
      <c r="P1287" s="9">
        <f>(((K1287/60)/60)/24)+DATE(1970,1,1)</f>
        <v>42284.516064814816</v>
      </c>
      <c r="Q1287" s="14">
        <f>YEAR(P1287)</f>
        <v>2015</v>
      </c>
      <c r="R1287" s="10" t="s">
        <v>8331</v>
      </c>
      <c r="S1287" t="s">
        <v>8332</v>
      </c>
      <c r="T1287">
        <f>IFERROR(ROUND(E1287/M1287,2),0)</f>
        <v>41.24</v>
      </c>
    </row>
    <row r="1288" spans="1:20" ht="33" x14ac:dyDescent="0.25">
      <c r="A1288">
        <v>3264</v>
      </c>
      <c r="B1288" s="3" t="s">
        <v>3264</v>
      </c>
      <c r="C1288" s="3" t="s">
        <v>7374</v>
      </c>
      <c r="D1288" s="6">
        <v>2500</v>
      </c>
      <c r="E1288" s="8">
        <v>2575</v>
      </c>
      <c r="F1288" s="22">
        <f>ROUND(E1288/D1288*100,0)</f>
        <v>103</v>
      </c>
      <c r="G1288" t="s">
        <v>8218</v>
      </c>
      <c r="H1288" t="s">
        <v>8223</v>
      </c>
      <c r="I1288" t="s">
        <v>8245</v>
      </c>
      <c r="J1288">
        <v>1422482400</v>
      </c>
      <c r="K1288">
        <v>1421089938</v>
      </c>
      <c r="L1288" t="b">
        <v>1</v>
      </c>
      <c r="M1288">
        <v>49</v>
      </c>
      <c r="N1288" t="b">
        <v>1</v>
      </c>
      <c r="O1288" t="s">
        <v>8269</v>
      </c>
      <c r="P1288" s="9">
        <f>(((K1288/60)/60)/24)+DATE(1970,1,1)</f>
        <v>42016.800208333334</v>
      </c>
      <c r="Q1288" s="14">
        <f>YEAR(P1288)</f>
        <v>2015</v>
      </c>
      <c r="R1288" s="10" t="s">
        <v>8331</v>
      </c>
      <c r="S1288" t="s">
        <v>8332</v>
      </c>
      <c r="T1288">
        <f>IFERROR(ROUND(E1288/M1288,2),0)</f>
        <v>52.55</v>
      </c>
    </row>
    <row r="1289" spans="1:20" ht="49" x14ac:dyDescent="0.25">
      <c r="A1289">
        <v>3278</v>
      </c>
      <c r="B1289" s="3" t="s">
        <v>3278</v>
      </c>
      <c r="C1289" s="3" t="s">
        <v>7388</v>
      </c>
      <c r="D1289" s="6">
        <v>2500</v>
      </c>
      <c r="E1289" s="8">
        <v>2585</v>
      </c>
      <c r="F1289" s="22">
        <f>ROUND(E1289/D1289*100,0)</f>
        <v>103</v>
      </c>
      <c r="G1289" t="s">
        <v>8218</v>
      </c>
      <c r="H1289" t="s">
        <v>8224</v>
      </c>
      <c r="I1289" t="s">
        <v>8246</v>
      </c>
      <c r="J1289">
        <v>1433017303</v>
      </c>
      <c r="K1289">
        <v>1430425303</v>
      </c>
      <c r="L1289" t="b">
        <v>1</v>
      </c>
      <c r="M1289">
        <v>34</v>
      </c>
      <c r="N1289" t="b">
        <v>1</v>
      </c>
      <c r="O1289" t="s">
        <v>8269</v>
      </c>
      <c r="P1289" s="9">
        <f>(((K1289/60)/60)/24)+DATE(1970,1,1)</f>
        <v>42124.848414351851</v>
      </c>
      <c r="Q1289" s="14">
        <f>YEAR(P1289)</f>
        <v>2015</v>
      </c>
      <c r="R1289" s="10" t="s">
        <v>8331</v>
      </c>
      <c r="S1289" t="s">
        <v>8332</v>
      </c>
      <c r="T1289">
        <f>IFERROR(ROUND(E1289/M1289,2),0)</f>
        <v>76.03</v>
      </c>
    </row>
    <row r="1290" spans="1:20" ht="33" x14ac:dyDescent="0.25">
      <c r="A1290">
        <v>3287</v>
      </c>
      <c r="B1290" s="3" t="s">
        <v>3287</v>
      </c>
      <c r="C1290" s="3" t="s">
        <v>7397</v>
      </c>
      <c r="D1290" s="6">
        <v>2500</v>
      </c>
      <c r="E1290" s="8">
        <v>2500</v>
      </c>
      <c r="F1290" s="22">
        <f>ROUND(E1290/D1290*100,0)</f>
        <v>100</v>
      </c>
      <c r="G1290" t="s">
        <v>8218</v>
      </c>
      <c r="H1290" t="s">
        <v>8228</v>
      </c>
      <c r="I1290" t="s">
        <v>8250</v>
      </c>
      <c r="J1290">
        <v>1448733628</v>
      </c>
      <c r="K1290">
        <v>1446573628</v>
      </c>
      <c r="L1290" t="b">
        <v>0</v>
      </c>
      <c r="M1290">
        <v>34</v>
      </c>
      <c r="N1290" t="b">
        <v>1</v>
      </c>
      <c r="O1290" t="s">
        <v>8269</v>
      </c>
      <c r="P1290" s="9">
        <f>(((K1290/60)/60)/24)+DATE(1970,1,1)</f>
        <v>42311.750324074077</v>
      </c>
      <c r="Q1290" s="14">
        <f>YEAR(P1290)</f>
        <v>2015</v>
      </c>
      <c r="R1290" s="10" t="s">
        <v>8331</v>
      </c>
      <c r="S1290" t="s">
        <v>8332</v>
      </c>
      <c r="T1290">
        <f>IFERROR(ROUND(E1290/M1290,2),0)</f>
        <v>73.53</v>
      </c>
    </row>
    <row r="1291" spans="1:20" ht="49" x14ac:dyDescent="0.25">
      <c r="A1291">
        <v>3311</v>
      </c>
      <c r="B1291" s="3" t="s">
        <v>3311</v>
      </c>
      <c r="C1291" s="3" t="s">
        <v>7421</v>
      </c>
      <c r="D1291" s="6">
        <v>2500</v>
      </c>
      <c r="E1291" s="8">
        <v>2746</v>
      </c>
      <c r="F1291" s="22">
        <f>ROUND(E1291/D1291*100,0)</f>
        <v>110</v>
      </c>
      <c r="G1291" t="s">
        <v>8218</v>
      </c>
      <c r="H1291" t="s">
        <v>8223</v>
      </c>
      <c r="I1291" t="s">
        <v>8245</v>
      </c>
      <c r="J1291">
        <v>1445065210</v>
      </c>
      <c r="K1291">
        <v>1442473210</v>
      </c>
      <c r="L1291" t="b">
        <v>0</v>
      </c>
      <c r="M1291">
        <v>45</v>
      </c>
      <c r="N1291" t="b">
        <v>1</v>
      </c>
      <c r="O1291" t="s">
        <v>8269</v>
      </c>
      <c r="P1291" s="9">
        <f>(((K1291/60)/60)/24)+DATE(1970,1,1)</f>
        <v>42264.29178240741</v>
      </c>
      <c r="Q1291" s="14">
        <f>YEAR(P1291)</f>
        <v>2015</v>
      </c>
      <c r="R1291" s="10" t="s">
        <v>8331</v>
      </c>
      <c r="S1291" t="s">
        <v>8332</v>
      </c>
      <c r="T1291">
        <f>IFERROR(ROUND(E1291/M1291,2),0)</f>
        <v>61.02</v>
      </c>
    </row>
    <row r="1292" spans="1:20" ht="49" x14ac:dyDescent="0.25">
      <c r="A1292">
        <v>3312</v>
      </c>
      <c r="B1292" s="3" t="s">
        <v>3312</v>
      </c>
      <c r="C1292" s="3" t="s">
        <v>7422</v>
      </c>
      <c r="D1292" s="6">
        <v>2500</v>
      </c>
      <c r="E1292" s="8">
        <v>2501</v>
      </c>
      <c r="F1292" s="22">
        <f>ROUND(E1292/D1292*100,0)</f>
        <v>100</v>
      </c>
      <c r="G1292" t="s">
        <v>8218</v>
      </c>
      <c r="H1292" t="s">
        <v>8223</v>
      </c>
      <c r="I1292" t="s">
        <v>8245</v>
      </c>
      <c r="J1292">
        <v>1478901600</v>
      </c>
      <c r="K1292">
        <v>1477077946</v>
      </c>
      <c r="L1292" t="b">
        <v>0</v>
      </c>
      <c r="M1292">
        <v>41</v>
      </c>
      <c r="N1292" t="b">
        <v>1</v>
      </c>
      <c r="O1292" t="s">
        <v>8269</v>
      </c>
      <c r="P1292" s="9">
        <f>(((K1292/60)/60)/24)+DATE(1970,1,1)</f>
        <v>42664.809560185182</v>
      </c>
      <c r="Q1292" s="14">
        <f>YEAR(P1292)</f>
        <v>2016</v>
      </c>
      <c r="R1292" s="10" t="s">
        <v>8331</v>
      </c>
      <c r="S1292" t="s">
        <v>8332</v>
      </c>
      <c r="T1292">
        <f>IFERROR(ROUND(E1292/M1292,2),0)</f>
        <v>61</v>
      </c>
    </row>
    <row r="1293" spans="1:20" ht="49" x14ac:dyDescent="0.25">
      <c r="A1293">
        <v>3320</v>
      </c>
      <c r="B1293" s="3" t="s">
        <v>3320</v>
      </c>
      <c r="C1293" s="3" t="s">
        <v>7430</v>
      </c>
      <c r="D1293" s="6">
        <v>2500</v>
      </c>
      <c r="E1293" s="8">
        <v>2525</v>
      </c>
      <c r="F1293" s="22">
        <f>ROUND(E1293/D1293*100,0)</f>
        <v>101</v>
      </c>
      <c r="G1293" t="s">
        <v>8218</v>
      </c>
      <c r="H1293" t="s">
        <v>8223</v>
      </c>
      <c r="I1293" t="s">
        <v>8245</v>
      </c>
      <c r="J1293">
        <v>1466557557</v>
      </c>
      <c r="K1293">
        <v>1463965557</v>
      </c>
      <c r="L1293" t="b">
        <v>0</v>
      </c>
      <c r="M1293">
        <v>38</v>
      </c>
      <c r="N1293" t="b">
        <v>1</v>
      </c>
      <c r="O1293" t="s">
        <v>8269</v>
      </c>
      <c r="P1293" s="9">
        <f>(((K1293/60)/60)/24)+DATE(1970,1,1)</f>
        <v>42513.045798611114</v>
      </c>
      <c r="Q1293" s="14">
        <f>YEAR(P1293)</f>
        <v>2016</v>
      </c>
      <c r="R1293" s="10" t="s">
        <v>8331</v>
      </c>
      <c r="S1293" t="s">
        <v>8332</v>
      </c>
      <c r="T1293">
        <f>IFERROR(ROUND(E1293/M1293,2),0)</f>
        <v>66.45</v>
      </c>
    </row>
    <row r="1294" spans="1:20" ht="49" x14ac:dyDescent="0.25">
      <c r="A1294">
        <v>3337</v>
      </c>
      <c r="B1294" s="3" t="s">
        <v>3337</v>
      </c>
      <c r="C1294" s="3" t="s">
        <v>7447</v>
      </c>
      <c r="D1294" s="6">
        <v>2500</v>
      </c>
      <c r="E1294" s="8">
        <v>2755</v>
      </c>
      <c r="F1294" s="22">
        <f>ROUND(E1294/D1294*100,0)</f>
        <v>110</v>
      </c>
      <c r="G1294" t="s">
        <v>8218</v>
      </c>
      <c r="H1294" t="s">
        <v>8224</v>
      </c>
      <c r="I1294" t="s">
        <v>8246</v>
      </c>
      <c r="J1294">
        <v>1412974800</v>
      </c>
      <c r="K1294">
        <v>1411109167</v>
      </c>
      <c r="L1294" t="b">
        <v>0</v>
      </c>
      <c r="M1294">
        <v>34</v>
      </c>
      <c r="N1294" t="b">
        <v>1</v>
      </c>
      <c r="O1294" t="s">
        <v>8269</v>
      </c>
      <c r="P1294" s="9">
        <f>(((K1294/60)/60)/24)+DATE(1970,1,1)</f>
        <v>41901.282025462962</v>
      </c>
      <c r="Q1294" s="14">
        <f>YEAR(P1294)</f>
        <v>2014</v>
      </c>
      <c r="R1294" s="10" t="s">
        <v>8331</v>
      </c>
      <c r="S1294" t="s">
        <v>8332</v>
      </c>
      <c r="T1294">
        <f>IFERROR(ROUND(E1294/M1294,2),0)</f>
        <v>81.03</v>
      </c>
    </row>
    <row r="1295" spans="1:20" ht="49" x14ac:dyDescent="0.25">
      <c r="A1295">
        <v>3365</v>
      </c>
      <c r="B1295" s="3" t="s">
        <v>3364</v>
      </c>
      <c r="C1295" s="3" t="s">
        <v>7475</v>
      </c>
      <c r="D1295" s="6">
        <v>2500</v>
      </c>
      <c r="E1295" s="8">
        <v>2600</v>
      </c>
      <c r="F1295" s="22">
        <f>ROUND(E1295/D1295*100,0)</f>
        <v>104</v>
      </c>
      <c r="G1295" t="s">
        <v>8218</v>
      </c>
      <c r="H1295" t="s">
        <v>8223</v>
      </c>
      <c r="I1295" t="s">
        <v>8245</v>
      </c>
      <c r="J1295">
        <v>1449973592</v>
      </c>
      <c r="K1295">
        <v>1447381592</v>
      </c>
      <c r="L1295" t="b">
        <v>0</v>
      </c>
      <c r="M1295">
        <v>3</v>
      </c>
      <c r="N1295" t="b">
        <v>1</v>
      </c>
      <c r="O1295" t="s">
        <v>8269</v>
      </c>
      <c r="P1295" s="9">
        <f>(((K1295/60)/60)/24)+DATE(1970,1,1)</f>
        <v>42321.101759259262</v>
      </c>
      <c r="Q1295" s="14">
        <f>YEAR(P1295)</f>
        <v>2015</v>
      </c>
      <c r="R1295" s="10" t="s">
        <v>8331</v>
      </c>
      <c r="S1295" t="s">
        <v>8332</v>
      </c>
      <c r="T1295">
        <f>IFERROR(ROUND(E1295/M1295,2),0)</f>
        <v>866.67</v>
      </c>
    </row>
    <row r="1296" spans="1:20" ht="49" x14ac:dyDescent="0.25">
      <c r="A1296">
        <v>3438</v>
      </c>
      <c r="B1296" s="3" t="s">
        <v>3437</v>
      </c>
      <c r="C1296" s="3" t="s">
        <v>7548</v>
      </c>
      <c r="D1296" s="6">
        <v>2500</v>
      </c>
      <c r="E1296" s="8">
        <v>2605</v>
      </c>
      <c r="F1296" s="22">
        <f>ROUND(E1296/D1296*100,0)</f>
        <v>104</v>
      </c>
      <c r="G1296" t="s">
        <v>8218</v>
      </c>
      <c r="H1296" t="s">
        <v>8224</v>
      </c>
      <c r="I1296" t="s">
        <v>8246</v>
      </c>
      <c r="J1296">
        <v>1430600400</v>
      </c>
      <c r="K1296">
        <v>1428358567</v>
      </c>
      <c r="L1296" t="b">
        <v>0</v>
      </c>
      <c r="M1296">
        <v>14</v>
      </c>
      <c r="N1296" t="b">
        <v>1</v>
      </c>
      <c r="O1296" t="s">
        <v>8269</v>
      </c>
      <c r="P1296" s="9">
        <f>(((K1296/60)/60)/24)+DATE(1970,1,1)</f>
        <v>42100.927858796291</v>
      </c>
      <c r="Q1296" s="14">
        <f>YEAR(P1296)</f>
        <v>2015</v>
      </c>
      <c r="R1296" s="10" t="s">
        <v>8331</v>
      </c>
      <c r="S1296" t="s">
        <v>8332</v>
      </c>
      <c r="T1296">
        <f>IFERROR(ROUND(E1296/M1296,2),0)</f>
        <v>186.07</v>
      </c>
    </row>
    <row r="1297" spans="1:20" ht="49" x14ac:dyDescent="0.25">
      <c r="A1297">
        <v>3441</v>
      </c>
      <c r="B1297" s="3" t="s">
        <v>3440</v>
      </c>
      <c r="C1297" s="3" t="s">
        <v>7551</v>
      </c>
      <c r="D1297" s="6">
        <v>2500</v>
      </c>
      <c r="E1297" s="8">
        <v>2565</v>
      </c>
      <c r="F1297" s="22">
        <f>ROUND(E1297/D1297*100,0)</f>
        <v>103</v>
      </c>
      <c r="G1297" t="s">
        <v>8218</v>
      </c>
      <c r="H1297" t="s">
        <v>8223</v>
      </c>
      <c r="I1297" t="s">
        <v>8245</v>
      </c>
      <c r="J1297">
        <v>1447445820</v>
      </c>
      <c r="K1297">
        <v>1445077121</v>
      </c>
      <c r="L1297" t="b">
        <v>0</v>
      </c>
      <c r="M1297">
        <v>43</v>
      </c>
      <c r="N1297" t="b">
        <v>1</v>
      </c>
      <c r="O1297" t="s">
        <v>8269</v>
      </c>
      <c r="P1297" s="9">
        <f>(((K1297/60)/60)/24)+DATE(1970,1,1)</f>
        <v>42294.429641203707</v>
      </c>
      <c r="Q1297" s="14">
        <f>YEAR(P1297)</f>
        <v>2015</v>
      </c>
      <c r="R1297" s="10" t="s">
        <v>8331</v>
      </c>
      <c r="S1297" t="s">
        <v>8332</v>
      </c>
      <c r="T1297">
        <f>IFERROR(ROUND(E1297/M1297,2),0)</f>
        <v>59.65</v>
      </c>
    </row>
    <row r="1298" spans="1:20" ht="49" x14ac:dyDescent="0.25">
      <c r="A1298">
        <v>3484</v>
      </c>
      <c r="B1298" s="3" t="s">
        <v>3483</v>
      </c>
      <c r="C1298" s="3" t="s">
        <v>7594</v>
      </c>
      <c r="D1298" s="6">
        <v>2500</v>
      </c>
      <c r="E1298" s="8">
        <v>2856</v>
      </c>
      <c r="F1298" s="22">
        <f>ROUND(E1298/D1298*100,0)</f>
        <v>114</v>
      </c>
      <c r="G1298" t="s">
        <v>8218</v>
      </c>
      <c r="H1298" t="s">
        <v>8223</v>
      </c>
      <c r="I1298" t="s">
        <v>8245</v>
      </c>
      <c r="J1298">
        <v>1466014499</v>
      </c>
      <c r="K1298">
        <v>1463422499</v>
      </c>
      <c r="L1298" t="b">
        <v>0</v>
      </c>
      <c r="M1298">
        <v>44</v>
      </c>
      <c r="N1298" t="b">
        <v>1</v>
      </c>
      <c r="O1298" t="s">
        <v>8269</v>
      </c>
      <c r="P1298" s="9">
        <f>(((K1298/60)/60)/24)+DATE(1970,1,1)</f>
        <v>42506.760405092587</v>
      </c>
      <c r="Q1298" s="14">
        <f>YEAR(P1298)</f>
        <v>2016</v>
      </c>
      <c r="R1298" s="10" t="s">
        <v>8331</v>
      </c>
      <c r="S1298" t="s">
        <v>8332</v>
      </c>
      <c r="T1298">
        <f>IFERROR(ROUND(E1298/M1298,2),0)</f>
        <v>64.91</v>
      </c>
    </row>
    <row r="1299" spans="1:20" ht="49" x14ac:dyDescent="0.25">
      <c r="A1299">
        <v>3503</v>
      </c>
      <c r="B1299" s="3" t="s">
        <v>3502</v>
      </c>
      <c r="C1299" s="3" t="s">
        <v>7613</v>
      </c>
      <c r="D1299" s="6">
        <v>2500</v>
      </c>
      <c r="E1299" s="8">
        <v>2689</v>
      </c>
      <c r="F1299" s="22">
        <f>ROUND(E1299/D1299*100,0)</f>
        <v>108</v>
      </c>
      <c r="G1299" t="s">
        <v>8218</v>
      </c>
      <c r="H1299" t="s">
        <v>8224</v>
      </c>
      <c r="I1299" t="s">
        <v>8246</v>
      </c>
      <c r="J1299">
        <v>1469359728</v>
      </c>
      <c r="K1299">
        <v>1466767728</v>
      </c>
      <c r="L1299" t="b">
        <v>0</v>
      </c>
      <c r="M1299">
        <v>38</v>
      </c>
      <c r="N1299" t="b">
        <v>1</v>
      </c>
      <c r="O1299" t="s">
        <v>8269</v>
      </c>
      <c r="P1299" s="9">
        <f>(((K1299/60)/60)/24)+DATE(1970,1,1)</f>
        <v>42545.478333333333</v>
      </c>
      <c r="Q1299" s="14">
        <f>YEAR(P1299)</f>
        <v>2016</v>
      </c>
      <c r="R1299" s="10" t="s">
        <v>8331</v>
      </c>
      <c r="S1299" t="s">
        <v>8332</v>
      </c>
      <c r="T1299">
        <f>IFERROR(ROUND(E1299/M1299,2),0)</f>
        <v>70.760000000000005</v>
      </c>
    </row>
    <row r="1300" spans="1:20" ht="97" x14ac:dyDescent="0.25">
      <c r="A1300">
        <v>3505</v>
      </c>
      <c r="B1300" s="3" t="s">
        <v>3504</v>
      </c>
      <c r="C1300" s="3" t="s">
        <v>7615</v>
      </c>
      <c r="D1300" s="6">
        <v>2500</v>
      </c>
      <c r="E1300" s="8">
        <v>2594</v>
      </c>
      <c r="F1300" s="22">
        <f>ROUND(E1300/D1300*100,0)</f>
        <v>104</v>
      </c>
      <c r="G1300" t="s">
        <v>8218</v>
      </c>
      <c r="H1300" t="s">
        <v>8223</v>
      </c>
      <c r="I1300" t="s">
        <v>8245</v>
      </c>
      <c r="J1300">
        <v>1399953600</v>
      </c>
      <c r="K1300">
        <v>1398983245</v>
      </c>
      <c r="L1300" t="b">
        <v>0</v>
      </c>
      <c r="M1300">
        <v>39</v>
      </c>
      <c r="N1300" t="b">
        <v>1</v>
      </c>
      <c r="O1300" t="s">
        <v>8269</v>
      </c>
      <c r="P1300" s="9">
        <f>(((K1300/60)/60)/24)+DATE(1970,1,1)</f>
        <v>41760.935706018521</v>
      </c>
      <c r="Q1300" s="14">
        <f>YEAR(P1300)</f>
        <v>2014</v>
      </c>
      <c r="R1300" s="10" t="s">
        <v>8331</v>
      </c>
      <c r="S1300" t="s">
        <v>8332</v>
      </c>
      <c r="T1300">
        <f>IFERROR(ROUND(E1300/M1300,2),0)</f>
        <v>66.510000000000005</v>
      </c>
    </row>
    <row r="1301" spans="1:20" ht="49" x14ac:dyDescent="0.25">
      <c r="A1301">
        <v>3516</v>
      </c>
      <c r="B1301" s="3" t="s">
        <v>3515</v>
      </c>
      <c r="C1301" s="3" t="s">
        <v>7626</v>
      </c>
      <c r="D1301" s="6">
        <v>2500</v>
      </c>
      <c r="E1301" s="8">
        <v>2500</v>
      </c>
      <c r="F1301" s="22">
        <f>ROUND(E1301/D1301*100,0)</f>
        <v>100</v>
      </c>
      <c r="G1301" t="s">
        <v>8218</v>
      </c>
      <c r="H1301" t="s">
        <v>8223</v>
      </c>
      <c r="I1301" t="s">
        <v>8245</v>
      </c>
      <c r="J1301">
        <v>1410145200</v>
      </c>
      <c r="K1301">
        <v>1407197670</v>
      </c>
      <c r="L1301" t="b">
        <v>0</v>
      </c>
      <c r="M1301">
        <v>11</v>
      </c>
      <c r="N1301" t="b">
        <v>1</v>
      </c>
      <c r="O1301" t="s">
        <v>8269</v>
      </c>
      <c r="P1301" s="9">
        <f>(((K1301/60)/60)/24)+DATE(1970,1,1)</f>
        <v>41856.010069444441</v>
      </c>
      <c r="Q1301" s="14">
        <f>YEAR(P1301)</f>
        <v>2014</v>
      </c>
      <c r="R1301" s="10" t="s">
        <v>8331</v>
      </c>
      <c r="S1301" t="s">
        <v>8332</v>
      </c>
      <c r="T1301">
        <f>IFERROR(ROUND(E1301/M1301,2),0)</f>
        <v>227.27</v>
      </c>
    </row>
    <row r="1302" spans="1:20" ht="33" x14ac:dyDescent="0.25">
      <c r="A1302">
        <v>3544</v>
      </c>
      <c r="B1302" s="3" t="s">
        <v>3543</v>
      </c>
      <c r="C1302" s="3" t="s">
        <v>7654</v>
      </c>
      <c r="D1302" s="6">
        <v>2500</v>
      </c>
      <c r="E1302" s="8">
        <v>2500</v>
      </c>
      <c r="F1302" s="22">
        <f>ROUND(E1302/D1302*100,0)</f>
        <v>100</v>
      </c>
      <c r="G1302" t="s">
        <v>8218</v>
      </c>
      <c r="H1302" t="s">
        <v>8223</v>
      </c>
      <c r="I1302" t="s">
        <v>8245</v>
      </c>
      <c r="J1302">
        <v>1425758257</v>
      </c>
      <c r="K1302">
        <v>1423166257</v>
      </c>
      <c r="L1302" t="b">
        <v>0</v>
      </c>
      <c r="M1302">
        <v>24</v>
      </c>
      <c r="N1302" t="b">
        <v>1</v>
      </c>
      <c r="O1302" t="s">
        <v>8269</v>
      </c>
      <c r="P1302" s="9">
        <f>(((K1302/60)/60)/24)+DATE(1970,1,1)</f>
        <v>42040.831678240742</v>
      </c>
      <c r="Q1302" s="14">
        <f>YEAR(P1302)</f>
        <v>2015</v>
      </c>
      <c r="R1302" s="10" t="s">
        <v>8331</v>
      </c>
      <c r="S1302" t="s">
        <v>8332</v>
      </c>
      <c r="T1302">
        <f>IFERROR(ROUND(E1302/M1302,2),0)</f>
        <v>104.17</v>
      </c>
    </row>
    <row r="1303" spans="1:20" ht="49" x14ac:dyDescent="0.25">
      <c r="A1303">
        <v>3550</v>
      </c>
      <c r="B1303" s="3" t="s">
        <v>3549</v>
      </c>
      <c r="C1303" s="3" t="s">
        <v>7660</v>
      </c>
      <c r="D1303" s="6">
        <v>2500</v>
      </c>
      <c r="E1303" s="8">
        <v>2620</v>
      </c>
      <c r="F1303" s="22">
        <f>ROUND(E1303/D1303*100,0)</f>
        <v>105</v>
      </c>
      <c r="G1303" t="s">
        <v>8218</v>
      </c>
      <c r="H1303" t="s">
        <v>8224</v>
      </c>
      <c r="I1303" t="s">
        <v>8246</v>
      </c>
      <c r="J1303">
        <v>1462224398</v>
      </c>
      <c r="K1303">
        <v>1459632398</v>
      </c>
      <c r="L1303" t="b">
        <v>0</v>
      </c>
      <c r="M1303">
        <v>64</v>
      </c>
      <c r="N1303" t="b">
        <v>1</v>
      </c>
      <c r="O1303" t="s">
        <v>8269</v>
      </c>
      <c r="P1303" s="9">
        <f>(((K1303/60)/60)/24)+DATE(1970,1,1)</f>
        <v>42462.893495370372</v>
      </c>
      <c r="Q1303" s="14">
        <f>YEAR(P1303)</f>
        <v>2016</v>
      </c>
      <c r="R1303" s="10" t="s">
        <v>8331</v>
      </c>
      <c r="S1303" t="s">
        <v>8332</v>
      </c>
      <c r="T1303">
        <f>IFERROR(ROUND(E1303/M1303,2),0)</f>
        <v>40.94</v>
      </c>
    </row>
    <row r="1304" spans="1:20" ht="113" x14ac:dyDescent="0.25">
      <c r="A1304">
        <v>3561</v>
      </c>
      <c r="B1304" s="3" t="s">
        <v>3560</v>
      </c>
      <c r="C1304" s="3" t="s">
        <v>7671</v>
      </c>
      <c r="D1304" s="6">
        <v>2500</v>
      </c>
      <c r="E1304" s="8">
        <v>2560</v>
      </c>
      <c r="F1304" s="22">
        <f>ROUND(E1304/D1304*100,0)</f>
        <v>102</v>
      </c>
      <c r="G1304" t="s">
        <v>8218</v>
      </c>
      <c r="H1304" t="s">
        <v>8223</v>
      </c>
      <c r="I1304" t="s">
        <v>8245</v>
      </c>
      <c r="J1304">
        <v>1438799760</v>
      </c>
      <c r="K1304">
        <v>1437236378</v>
      </c>
      <c r="L1304" t="b">
        <v>0</v>
      </c>
      <c r="M1304">
        <v>54</v>
      </c>
      <c r="N1304" t="b">
        <v>1</v>
      </c>
      <c r="O1304" t="s">
        <v>8269</v>
      </c>
      <c r="P1304" s="9">
        <f>(((K1304/60)/60)/24)+DATE(1970,1,1)</f>
        <v>42203.680300925931</v>
      </c>
      <c r="Q1304" s="14">
        <f>YEAR(P1304)</f>
        <v>2015</v>
      </c>
      <c r="R1304" s="10" t="s">
        <v>8331</v>
      </c>
      <c r="S1304" t="s">
        <v>8332</v>
      </c>
      <c r="T1304">
        <f>IFERROR(ROUND(E1304/M1304,2),0)</f>
        <v>47.41</v>
      </c>
    </row>
    <row r="1305" spans="1:20" ht="33" x14ac:dyDescent="0.25">
      <c r="A1305">
        <v>3597</v>
      </c>
      <c r="B1305" s="3" t="s">
        <v>3596</v>
      </c>
      <c r="C1305" s="3" t="s">
        <v>7707</v>
      </c>
      <c r="D1305" s="6">
        <v>2500</v>
      </c>
      <c r="E1305" s="8">
        <v>2565</v>
      </c>
      <c r="F1305" s="22">
        <f>ROUND(E1305/D1305*100,0)</f>
        <v>103</v>
      </c>
      <c r="G1305" t="s">
        <v>8218</v>
      </c>
      <c r="H1305" t="s">
        <v>8223</v>
      </c>
      <c r="I1305" t="s">
        <v>8245</v>
      </c>
      <c r="J1305">
        <v>1456984740</v>
      </c>
      <c r="K1305">
        <v>1455717790</v>
      </c>
      <c r="L1305" t="b">
        <v>0</v>
      </c>
      <c r="M1305">
        <v>33</v>
      </c>
      <c r="N1305" t="b">
        <v>1</v>
      </c>
      <c r="O1305" t="s">
        <v>8269</v>
      </c>
      <c r="P1305" s="9">
        <f>(((K1305/60)/60)/24)+DATE(1970,1,1)</f>
        <v>42417.585532407407</v>
      </c>
      <c r="Q1305" s="14">
        <f>YEAR(P1305)</f>
        <v>2016</v>
      </c>
      <c r="R1305" s="10" t="s">
        <v>8331</v>
      </c>
      <c r="S1305" t="s">
        <v>8332</v>
      </c>
      <c r="T1305">
        <f>IFERROR(ROUND(E1305/M1305,2),0)</f>
        <v>77.73</v>
      </c>
    </row>
    <row r="1306" spans="1:20" ht="49" x14ac:dyDescent="0.25">
      <c r="A1306">
        <v>3611</v>
      </c>
      <c r="B1306" s="3" t="s">
        <v>3610</v>
      </c>
      <c r="C1306" s="3" t="s">
        <v>7721</v>
      </c>
      <c r="D1306" s="6">
        <v>2500</v>
      </c>
      <c r="E1306" s="8">
        <v>3400</v>
      </c>
      <c r="F1306" s="22">
        <f>ROUND(E1306/D1306*100,0)</f>
        <v>136</v>
      </c>
      <c r="G1306" t="s">
        <v>8218</v>
      </c>
      <c r="H1306" t="s">
        <v>8224</v>
      </c>
      <c r="I1306" t="s">
        <v>8246</v>
      </c>
      <c r="J1306">
        <v>1428483201</v>
      </c>
      <c r="K1306">
        <v>1425891201</v>
      </c>
      <c r="L1306" t="b">
        <v>0</v>
      </c>
      <c r="M1306">
        <v>51</v>
      </c>
      <c r="N1306" t="b">
        <v>1</v>
      </c>
      <c r="O1306" t="s">
        <v>8269</v>
      </c>
      <c r="P1306" s="9">
        <f>(((K1306/60)/60)/24)+DATE(1970,1,1)</f>
        <v>42072.370381944449</v>
      </c>
      <c r="Q1306" s="14">
        <f>YEAR(P1306)</f>
        <v>2015</v>
      </c>
      <c r="R1306" s="10" t="s">
        <v>8331</v>
      </c>
      <c r="S1306" t="s">
        <v>8332</v>
      </c>
      <c r="T1306">
        <f>IFERROR(ROUND(E1306/M1306,2),0)</f>
        <v>66.67</v>
      </c>
    </row>
    <row r="1307" spans="1:20" ht="49" x14ac:dyDescent="0.25">
      <c r="A1307">
        <v>3614</v>
      </c>
      <c r="B1307" s="3" t="s">
        <v>3439</v>
      </c>
      <c r="C1307" s="3" t="s">
        <v>7724</v>
      </c>
      <c r="D1307" s="6">
        <v>2500</v>
      </c>
      <c r="E1307" s="8">
        <v>2520</v>
      </c>
      <c r="F1307" s="22">
        <f>ROUND(E1307/D1307*100,0)</f>
        <v>101</v>
      </c>
      <c r="G1307" t="s">
        <v>8218</v>
      </c>
      <c r="H1307" t="s">
        <v>8223</v>
      </c>
      <c r="I1307" t="s">
        <v>8245</v>
      </c>
      <c r="J1307">
        <v>1434675616</v>
      </c>
      <c r="K1307">
        <v>1432083616</v>
      </c>
      <c r="L1307" t="b">
        <v>0</v>
      </c>
      <c r="M1307">
        <v>71</v>
      </c>
      <c r="N1307" t="b">
        <v>1</v>
      </c>
      <c r="O1307" t="s">
        <v>8269</v>
      </c>
      <c r="P1307" s="9">
        <f>(((K1307/60)/60)/24)+DATE(1970,1,1)</f>
        <v>42144.041851851856</v>
      </c>
      <c r="Q1307" s="14">
        <f>YEAR(P1307)</f>
        <v>2015</v>
      </c>
      <c r="R1307" s="10" t="s">
        <v>8331</v>
      </c>
      <c r="S1307" t="s">
        <v>8332</v>
      </c>
      <c r="T1307">
        <f>IFERROR(ROUND(E1307/M1307,2),0)</f>
        <v>35.49</v>
      </c>
    </row>
    <row r="1308" spans="1:20" ht="49" x14ac:dyDescent="0.25">
      <c r="A1308">
        <v>3615</v>
      </c>
      <c r="B1308" s="3" t="s">
        <v>3613</v>
      </c>
      <c r="C1308" s="3" t="s">
        <v>7725</v>
      </c>
      <c r="D1308" s="6">
        <v>2500</v>
      </c>
      <c r="E1308" s="8">
        <v>2670</v>
      </c>
      <c r="F1308" s="22">
        <f>ROUND(E1308/D1308*100,0)</f>
        <v>107</v>
      </c>
      <c r="G1308" t="s">
        <v>8218</v>
      </c>
      <c r="H1308" t="s">
        <v>8224</v>
      </c>
      <c r="I1308" t="s">
        <v>8246</v>
      </c>
      <c r="J1308">
        <v>1449756896</v>
      </c>
      <c r="K1308">
        <v>1447164896</v>
      </c>
      <c r="L1308" t="b">
        <v>0</v>
      </c>
      <c r="M1308">
        <v>72</v>
      </c>
      <c r="N1308" t="b">
        <v>1</v>
      </c>
      <c r="O1308" t="s">
        <v>8269</v>
      </c>
      <c r="P1308" s="9">
        <f>(((K1308/60)/60)/24)+DATE(1970,1,1)</f>
        <v>42318.593703703707</v>
      </c>
      <c r="Q1308" s="14">
        <f>YEAR(P1308)</f>
        <v>2015</v>
      </c>
      <c r="R1308" s="10" t="s">
        <v>8331</v>
      </c>
      <c r="S1308" t="s">
        <v>8332</v>
      </c>
      <c r="T1308">
        <f>IFERROR(ROUND(E1308/M1308,2),0)</f>
        <v>37.08</v>
      </c>
    </row>
    <row r="1309" spans="1:20" ht="49" x14ac:dyDescent="0.25">
      <c r="A1309">
        <v>3616</v>
      </c>
      <c r="B1309" s="3" t="s">
        <v>3614</v>
      </c>
      <c r="C1309" s="3" t="s">
        <v>7726</v>
      </c>
      <c r="D1309" s="6">
        <v>2500</v>
      </c>
      <c r="E1309" s="8">
        <v>3120</v>
      </c>
      <c r="F1309" s="22">
        <f>ROUND(E1309/D1309*100,0)</f>
        <v>125</v>
      </c>
      <c r="G1309" t="s">
        <v>8218</v>
      </c>
      <c r="H1309" t="s">
        <v>8224</v>
      </c>
      <c r="I1309" t="s">
        <v>8246</v>
      </c>
      <c r="J1309">
        <v>1426801664</v>
      </c>
      <c r="K1309">
        <v>1424213264</v>
      </c>
      <c r="L1309" t="b">
        <v>0</v>
      </c>
      <c r="M1309">
        <v>45</v>
      </c>
      <c r="N1309" t="b">
        <v>1</v>
      </c>
      <c r="O1309" t="s">
        <v>8269</v>
      </c>
      <c r="P1309" s="9">
        <f>(((K1309/60)/60)/24)+DATE(1970,1,1)</f>
        <v>42052.949814814812</v>
      </c>
      <c r="Q1309" s="14">
        <f>YEAR(P1309)</f>
        <v>2015</v>
      </c>
      <c r="R1309" s="10" t="s">
        <v>8331</v>
      </c>
      <c r="S1309" t="s">
        <v>8332</v>
      </c>
      <c r="T1309">
        <f>IFERROR(ROUND(E1309/M1309,2),0)</f>
        <v>69.33</v>
      </c>
    </row>
    <row r="1310" spans="1:20" ht="33" x14ac:dyDescent="0.25">
      <c r="A1310">
        <v>3623</v>
      </c>
      <c r="B1310" s="3" t="s">
        <v>3621</v>
      </c>
      <c r="C1310" s="3" t="s">
        <v>7733</v>
      </c>
      <c r="D1310" s="6">
        <v>2500</v>
      </c>
      <c r="E1310" s="8">
        <v>3000</v>
      </c>
      <c r="F1310" s="22">
        <f>ROUND(E1310/D1310*100,0)</f>
        <v>120</v>
      </c>
      <c r="G1310" t="s">
        <v>8218</v>
      </c>
      <c r="H1310" t="s">
        <v>8223</v>
      </c>
      <c r="I1310" t="s">
        <v>8245</v>
      </c>
      <c r="J1310">
        <v>1406358000</v>
      </c>
      <c r="K1310">
        <v>1404841270</v>
      </c>
      <c r="L1310" t="b">
        <v>0</v>
      </c>
      <c r="M1310">
        <v>34</v>
      </c>
      <c r="N1310" t="b">
        <v>1</v>
      </c>
      <c r="O1310" t="s">
        <v>8269</v>
      </c>
      <c r="P1310" s="9">
        <f>(((K1310/60)/60)/24)+DATE(1970,1,1)</f>
        <v>41828.736921296295</v>
      </c>
      <c r="Q1310" s="14">
        <f>YEAR(P1310)</f>
        <v>2014</v>
      </c>
      <c r="R1310" s="10" t="s">
        <v>8331</v>
      </c>
      <c r="S1310" t="s">
        <v>8332</v>
      </c>
      <c r="T1310">
        <f>IFERROR(ROUND(E1310/M1310,2),0)</f>
        <v>88.24</v>
      </c>
    </row>
    <row r="1311" spans="1:20" ht="49" x14ac:dyDescent="0.25">
      <c r="A1311">
        <v>3699</v>
      </c>
      <c r="B1311" s="3" t="s">
        <v>3696</v>
      </c>
      <c r="C1311" s="3" t="s">
        <v>7809</v>
      </c>
      <c r="D1311" s="6">
        <v>2500</v>
      </c>
      <c r="E1311" s="8">
        <v>2520</v>
      </c>
      <c r="F1311" s="22">
        <f>ROUND(E1311/D1311*100,0)</f>
        <v>101</v>
      </c>
      <c r="G1311" t="s">
        <v>8218</v>
      </c>
      <c r="H1311" t="s">
        <v>8223</v>
      </c>
      <c r="I1311" t="s">
        <v>8245</v>
      </c>
      <c r="J1311">
        <v>1413383216</v>
      </c>
      <c r="K1311">
        <v>1410791216</v>
      </c>
      <c r="L1311" t="b">
        <v>0</v>
      </c>
      <c r="M1311">
        <v>40</v>
      </c>
      <c r="N1311" t="b">
        <v>1</v>
      </c>
      <c r="O1311" t="s">
        <v>8269</v>
      </c>
      <c r="P1311" s="9">
        <f>(((K1311/60)/60)/24)+DATE(1970,1,1)</f>
        <v>41897.602037037039</v>
      </c>
      <c r="Q1311" s="14">
        <f>YEAR(P1311)</f>
        <v>2014</v>
      </c>
      <c r="R1311" s="10" t="s">
        <v>8331</v>
      </c>
      <c r="S1311" t="s">
        <v>8332</v>
      </c>
      <c r="T1311">
        <f>IFERROR(ROUND(E1311/M1311,2),0)</f>
        <v>63</v>
      </c>
    </row>
    <row r="1312" spans="1:20" ht="49" x14ac:dyDescent="0.25">
      <c r="A1312">
        <v>3754</v>
      </c>
      <c r="B1312" s="3" t="s">
        <v>3751</v>
      </c>
      <c r="C1312" s="3" t="s">
        <v>7864</v>
      </c>
      <c r="D1312" s="6">
        <v>2500</v>
      </c>
      <c r="E1312" s="8">
        <v>3000</v>
      </c>
      <c r="F1312" s="22">
        <f>ROUND(E1312/D1312*100,0)</f>
        <v>120</v>
      </c>
      <c r="G1312" t="s">
        <v>8218</v>
      </c>
      <c r="H1312" t="s">
        <v>8223</v>
      </c>
      <c r="I1312" t="s">
        <v>8245</v>
      </c>
      <c r="J1312">
        <v>1406350740</v>
      </c>
      <c r="K1312">
        <v>1403125737</v>
      </c>
      <c r="L1312" t="b">
        <v>0</v>
      </c>
      <c r="M1312">
        <v>27</v>
      </c>
      <c r="N1312" t="b">
        <v>1</v>
      </c>
      <c r="O1312" t="s">
        <v>8303</v>
      </c>
      <c r="P1312" s="9">
        <f>(((K1312/60)/60)/24)+DATE(1970,1,1)</f>
        <v>41808.881215277775</v>
      </c>
      <c r="Q1312" s="14">
        <f>YEAR(P1312)</f>
        <v>2014</v>
      </c>
      <c r="R1312" s="10" t="s">
        <v>8331</v>
      </c>
      <c r="S1312" t="s">
        <v>8373</v>
      </c>
      <c r="T1312">
        <f>IFERROR(ROUND(E1312/M1312,2),0)</f>
        <v>111.11</v>
      </c>
    </row>
    <row r="1313" spans="1:20" ht="49" x14ac:dyDescent="0.25">
      <c r="A1313">
        <v>3774</v>
      </c>
      <c r="B1313" s="3" t="s">
        <v>3771</v>
      </c>
      <c r="C1313" s="3" t="s">
        <v>7884</v>
      </c>
      <c r="D1313" s="6">
        <v>2500</v>
      </c>
      <c r="E1313" s="8">
        <v>2500</v>
      </c>
      <c r="F1313" s="22">
        <f>ROUND(E1313/D1313*100,0)</f>
        <v>100</v>
      </c>
      <c r="G1313" t="s">
        <v>8218</v>
      </c>
      <c r="H1313" t="s">
        <v>8228</v>
      </c>
      <c r="I1313" t="s">
        <v>8250</v>
      </c>
      <c r="J1313">
        <v>1428606055</v>
      </c>
      <c r="K1313">
        <v>1427223655</v>
      </c>
      <c r="L1313" t="b">
        <v>0</v>
      </c>
      <c r="M1313">
        <v>25</v>
      </c>
      <c r="N1313" t="b">
        <v>1</v>
      </c>
      <c r="O1313" t="s">
        <v>8303</v>
      </c>
      <c r="P1313" s="9">
        <f>(((K1313/60)/60)/24)+DATE(1970,1,1)</f>
        <v>42087.792303240742</v>
      </c>
      <c r="Q1313" s="14">
        <f>YEAR(P1313)</f>
        <v>2015</v>
      </c>
      <c r="R1313" s="10" t="s">
        <v>8331</v>
      </c>
      <c r="S1313" t="s">
        <v>8373</v>
      </c>
      <c r="T1313">
        <f>IFERROR(ROUND(E1313/M1313,2),0)</f>
        <v>100</v>
      </c>
    </row>
    <row r="1314" spans="1:20" ht="49" x14ac:dyDescent="0.25">
      <c r="A1314">
        <v>3780</v>
      </c>
      <c r="B1314" s="3" t="s">
        <v>3777</v>
      </c>
      <c r="C1314" s="3" t="s">
        <v>7890</v>
      </c>
      <c r="D1314" s="6">
        <v>2500</v>
      </c>
      <c r="E1314" s="8">
        <v>3000</v>
      </c>
      <c r="F1314" s="22">
        <f>ROUND(E1314/D1314*100,0)</f>
        <v>120</v>
      </c>
      <c r="G1314" t="s">
        <v>8218</v>
      </c>
      <c r="H1314" t="s">
        <v>8223</v>
      </c>
      <c r="I1314" t="s">
        <v>8245</v>
      </c>
      <c r="J1314">
        <v>1436817960</v>
      </c>
      <c r="K1314">
        <v>1433999785</v>
      </c>
      <c r="L1314" t="b">
        <v>0</v>
      </c>
      <c r="M1314">
        <v>30</v>
      </c>
      <c r="N1314" t="b">
        <v>1</v>
      </c>
      <c r="O1314" t="s">
        <v>8303</v>
      </c>
      <c r="P1314" s="9">
        <f>(((K1314/60)/60)/24)+DATE(1970,1,1)</f>
        <v>42166.219733796301</v>
      </c>
      <c r="Q1314" s="14">
        <f>YEAR(P1314)</f>
        <v>2015</v>
      </c>
      <c r="R1314" s="10" t="s">
        <v>8331</v>
      </c>
      <c r="S1314" t="s">
        <v>8373</v>
      </c>
      <c r="T1314">
        <f>IFERROR(ROUND(E1314/M1314,2),0)</f>
        <v>100</v>
      </c>
    </row>
    <row r="1315" spans="1:20" ht="49" x14ac:dyDescent="0.25">
      <c r="A1315">
        <v>3823</v>
      </c>
      <c r="B1315" s="3" t="s">
        <v>3820</v>
      </c>
      <c r="C1315" s="3" t="s">
        <v>7932</v>
      </c>
      <c r="D1315" s="6">
        <v>2500</v>
      </c>
      <c r="E1315" s="8">
        <v>2650</v>
      </c>
      <c r="F1315" s="22">
        <f>ROUND(E1315/D1315*100,0)</f>
        <v>106</v>
      </c>
      <c r="G1315" t="s">
        <v>8218</v>
      </c>
      <c r="H1315" t="s">
        <v>8223</v>
      </c>
      <c r="I1315" t="s">
        <v>8245</v>
      </c>
      <c r="J1315">
        <v>1437364740</v>
      </c>
      <c r="K1315">
        <v>1434405044</v>
      </c>
      <c r="L1315" t="b">
        <v>0</v>
      </c>
      <c r="M1315">
        <v>41</v>
      </c>
      <c r="N1315" t="b">
        <v>1</v>
      </c>
      <c r="O1315" t="s">
        <v>8269</v>
      </c>
      <c r="P1315" s="9">
        <f>(((K1315/60)/60)/24)+DATE(1970,1,1)</f>
        <v>42170.910231481481</v>
      </c>
      <c r="Q1315" s="14">
        <f>YEAR(P1315)</f>
        <v>2015</v>
      </c>
      <c r="R1315" s="10" t="s">
        <v>8331</v>
      </c>
      <c r="S1315" t="s">
        <v>8332</v>
      </c>
      <c r="T1315">
        <f>IFERROR(ROUND(E1315/M1315,2),0)</f>
        <v>64.63</v>
      </c>
    </row>
    <row r="1316" spans="1:20" ht="49" hidden="1" x14ac:dyDescent="0.25">
      <c r="A1316">
        <v>1690</v>
      </c>
      <c r="B1316" s="3" t="s">
        <v>1691</v>
      </c>
      <c r="C1316" s="3" t="s">
        <v>5800</v>
      </c>
      <c r="D1316" s="6">
        <v>2500</v>
      </c>
      <c r="E1316" s="8">
        <v>635</v>
      </c>
      <c r="F1316" s="22">
        <f>ROUND(E1316/D1316*100,0)</f>
        <v>25</v>
      </c>
      <c r="G1316" t="s">
        <v>8221</v>
      </c>
      <c r="H1316" t="s">
        <v>8223</v>
      </c>
      <c r="I1316" t="s">
        <v>8245</v>
      </c>
      <c r="J1316">
        <v>1491470442</v>
      </c>
      <c r="K1316">
        <v>1488882042</v>
      </c>
      <c r="L1316" t="b">
        <v>0</v>
      </c>
      <c r="M1316">
        <v>11</v>
      </c>
      <c r="N1316" t="b">
        <v>0</v>
      </c>
      <c r="O1316" t="s">
        <v>8291</v>
      </c>
      <c r="P1316" s="9">
        <f>(((K1316/60)/60)/24)+DATE(1970,1,1)</f>
        <v>42801.43104166667</v>
      </c>
      <c r="Q1316" s="10">
        <f>YEAR(P1316)</f>
        <v>2017</v>
      </c>
      <c r="R1316" s="10" t="s">
        <v>8339</v>
      </c>
      <c r="S1316" t="s">
        <v>8361</v>
      </c>
      <c r="T1316">
        <f>IFERROR(ROUND(E1316/M1316,2),0)</f>
        <v>57.73</v>
      </c>
    </row>
    <row r="1317" spans="1:20" ht="49" hidden="1" x14ac:dyDescent="0.25">
      <c r="A1317">
        <v>169</v>
      </c>
      <c r="B1317" s="3" t="s">
        <v>171</v>
      </c>
      <c r="C1317" s="3" t="s">
        <v>4279</v>
      </c>
      <c r="D1317" s="6">
        <v>2500</v>
      </c>
      <c r="E1317" s="8">
        <v>560</v>
      </c>
      <c r="F1317" s="22">
        <f>ROUND(E1317/D1317*100,0)</f>
        <v>22</v>
      </c>
      <c r="G1317" t="s">
        <v>8220</v>
      </c>
      <c r="H1317" t="s">
        <v>8224</v>
      </c>
      <c r="I1317" t="s">
        <v>8246</v>
      </c>
      <c r="J1317">
        <v>1413634059</v>
      </c>
      <c r="K1317">
        <v>1411042059</v>
      </c>
      <c r="L1317" t="b">
        <v>0</v>
      </c>
      <c r="M1317">
        <v>10</v>
      </c>
      <c r="N1317" t="b">
        <v>0</v>
      </c>
      <c r="O1317" t="s">
        <v>8266</v>
      </c>
      <c r="P1317" s="9">
        <f>(((K1317/60)/60)/24)+DATE(1970,1,1)</f>
        <v>41900.505312499998</v>
      </c>
      <c r="Q1317" s="14">
        <f>YEAR(P1317)</f>
        <v>2014</v>
      </c>
      <c r="R1317" s="10" t="s">
        <v>8324</v>
      </c>
      <c r="S1317" t="s">
        <v>8328</v>
      </c>
      <c r="T1317">
        <f>IFERROR(ROUND(E1317/M1317,2),0)</f>
        <v>56</v>
      </c>
    </row>
    <row r="1318" spans="1:20" ht="49" hidden="1" x14ac:dyDescent="0.25">
      <c r="A1318">
        <v>194</v>
      </c>
      <c r="B1318" s="3" t="s">
        <v>196</v>
      </c>
      <c r="C1318" s="3" t="s">
        <v>4304</v>
      </c>
      <c r="D1318" s="6">
        <v>2500</v>
      </c>
      <c r="E1318" s="8">
        <v>3</v>
      </c>
      <c r="F1318" s="22">
        <f>ROUND(E1318/D1318*100,0)</f>
        <v>0</v>
      </c>
      <c r="G1318" t="s">
        <v>8220</v>
      </c>
      <c r="H1318" t="s">
        <v>8224</v>
      </c>
      <c r="I1318" t="s">
        <v>8246</v>
      </c>
      <c r="J1318">
        <v>1457308531</v>
      </c>
      <c r="K1318">
        <v>1452124531</v>
      </c>
      <c r="L1318" t="b">
        <v>0</v>
      </c>
      <c r="M1318">
        <v>3</v>
      </c>
      <c r="N1318" t="b">
        <v>0</v>
      </c>
      <c r="O1318" t="s">
        <v>8266</v>
      </c>
      <c r="P1318" s="9">
        <f>(((K1318/60)/60)/24)+DATE(1970,1,1)</f>
        <v>42375.996886574074</v>
      </c>
      <c r="Q1318" s="14">
        <f>YEAR(P1318)</f>
        <v>2016</v>
      </c>
      <c r="R1318" s="10" t="s">
        <v>8324</v>
      </c>
      <c r="S1318" t="s">
        <v>8328</v>
      </c>
      <c r="T1318">
        <f>IFERROR(ROUND(E1318/M1318,2),0)</f>
        <v>1</v>
      </c>
    </row>
    <row r="1319" spans="1:20" ht="49" hidden="1" x14ac:dyDescent="0.25">
      <c r="A1319">
        <v>197</v>
      </c>
      <c r="B1319" s="3" t="s">
        <v>199</v>
      </c>
      <c r="C1319" s="3" t="s">
        <v>4307</v>
      </c>
      <c r="D1319" s="6">
        <v>2500</v>
      </c>
      <c r="E1319" s="8">
        <v>262</v>
      </c>
      <c r="F1319" s="22">
        <f>ROUND(E1319/D1319*100,0)</f>
        <v>10</v>
      </c>
      <c r="G1319" t="s">
        <v>8220</v>
      </c>
      <c r="H1319" t="s">
        <v>8224</v>
      </c>
      <c r="I1319" t="s">
        <v>8246</v>
      </c>
      <c r="J1319">
        <v>1487365200</v>
      </c>
      <c r="K1319">
        <v>1483734100</v>
      </c>
      <c r="L1319" t="b">
        <v>0</v>
      </c>
      <c r="M1319">
        <v>8</v>
      </c>
      <c r="N1319" t="b">
        <v>0</v>
      </c>
      <c r="O1319" t="s">
        <v>8266</v>
      </c>
      <c r="P1319" s="9">
        <f>(((K1319/60)/60)/24)+DATE(1970,1,1)</f>
        <v>42741.848379629635</v>
      </c>
      <c r="Q1319" s="14">
        <f>YEAR(P1319)</f>
        <v>2017</v>
      </c>
      <c r="R1319" s="10" t="s">
        <v>8324</v>
      </c>
      <c r="S1319" t="s">
        <v>8328</v>
      </c>
      <c r="T1319">
        <f>IFERROR(ROUND(E1319/M1319,2),0)</f>
        <v>32.75</v>
      </c>
    </row>
    <row r="1320" spans="1:20" ht="49" hidden="1" x14ac:dyDescent="0.25">
      <c r="A1320">
        <v>203</v>
      </c>
      <c r="B1320" s="3" t="s">
        <v>205</v>
      </c>
      <c r="C1320" s="3" t="s">
        <v>4313</v>
      </c>
      <c r="D1320" s="6">
        <v>2500</v>
      </c>
      <c r="E1320" s="8">
        <v>746</v>
      </c>
      <c r="F1320" s="22">
        <f>ROUND(E1320/D1320*100,0)</f>
        <v>30</v>
      </c>
      <c r="G1320" t="s">
        <v>8220</v>
      </c>
      <c r="H1320" t="s">
        <v>8224</v>
      </c>
      <c r="I1320" t="s">
        <v>8246</v>
      </c>
      <c r="J1320">
        <v>1422562864</v>
      </c>
      <c r="K1320">
        <v>1417378864</v>
      </c>
      <c r="L1320" t="b">
        <v>0</v>
      </c>
      <c r="M1320">
        <v>8</v>
      </c>
      <c r="N1320" t="b">
        <v>0</v>
      </c>
      <c r="O1320" t="s">
        <v>8266</v>
      </c>
      <c r="P1320" s="9">
        <f>(((K1320/60)/60)/24)+DATE(1970,1,1)</f>
        <v>41973.847962962958</v>
      </c>
      <c r="Q1320" s="14">
        <f>YEAR(P1320)</f>
        <v>2014</v>
      </c>
      <c r="R1320" s="10" t="s">
        <v>8324</v>
      </c>
      <c r="S1320" t="s">
        <v>8328</v>
      </c>
      <c r="T1320">
        <f>IFERROR(ROUND(E1320/M1320,2),0)</f>
        <v>93.25</v>
      </c>
    </row>
    <row r="1321" spans="1:20" ht="49" hidden="1" x14ac:dyDescent="0.25">
      <c r="A1321">
        <v>434</v>
      </c>
      <c r="B1321" s="3" t="s">
        <v>435</v>
      </c>
      <c r="C1321" s="3" t="s">
        <v>4544</v>
      </c>
      <c r="D1321" s="6">
        <v>2500</v>
      </c>
      <c r="E1321" s="8">
        <v>125</v>
      </c>
      <c r="F1321" s="22">
        <f>ROUND(E1321/D1321*100,0)</f>
        <v>5</v>
      </c>
      <c r="G1321" t="s">
        <v>8220</v>
      </c>
      <c r="H1321" t="s">
        <v>8223</v>
      </c>
      <c r="I1321" t="s">
        <v>8245</v>
      </c>
      <c r="J1321">
        <v>1385931702</v>
      </c>
      <c r="K1321">
        <v>1383076902</v>
      </c>
      <c r="L1321" t="b">
        <v>0</v>
      </c>
      <c r="M1321">
        <v>2</v>
      </c>
      <c r="N1321" t="b">
        <v>0</v>
      </c>
      <c r="O1321" t="s">
        <v>8268</v>
      </c>
      <c r="P1321" s="9">
        <f>(((K1321/60)/60)/24)+DATE(1970,1,1)</f>
        <v>41576.834513888891</v>
      </c>
      <c r="Q1321" s="14">
        <f>YEAR(P1321)</f>
        <v>2013</v>
      </c>
      <c r="R1321" s="10" t="s">
        <v>8324</v>
      </c>
      <c r="S1321" t="s">
        <v>8330</v>
      </c>
      <c r="T1321">
        <f>IFERROR(ROUND(E1321/M1321,2),0)</f>
        <v>62.5</v>
      </c>
    </row>
    <row r="1322" spans="1:20" ht="49" hidden="1" x14ac:dyDescent="0.25">
      <c r="A1322">
        <v>448</v>
      </c>
      <c r="B1322" s="3" t="s">
        <v>449</v>
      </c>
      <c r="C1322" s="3" t="s">
        <v>4558</v>
      </c>
      <c r="D1322" s="6">
        <v>2500</v>
      </c>
      <c r="E1322" s="8">
        <v>82.01</v>
      </c>
      <c r="F1322" s="22">
        <f>ROUND(E1322/D1322*100,0)</f>
        <v>3</v>
      </c>
      <c r="G1322" t="s">
        <v>8220</v>
      </c>
      <c r="H1322" t="s">
        <v>8223</v>
      </c>
      <c r="I1322" t="s">
        <v>8245</v>
      </c>
      <c r="J1322">
        <v>1400091095</v>
      </c>
      <c r="K1322">
        <v>1398363095</v>
      </c>
      <c r="L1322" t="b">
        <v>0</v>
      </c>
      <c r="M1322">
        <v>4</v>
      </c>
      <c r="N1322" t="b">
        <v>0</v>
      </c>
      <c r="O1322" t="s">
        <v>8268</v>
      </c>
      <c r="P1322" s="9">
        <f>(((K1322/60)/60)/24)+DATE(1970,1,1)</f>
        <v>41753.758043981477</v>
      </c>
      <c r="Q1322" s="14">
        <f>YEAR(P1322)</f>
        <v>2014</v>
      </c>
      <c r="R1322" s="10" t="s">
        <v>8324</v>
      </c>
      <c r="S1322" t="s">
        <v>8330</v>
      </c>
      <c r="T1322">
        <f>IFERROR(ROUND(E1322/M1322,2),0)</f>
        <v>20.5</v>
      </c>
    </row>
    <row r="1323" spans="1:20" ht="49" hidden="1" x14ac:dyDescent="0.25">
      <c r="A1323">
        <v>549</v>
      </c>
      <c r="B1323" s="3" t="s">
        <v>550</v>
      </c>
      <c r="C1323" s="3" t="s">
        <v>4659</v>
      </c>
      <c r="D1323" s="6">
        <v>2500</v>
      </c>
      <c r="E1323" s="8">
        <v>68</v>
      </c>
      <c r="F1323" s="22">
        <f>ROUND(E1323/D1323*100,0)</f>
        <v>3</v>
      </c>
      <c r="G1323" t="s">
        <v>8220</v>
      </c>
      <c r="H1323" t="s">
        <v>8224</v>
      </c>
      <c r="I1323" t="s">
        <v>8246</v>
      </c>
      <c r="J1323">
        <v>1436368622</v>
      </c>
      <c r="K1323">
        <v>1433776622</v>
      </c>
      <c r="L1323" t="b">
        <v>0</v>
      </c>
      <c r="M1323">
        <v>8</v>
      </c>
      <c r="N1323" t="b">
        <v>0</v>
      </c>
      <c r="O1323" t="s">
        <v>8270</v>
      </c>
      <c r="P1323" s="9">
        <f>(((K1323/60)/60)/24)+DATE(1970,1,1)</f>
        <v>42163.636828703704</v>
      </c>
      <c r="Q1323" s="14">
        <f>YEAR(P1323)</f>
        <v>2015</v>
      </c>
      <c r="R1323" s="10" t="s">
        <v>8333</v>
      </c>
      <c r="S1323" t="s">
        <v>8334</v>
      </c>
      <c r="T1323">
        <f>IFERROR(ROUND(E1323/M1323,2),0)</f>
        <v>8.5</v>
      </c>
    </row>
    <row r="1324" spans="1:20" ht="49" hidden="1" x14ac:dyDescent="0.25">
      <c r="A1324">
        <v>569</v>
      </c>
      <c r="B1324" s="3" t="s">
        <v>570</v>
      </c>
      <c r="C1324" s="3" t="s">
        <v>4679</v>
      </c>
      <c r="D1324" s="6">
        <v>2500</v>
      </c>
      <c r="E1324" s="8">
        <v>20</v>
      </c>
      <c r="F1324" s="22">
        <f>ROUND(E1324/D1324*100,0)</f>
        <v>1</v>
      </c>
      <c r="G1324" t="s">
        <v>8220</v>
      </c>
      <c r="H1324" t="s">
        <v>8228</v>
      </c>
      <c r="I1324" t="s">
        <v>8250</v>
      </c>
      <c r="J1324">
        <v>1451679612</v>
      </c>
      <c r="K1324">
        <v>1449087612</v>
      </c>
      <c r="L1324" t="b">
        <v>0</v>
      </c>
      <c r="M1324">
        <v>1</v>
      </c>
      <c r="N1324" t="b">
        <v>0</v>
      </c>
      <c r="O1324" t="s">
        <v>8270</v>
      </c>
      <c r="P1324" s="9">
        <f>(((K1324/60)/60)/24)+DATE(1970,1,1)</f>
        <v>42340.847361111111</v>
      </c>
      <c r="Q1324" s="14">
        <f>YEAR(P1324)</f>
        <v>2015</v>
      </c>
      <c r="R1324" s="10" t="s">
        <v>8333</v>
      </c>
      <c r="S1324" t="s">
        <v>8334</v>
      </c>
      <c r="T1324">
        <f>IFERROR(ROUND(E1324/M1324,2),0)</f>
        <v>20</v>
      </c>
    </row>
    <row r="1325" spans="1:20" ht="49" hidden="1" x14ac:dyDescent="0.25">
      <c r="A1325">
        <v>572</v>
      </c>
      <c r="B1325" s="3" t="s">
        <v>573</v>
      </c>
      <c r="C1325" s="3" t="s">
        <v>4682</v>
      </c>
      <c r="D1325" s="6">
        <v>2500</v>
      </c>
      <c r="E1325" s="8">
        <v>0</v>
      </c>
      <c r="F1325" s="22">
        <f>ROUND(E1325/D1325*100,0)</f>
        <v>0</v>
      </c>
      <c r="G1325" t="s">
        <v>8220</v>
      </c>
      <c r="H1325" t="s">
        <v>8223</v>
      </c>
      <c r="I1325" t="s">
        <v>8245</v>
      </c>
      <c r="J1325">
        <v>1446660688</v>
      </c>
      <c r="K1325">
        <v>1444065088</v>
      </c>
      <c r="L1325" t="b">
        <v>0</v>
      </c>
      <c r="M1325">
        <v>0</v>
      </c>
      <c r="N1325" t="b">
        <v>0</v>
      </c>
      <c r="O1325" t="s">
        <v>8270</v>
      </c>
      <c r="P1325" s="9">
        <f>(((K1325/60)/60)/24)+DATE(1970,1,1)</f>
        <v>42282.71629629629</v>
      </c>
      <c r="Q1325" s="14">
        <f>YEAR(P1325)</f>
        <v>2015</v>
      </c>
      <c r="R1325" s="10" t="s">
        <v>8333</v>
      </c>
      <c r="S1325" t="s">
        <v>8334</v>
      </c>
      <c r="T1325">
        <f>IFERROR(ROUND(E1325/M1325,2),0)</f>
        <v>0</v>
      </c>
    </row>
    <row r="1326" spans="1:20" ht="33" hidden="1" x14ac:dyDescent="0.25">
      <c r="A1326">
        <v>598</v>
      </c>
      <c r="B1326" s="3" t="s">
        <v>599</v>
      </c>
      <c r="C1326" s="3" t="s">
        <v>4708</v>
      </c>
      <c r="D1326" s="6">
        <v>2500</v>
      </c>
      <c r="E1326" s="8">
        <v>850</v>
      </c>
      <c r="F1326" s="22">
        <f>ROUND(E1326/D1326*100,0)</f>
        <v>34</v>
      </c>
      <c r="G1326" t="s">
        <v>8220</v>
      </c>
      <c r="H1326" t="s">
        <v>8223</v>
      </c>
      <c r="I1326" t="s">
        <v>8245</v>
      </c>
      <c r="J1326">
        <v>1417737781</v>
      </c>
      <c r="K1326">
        <v>1415145781</v>
      </c>
      <c r="L1326" t="b">
        <v>0</v>
      </c>
      <c r="M1326">
        <v>7</v>
      </c>
      <c r="N1326" t="b">
        <v>0</v>
      </c>
      <c r="O1326" t="s">
        <v>8270</v>
      </c>
      <c r="P1326" s="9">
        <f>(((K1326/60)/60)/24)+DATE(1970,1,1)</f>
        <v>41948.00209490741</v>
      </c>
      <c r="Q1326" s="14">
        <f>YEAR(P1326)</f>
        <v>2014</v>
      </c>
      <c r="R1326" s="10" t="s">
        <v>8333</v>
      </c>
      <c r="S1326" t="s">
        <v>8334</v>
      </c>
      <c r="T1326">
        <f>IFERROR(ROUND(E1326/M1326,2),0)</f>
        <v>121.43</v>
      </c>
    </row>
    <row r="1327" spans="1:20" ht="49" hidden="1" x14ac:dyDescent="0.25">
      <c r="A1327">
        <v>681</v>
      </c>
      <c r="B1327" s="3" t="s">
        <v>682</v>
      </c>
      <c r="C1327" s="3" t="s">
        <v>4791</v>
      </c>
      <c r="D1327" s="6">
        <v>2500</v>
      </c>
      <c r="E1327" s="8">
        <v>1</v>
      </c>
      <c r="F1327" s="22">
        <f>ROUND(E1327/D1327*100,0)</f>
        <v>0</v>
      </c>
      <c r="G1327" t="s">
        <v>8220</v>
      </c>
      <c r="H1327" t="s">
        <v>8223</v>
      </c>
      <c r="I1327" t="s">
        <v>8245</v>
      </c>
      <c r="J1327">
        <v>1477509604</v>
      </c>
      <c r="K1327">
        <v>1474917604</v>
      </c>
      <c r="L1327" t="b">
        <v>0</v>
      </c>
      <c r="M1327">
        <v>1</v>
      </c>
      <c r="N1327" t="b">
        <v>0</v>
      </c>
      <c r="O1327" t="s">
        <v>8271</v>
      </c>
      <c r="P1327" s="9">
        <f>(((K1327/60)/60)/24)+DATE(1970,1,1)</f>
        <v>42639.805601851855</v>
      </c>
      <c r="Q1327" s="14">
        <f>YEAR(P1327)</f>
        <v>2016</v>
      </c>
      <c r="R1327" s="10" t="s">
        <v>8333</v>
      </c>
      <c r="S1327" t="s">
        <v>8335</v>
      </c>
      <c r="T1327">
        <f>IFERROR(ROUND(E1327/M1327,2),0)</f>
        <v>1</v>
      </c>
    </row>
    <row r="1328" spans="1:20" ht="49" hidden="1" x14ac:dyDescent="0.25">
      <c r="A1328">
        <v>768</v>
      </c>
      <c r="B1328" s="3" t="s">
        <v>769</v>
      </c>
      <c r="C1328" s="3" t="s">
        <v>4878</v>
      </c>
      <c r="D1328" s="6">
        <v>2500</v>
      </c>
      <c r="E1328" s="8">
        <v>0</v>
      </c>
      <c r="F1328" s="22">
        <f>ROUND(E1328/D1328*100,0)</f>
        <v>0</v>
      </c>
      <c r="G1328" t="s">
        <v>8220</v>
      </c>
      <c r="H1328" t="s">
        <v>8223</v>
      </c>
      <c r="I1328" t="s">
        <v>8245</v>
      </c>
      <c r="J1328">
        <v>1387169890</v>
      </c>
      <c r="K1328">
        <v>1384577890</v>
      </c>
      <c r="L1328" t="b">
        <v>0</v>
      </c>
      <c r="M1328">
        <v>0</v>
      </c>
      <c r="N1328" t="b">
        <v>0</v>
      </c>
      <c r="O1328" t="s">
        <v>8273</v>
      </c>
      <c r="P1328" s="9">
        <f>(((K1328/60)/60)/24)+DATE(1970,1,1)</f>
        <v>41594.207060185188</v>
      </c>
      <c r="Q1328" s="14">
        <f>YEAR(P1328)</f>
        <v>2013</v>
      </c>
      <c r="R1328" s="10" t="s">
        <v>8336</v>
      </c>
      <c r="S1328" t="s">
        <v>8338</v>
      </c>
      <c r="T1328">
        <f>IFERROR(ROUND(E1328/M1328,2),0)</f>
        <v>0</v>
      </c>
    </row>
    <row r="1329" spans="1:20" ht="49" hidden="1" x14ac:dyDescent="0.25">
      <c r="A1329">
        <v>898</v>
      </c>
      <c r="B1329" s="3" t="s">
        <v>899</v>
      </c>
      <c r="C1329" s="3" t="s">
        <v>5008</v>
      </c>
      <c r="D1329" s="6">
        <v>2500</v>
      </c>
      <c r="E1329" s="8">
        <v>70</v>
      </c>
      <c r="F1329" s="22">
        <f>ROUND(E1329/D1329*100,0)</f>
        <v>3</v>
      </c>
      <c r="G1329" t="s">
        <v>8220</v>
      </c>
      <c r="H1329" t="s">
        <v>8223</v>
      </c>
      <c r="I1329" t="s">
        <v>8245</v>
      </c>
      <c r="J1329">
        <v>1326651110</v>
      </c>
      <c r="K1329">
        <v>1322763110</v>
      </c>
      <c r="L1329" t="b">
        <v>0</v>
      </c>
      <c r="M1329">
        <v>2</v>
      </c>
      <c r="N1329" t="b">
        <v>0</v>
      </c>
      <c r="O1329" t="s">
        <v>8277</v>
      </c>
      <c r="P1329" s="9">
        <f>(((K1329/60)/60)/24)+DATE(1970,1,1)</f>
        <v>40878.758217592593</v>
      </c>
      <c r="Q1329" s="14">
        <f>YEAR(P1329)</f>
        <v>2011</v>
      </c>
      <c r="R1329" s="10" t="s">
        <v>8339</v>
      </c>
      <c r="S1329" t="s">
        <v>8343</v>
      </c>
      <c r="T1329">
        <f>IFERROR(ROUND(E1329/M1329,2),0)</f>
        <v>35</v>
      </c>
    </row>
    <row r="1330" spans="1:20" ht="49" hidden="1" x14ac:dyDescent="0.25">
      <c r="A1330">
        <v>908</v>
      </c>
      <c r="B1330" s="3" t="s">
        <v>909</v>
      </c>
      <c r="C1330" s="3" t="s">
        <v>5018</v>
      </c>
      <c r="D1330" s="6">
        <v>2500</v>
      </c>
      <c r="E1330" s="8">
        <v>0</v>
      </c>
      <c r="F1330" s="22">
        <f>ROUND(E1330/D1330*100,0)</f>
        <v>0</v>
      </c>
      <c r="G1330" t="s">
        <v>8220</v>
      </c>
      <c r="H1330" t="s">
        <v>8223</v>
      </c>
      <c r="I1330" t="s">
        <v>8245</v>
      </c>
      <c r="J1330">
        <v>1280206740</v>
      </c>
      <c r="K1330">
        <v>1276283655</v>
      </c>
      <c r="L1330" t="b">
        <v>0</v>
      </c>
      <c r="M1330">
        <v>0</v>
      </c>
      <c r="N1330" t="b">
        <v>0</v>
      </c>
      <c r="O1330" t="s">
        <v>8276</v>
      </c>
      <c r="P1330" s="9">
        <f>(((K1330/60)/60)/24)+DATE(1970,1,1)</f>
        <v>40340.801562499997</v>
      </c>
      <c r="Q1330" s="14">
        <f>YEAR(P1330)</f>
        <v>2010</v>
      </c>
      <c r="R1330" s="10" t="s">
        <v>8339</v>
      </c>
      <c r="S1330" t="s">
        <v>8342</v>
      </c>
      <c r="T1330">
        <f>IFERROR(ROUND(E1330/M1330,2),0)</f>
        <v>0</v>
      </c>
    </row>
    <row r="1331" spans="1:20" ht="49" hidden="1" x14ac:dyDescent="0.25">
      <c r="A1331">
        <v>962</v>
      </c>
      <c r="B1331" s="3" t="s">
        <v>963</v>
      </c>
      <c r="C1331" s="3" t="s">
        <v>5072</v>
      </c>
      <c r="D1331" s="6">
        <v>2500</v>
      </c>
      <c r="E1331" s="8">
        <v>712</v>
      </c>
      <c r="F1331" s="22">
        <f>ROUND(E1331/D1331*100,0)</f>
        <v>28</v>
      </c>
      <c r="G1331" t="s">
        <v>8220</v>
      </c>
      <c r="H1331" t="s">
        <v>8223</v>
      </c>
      <c r="I1331" t="s">
        <v>8245</v>
      </c>
      <c r="J1331">
        <v>1455210353</v>
      </c>
      <c r="K1331">
        <v>1451927153</v>
      </c>
      <c r="L1331" t="b">
        <v>0</v>
      </c>
      <c r="M1331">
        <v>37</v>
      </c>
      <c r="N1331" t="b">
        <v>0</v>
      </c>
      <c r="O1331" t="s">
        <v>8271</v>
      </c>
      <c r="P1331" s="9">
        <f>(((K1331/60)/60)/24)+DATE(1970,1,1)</f>
        <v>42373.712418981479</v>
      </c>
      <c r="Q1331" s="14">
        <f>YEAR(P1331)</f>
        <v>2016</v>
      </c>
      <c r="R1331" s="10" t="s">
        <v>8333</v>
      </c>
      <c r="S1331" t="s">
        <v>8335</v>
      </c>
      <c r="T1331">
        <f>IFERROR(ROUND(E1331/M1331,2),0)</f>
        <v>19.239999999999998</v>
      </c>
    </row>
    <row r="1332" spans="1:20" ht="49" hidden="1" x14ac:dyDescent="0.25">
      <c r="A1332">
        <v>1111</v>
      </c>
      <c r="B1332" s="3" t="s">
        <v>1112</v>
      </c>
      <c r="C1332" s="3" t="s">
        <v>5221</v>
      </c>
      <c r="D1332" s="6">
        <v>2500</v>
      </c>
      <c r="E1332" s="8">
        <v>1</v>
      </c>
      <c r="F1332" s="22">
        <f>ROUND(E1332/D1332*100,0)</f>
        <v>0</v>
      </c>
      <c r="G1332" t="s">
        <v>8220</v>
      </c>
      <c r="H1332" t="s">
        <v>8223</v>
      </c>
      <c r="I1332" t="s">
        <v>8245</v>
      </c>
      <c r="J1332">
        <v>1452228790</v>
      </c>
      <c r="K1332">
        <v>1449636790</v>
      </c>
      <c r="L1332" t="b">
        <v>0</v>
      </c>
      <c r="M1332">
        <v>1</v>
      </c>
      <c r="N1332" t="b">
        <v>0</v>
      </c>
      <c r="O1332" t="s">
        <v>8280</v>
      </c>
      <c r="P1332" s="9">
        <f>(((K1332/60)/60)/24)+DATE(1970,1,1)</f>
        <v>42347.203587962969</v>
      </c>
      <c r="Q1332" s="14">
        <f>YEAR(P1332)</f>
        <v>2015</v>
      </c>
      <c r="R1332" s="10" t="s">
        <v>8347</v>
      </c>
      <c r="S1332" t="s">
        <v>8348</v>
      </c>
      <c r="T1332">
        <f>IFERROR(ROUND(E1332/M1332,2),0)</f>
        <v>1</v>
      </c>
    </row>
    <row r="1333" spans="1:20" ht="33" hidden="1" x14ac:dyDescent="0.25">
      <c r="A1333">
        <v>1150</v>
      </c>
      <c r="B1333" s="3" t="s">
        <v>1151</v>
      </c>
      <c r="C1333" s="3" t="s">
        <v>5260</v>
      </c>
      <c r="D1333" s="6">
        <v>2500</v>
      </c>
      <c r="E1333" s="8">
        <v>252</v>
      </c>
      <c r="F1333" s="22">
        <f>ROUND(E1333/D1333*100,0)</f>
        <v>10</v>
      </c>
      <c r="G1333" t="s">
        <v>8220</v>
      </c>
      <c r="H1333" t="s">
        <v>8223</v>
      </c>
      <c r="I1333" t="s">
        <v>8245</v>
      </c>
      <c r="J1333">
        <v>1452293675</v>
      </c>
      <c r="K1333">
        <v>1447109675</v>
      </c>
      <c r="L1333" t="b">
        <v>0</v>
      </c>
      <c r="M1333">
        <v>6</v>
      </c>
      <c r="N1333" t="b">
        <v>0</v>
      </c>
      <c r="O1333" t="s">
        <v>8282</v>
      </c>
      <c r="P1333" s="9">
        <f>(((K1333/60)/60)/24)+DATE(1970,1,1)</f>
        <v>42317.954571759255</v>
      </c>
      <c r="Q1333" s="14">
        <f>YEAR(P1333)</f>
        <v>2015</v>
      </c>
      <c r="R1333" s="10" t="s">
        <v>8350</v>
      </c>
      <c r="S1333" t="s">
        <v>8351</v>
      </c>
      <c r="T1333">
        <f>IFERROR(ROUND(E1333/M1333,2),0)</f>
        <v>42</v>
      </c>
    </row>
    <row r="1334" spans="1:20" ht="49" hidden="1" x14ac:dyDescent="0.25">
      <c r="A1334">
        <v>1183</v>
      </c>
      <c r="B1334" s="3" t="s">
        <v>1184</v>
      </c>
      <c r="C1334" s="3" t="s">
        <v>5293</v>
      </c>
      <c r="D1334" s="6">
        <v>2500</v>
      </c>
      <c r="E1334" s="8">
        <v>100</v>
      </c>
      <c r="F1334" s="22">
        <f>ROUND(E1334/D1334*100,0)</f>
        <v>4</v>
      </c>
      <c r="G1334" t="s">
        <v>8220</v>
      </c>
      <c r="H1334" t="s">
        <v>8223</v>
      </c>
      <c r="I1334" t="s">
        <v>8245</v>
      </c>
      <c r="J1334">
        <v>1478059140</v>
      </c>
      <c r="K1334">
        <v>1476391223</v>
      </c>
      <c r="L1334" t="b">
        <v>0</v>
      </c>
      <c r="M1334">
        <v>3</v>
      </c>
      <c r="N1334" t="b">
        <v>0</v>
      </c>
      <c r="O1334" t="s">
        <v>8282</v>
      </c>
      <c r="P1334" s="9">
        <f>(((K1334/60)/60)/24)+DATE(1970,1,1)</f>
        <v>42656.86137731481</v>
      </c>
      <c r="Q1334" s="14">
        <f>YEAR(P1334)</f>
        <v>2016</v>
      </c>
      <c r="R1334" s="10" t="s">
        <v>8350</v>
      </c>
      <c r="S1334" t="s">
        <v>8351</v>
      </c>
      <c r="T1334">
        <f>IFERROR(ROUND(E1334/M1334,2),0)</f>
        <v>33.33</v>
      </c>
    </row>
    <row r="1335" spans="1:20" ht="49" hidden="1" x14ac:dyDescent="0.25">
      <c r="A1335">
        <v>1557</v>
      </c>
      <c r="B1335" s="3" t="s">
        <v>1558</v>
      </c>
      <c r="C1335" s="3" t="s">
        <v>5667</v>
      </c>
      <c r="D1335" s="6">
        <v>2500</v>
      </c>
      <c r="E1335" s="8">
        <v>100</v>
      </c>
      <c r="F1335" s="22">
        <f>ROUND(E1335/D1335*100,0)</f>
        <v>4</v>
      </c>
      <c r="G1335" t="s">
        <v>8220</v>
      </c>
      <c r="H1335" t="s">
        <v>8223</v>
      </c>
      <c r="I1335" t="s">
        <v>8245</v>
      </c>
      <c r="J1335">
        <v>1411227633</v>
      </c>
      <c r="K1335">
        <v>1408549233</v>
      </c>
      <c r="L1335" t="b">
        <v>0</v>
      </c>
      <c r="M1335">
        <v>1</v>
      </c>
      <c r="N1335" t="b">
        <v>0</v>
      </c>
      <c r="O1335" t="s">
        <v>8287</v>
      </c>
      <c r="P1335" s="9">
        <f>(((K1335/60)/60)/24)+DATE(1970,1,1)</f>
        <v>41871.65315972222</v>
      </c>
      <c r="Q1335" s="14">
        <f>YEAR(P1335)</f>
        <v>2014</v>
      </c>
      <c r="R1335" s="10" t="s">
        <v>8352</v>
      </c>
      <c r="S1335" t="s">
        <v>8357</v>
      </c>
      <c r="T1335">
        <f>IFERROR(ROUND(E1335/M1335,2),0)</f>
        <v>100</v>
      </c>
    </row>
    <row r="1336" spans="1:20" ht="49" hidden="1" x14ac:dyDescent="0.25">
      <c r="A1336">
        <v>1560</v>
      </c>
      <c r="B1336" s="3" t="s">
        <v>1561</v>
      </c>
      <c r="C1336" s="3" t="s">
        <v>5670</v>
      </c>
      <c r="D1336" s="6">
        <v>2500</v>
      </c>
      <c r="E1336" s="8">
        <v>94</v>
      </c>
      <c r="F1336" s="22">
        <f>ROUND(E1336/D1336*100,0)</f>
        <v>4</v>
      </c>
      <c r="G1336" t="s">
        <v>8220</v>
      </c>
      <c r="H1336" t="s">
        <v>8223</v>
      </c>
      <c r="I1336" t="s">
        <v>8245</v>
      </c>
      <c r="J1336">
        <v>1415842193</v>
      </c>
      <c r="K1336">
        <v>1414110593</v>
      </c>
      <c r="L1336" t="b">
        <v>0</v>
      </c>
      <c r="M1336">
        <v>4</v>
      </c>
      <c r="N1336" t="b">
        <v>0</v>
      </c>
      <c r="O1336" t="s">
        <v>8287</v>
      </c>
      <c r="P1336" s="9">
        <f>(((K1336/60)/60)/24)+DATE(1970,1,1)</f>
        <v>41936.020752314813</v>
      </c>
      <c r="Q1336" s="14">
        <f>YEAR(P1336)</f>
        <v>2014</v>
      </c>
      <c r="R1336" s="10" t="s">
        <v>8352</v>
      </c>
      <c r="S1336" t="s">
        <v>8357</v>
      </c>
      <c r="T1336">
        <f>IFERROR(ROUND(E1336/M1336,2),0)</f>
        <v>23.5</v>
      </c>
    </row>
    <row r="1337" spans="1:20" ht="49" hidden="1" x14ac:dyDescent="0.25">
      <c r="A1337">
        <v>1774</v>
      </c>
      <c r="B1337" s="3" t="s">
        <v>1775</v>
      </c>
      <c r="C1337" s="3" t="s">
        <v>5884</v>
      </c>
      <c r="D1337" s="6">
        <v>2500</v>
      </c>
      <c r="E1337" s="8">
        <v>1148</v>
      </c>
      <c r="F1337" s="22">
        <f>ROUND(E1337/D1337*100,0)</f>
        <v>46</v>
      </c>
      <c r="G1337" t="s">
        <v>8220</v>
      </c>
      <c r="H1337" t="s">
        <v>8223</v>
      </c>
      <c r="I1337" t="s">
        <v>8245</v>
      </c>
      <c r="J1337">
        <v>1417273140</v>
      </c>
      <c r="K1337">
        <v>1413609292</v>
      </c>
      <c r="L1337" t="b">
        <v>1</v>
      </c>
      <c r="M1337">
        <v>13</v>
      </c>
      <c r="N1337" t="b">
        <v>0</v>
      </c>
      <c r="O1337" t="s">
        <v>8283</v>
      </c>
      <c r="P1337" s="9">
        <f>(((K1337/60)/60)/24)+DATE(1970,1,1)</f>
        <v>41930.218657407408</v>
      </c>
      <c r="Q1337" s="14">
        <f>YEAR(P1337)</f>
        <v>2014</v>
      </c>
      <c r="R1337" s="10" t="s">
        <v>8352</v>
      </c>
      <c r="S1337" t="s">
        <v>8353</v>
      </c>
      <c r="T1337">
        <f>IFERROR(ROUND(E1337/M1337,2),0)</f>
        <v>88.31</v>
      </c>
    </row>
    <row r="1338" spans="1:20" ht="49" hidden="1" x14ac:dyDescent="0.25">
      <c r="A1338">
        <v>1863</v>
      </c>
      <c r="B1338" s="3" t="s">
        <v>1864</v>
      </c>
      <c r="C1338" s="3" t="s">
        <v>5973</v>
      </c>
      <c r="D1338" s="6">
        <v>2500</v>
      </c>
      <c r="E1338" s="8">
        <v>10</v>
      </c>
      <c r="F1338" s="22">
        <f>ROUND(E1338/D1338*100,0)</f>
        <v>0</v>
      </c>
      <c r="G1338" t="s">
        <v>8220</v>
      </c>
      <c r="H1338" t="s">
        <v>8223</v>
      </c>
      <c r="I1338" t="s">
        <v>8245</v>
      </c>
      <c r="J1338">
        <v>1402600085</v>
      </c>
      <c r="K1338">
        <v>1400008085</v>
      </c>
      <c r="L1338" t="b">
        <v>0</v>
      </c>
      <c r="M1338">
        <v>2</v>
      </c>
      <c r="N1338" t="b">
        <v>0</v>
      </c>
      <c r="O1338" t="s">
        <v>8281</v>
      </c>
      <c r="P1338" s="9">
        <f>(((K1338/60)/60)/24)+DATE(1970,1,1)</f>
        <v>41772.797280092593</v>
      </c>
      <c r="Q1338" s="14">
        <f>YEAR(P1338)</f>
        <v>2014</v>
      </c>
      <c r="R1338" s="10" t="s">
        <v>8347</v>
      </c>
      <c r="S1338" t="s">
        <v>8349</v>
      </c>
      <c r="T1338">
        <f>IFERROR(ROUND(E1338/M1338,2),0)</f>
        <v>5</v>
      </c>
    </row>
    <row r="1339" spans="1:20" ht="49" hidden="1" x14ac:dyDescent="0.25">
      <c r="A1339">
        <v>1998</v>
      </c>
      <c r="B1339" s="3" t="s">
        <v>1999</v>
      </c>
      <c r="C1339" s="3" t="s">
        <v>6108</v>
      </c>
      <c r="D1339" s="6">
        <v>2500</v>
      </c>
      <c r="E1339" s="8">
        <v>655</v>
      </c>
      <c r="F1339" s="22">
        <f>ROUND(E1339/D1339*100,0)</f>
        <v>26</v>
      </c>
      <c r="G1339" t="s">
        <v>8220</v>
      </c>
      <c r="H1339" t="s">
        <v>8223</v>
      </c>
      <c r="I1339" t="s">
        <v>8245</v>
      </c>
      <c r="J1339">
        <v>1406861438</v>
      </c>
      <c r="K1339">
        <v>1402973438</v>
      </c>
      <c r="L1339" t="b">
        <v>0</v>
      </c>
      <c r="M1339">
        <v>3</v>
      </c>
      <c r="N1339" t="b">
        <v>0</v>
      </c>
      <c r="O1339" t="s">
        <v>8294</v>
      </c>
      <c r="P1339" s="9">
        <f>(((K1339/60)/60)/24)+DATE(1970,1,1)</f>
        <v>41807.118495370371</v>
      </c>
      <c r="Q1339" s="14">
        <f>YEAR(P1339)</f>
        <v>2014</v>
      </c>
      <c r="R1339" s="10" t="s">
        <v>8352</v>
      </c>
      <c r="S1339" t="s">
        <v>8364</v>
      </c>
      <c r="T1339">
        <f>IFERROR(ROUND(E1339/M1339,2),0)</f>
        <v>218.33</v>
      </c>
    </row>
    <row r="1340" spans="1:20" ht="49" hidden="1" x14ac:dyDescent="0.25">
      <c r="A1340">
        <v>2742</v>
      </c>
      <c r="B1340" s="3" t="s">
        <v>2742</v>
      </c>
      <c r="C1340" s="3" t="s">
        <v>6852</v>
      </c>
      <c r="D1340" s="6">
        <v>2500</v>
      </c>
      <c r="E1340" s="8">
        <v>731</v>
      </c>
      <c r="F1340" s="22">
        <f>ROUND(E1340/D1340*100,0)</f>
        <v>29</v>
      </c>
      <c r="G1340" t="s">
        <v>8220</v>
      </c>
      <c r="H1340" t="s">
        <v>8223</v>
      </c>
      <c r="I1340" t="s">
        <v>8245</v>
      </c>
      <c r="J1340">
        <v>1337102187</v>
      </c>
      <c r="K1340">
        <v>1335892587</v>
      </c>
      <c r="L1340" t="b">
        <v>0</v>
      </c>
      <c r="M1340">
        <v>18</v>
      </c>
      <c r="N1340" t="b">
        <v>0</v>
      </c>
      <c r="O1340" t="s">
        <v>8302</v>
      </c>
      <c r="P1340" s="9">
        <f>(((K1340/60)/60)/24)+DATE(1970,1,1)</f>
        <v>41030.719756944447</v>
      </c>
      <c r="Q1340" s="14">
        <f>YEAR(P1340)</f>
        <v>2012</v>
      </c>
      <c r="R1340" s="10" t="s">
        <v>8336</v>
      </c>
      <c r="S1340" t="s">
        <v>8372</v>
      </c>
      <c r="T1340">
        <f>IFERROR(ROUND(E1340/M1340,2),0)</f>
        <v>40.61</v>
      </c>
    </row>
    <row r="1341" spans="1:20" ht="49" hidden="1" x14ac:dyDescent="0.25">
      <c r="A1341">
        <v>2779</v>
      </c>
      <c r="B1341" s="3" t="s">
        <v>2779</v>
      </c>
      <c r="C1341" s="3" t="s">
        <v>6889</v>
      </c>
      <c r="D1341" s="6">
        <v>2500</v>
      </c>
      <c r="E1341" s="8">
        <v>53</v>
      </c>
      <c r="F1341" s="22">
        <f>ROUND(E1341/D1341*100,0)</f>
        <v>2</v>
      </c>
      <c r="G1341" t="s">
        <v>8220</v>
      </c>
      <c r="H1341" t="s">
        <v>8223</v>
      </c>
      <c r="I1341" t="s">
        <v>8245</v>
      </c>
      <c r="J1341">
        <v>1448204621</v>
      </c>
      <c r="K1341">
        <v>1445609021</v>
      </c>
      <c r="L1341" t="b">
        <v>0</v>
      </c>
      <c r="M1341">
        <v>1</v>
      </c>
      <c r="N1341" t="b">
        <v>0</v>
      </c>
      <c r="O1341" t="s">
        <v>8302</v>
      </c>
      <c r="P1341" s="9">
        <f>(((K1341/60)/60)/24)+DATE(1970,1,1)</f>
        <v>42300.585891203707</v>
      </c>
      <c r="Q1341" s="14">
        <f>YEAR(P1341)</f>
        <v>2015</v>
      </c>
      <c r="R1341" s="10" t="s">
        <v>8336</v>
      </c>
      <c r="S1341" t="s">
        <v>8372</v>
      </c>
      <c r="T1341">
        <f>IFERROR(ROUND(E1341/M1341,2),0)</f>
        <v>53</v>
      </c>
    </row>
    <row r="1342" spans="1:20" ht="21" hidden="1" x14ac:dyDescent="0.25">
      <c r="A1342">
        <v>2864</v>
      </c>
      <c r="B1342" s="3" t="s">
        <v>2864</v>
      </c>
      <c r="C1342" s="3" t="s">
        <v>6974</v>
      </c>
      <c r="D1342" s="6">
        <v>2500</v>
      </c>
      <c r="E1342" s="8">
        <v>40</v>
      </c>
      <c r="F1342" s="22">
        <f>ROUND(E1342/D1342*100,0)</f>
        <v>2</v>
      </c>
      <c r="G1342" t="s">
        <v>8220</v>
      </c>
      <c r="H1342" t="s">
        <v>8224</v>
      </c>
      <c r="I1342" t="s">
        <v>8246</v>
      </c>
      <c r="J1342">
        <v>1437139080</v>
      </c>
      <c r="K1342">
        <v>1434552207</v>
      </c>
      <c r="L1342" t="b">
        <v>0</v>
      </c>
      <c r="M1342">
        <v>3</v>
      </c>
      <c r="N1342" t="b">
        <v>0</v>
      </c>
      <c r="O1342" t="s">
        <v>8269</v>
      </c>
      <c r="P1342" s="9">
        <f>(((K1342/60)/60)/24)+DATE(1970,1,1)</f>
        <v>42172.613506944443</v>
      </c>
      <c r="Q1342" s="14">
        <f>YEAR(P1342)</f>
        <v>2015</v>
      </c>
      <c r="R1342" s="10" t="s">
        <v>8331</v>
      </c>
      <c r="S1342" t="s">
        <v>8332</v>
      </c>
      <c r="T1342">
        <f>IFERROR(ROUND(E1342/M1342,2),0)</f>
        <v>13.33</v>
      </c>
    </row>
    <row r="1343" spans="1:20" ht="49" hidden="1" x14ac:dyDescent="0.25">
      <c r="A1343">
        <v>2867</v>
      </c>
      <c r="B1343" s="3" t="s">
        <v>2867</v>
      </c>
      <c r="C1343" s="3" t="s">
        <v>6977</v>
      </c>
      <c r="D1343" s="6">
        <v>2500</v>
      </c>
      <c r="E1343" s="8">
        <v>504</v>
      </c>
      <c r="F1343" s="22">
        <f>ROUND(E1343/D1343*100,0)</f>
        <v>20</v>
      </c>
      <c r="G1343" t="s">
        <v>8220</v>
      </c>
      <c r="H1343" t="s">
        <v>8223</v>
      </c>
      <c r="I1343" t="s">
        <v>8245</v>
      </c>
      <c r="J1343">
        <v>1467604800</v>
      </c>
      <c r="K1343">
        <v>1465533672</v>
      </c>
      <c r="L1343" t="b">
        <v>0</v>
      </c>
      <c r="M1343">
        <v>10</v>
      </c>
      <c r="N1343" t="b">
        <v>0</v>
      </c>
      <c r="O1343" t="s">
        <v>8269</v>
      </c>
      <c r="P1343" s="9">
        <f>(((K1343/60)/60)/24)+DATE(1970,1,1)</f>
        <v>42531.195277777777</v>
      </c>
      <c r="Q1343" s="14">
        <f>YEAR(P1343)</f>
        <v>2016</v>
      </c>
      <c r="R1343" s="10" t="s">
        <v>8331</v>
      </c>
      <c r="S1343" t="s">
        <v>8332</v>
      </c>
      <c r="T1343">
        <f>IFERROR(ROUND(E1343/M1343,2),0)</f>
        <v>50.4</v>
      </c>
    </row>
    <row r="1344" spans="1:20" ht="49" hidden="1" x14ac:dyDescent="0.25">
      <c r="A1344">
        <v>2873</v>
      </c>
      <c r="B1344" s="3" t="s">
        <v>2873</v>
      </c>
      <c r="C1344" s="3" t="s">
        <v>6983</v>
      </c>
      <c r="D1344" s="6">
        <v>2500</v>
      </c>
      <c r="E1344" s="8">
        <v>953</v>
      </c>
      <c r="F1344" s="22">
        <f>ROUND(E1344/D1344*100,0)</f>
        <v>38</v>
      </c>
      <c r="G1344" t="s">
        <v>8220</v>
      </c>
      <c r="H1344" t="s">
        <v>8223</v>
      </c>
      <c r="I1344" t="s">
        <v>8245</v>
      </c>
      <c r="J1344">
        <v>1422473831</v>
      </c>
      <c r="K1344">
        <v>1419881831</v>
      </c>
      <c r="L1344" t="b">
        <v>0</v>
      </c>
      <c r="M1344">
        <v>8</v>
      </c>
      <c r="N1344" t="b">
        <v>0</v>
      </c>
      <c r="O1344" t="s">
        <v>8269</v>
      </c>
      <c r="P1344" s="9">
        <f>(((K1344/60)/60)/24)+DATE(1970,1,1)</f>
        <v>42002.817488425921</v>
      </c>
      <c r="Q1344" s="14">
        <f>YEAR(P1344)</f>
        <v>2014</v>
      </c>
      <c r="R1344" s="10" t="s">
        <v>8331</v>
      </c>
      <c r="S1344" t="s">
        <v>8332</v>
      </c>
      <c r="T1344">
        <f>IFERROR(ROUND(E1344/M1344,2),0)</f>
        <v>119.13</v>
      </c>
    </row>
    <row r="1345" spans="1:20" ht="49" hidden="1" x14ac:dyDescent="0.25">
      <c r="A1345">
        <v>2907</v>
      </c>
      <c r="B1345" s="3" t="s">
        <v>2907</v>
      </c>
      <c r="C1345" s="3" t="s">
        <v>7017</v>
      </c>
      <c r="D1345" s="6">
        <v>2500</v>
      </c>
      <c r="E1345" s="8">
        <v>2</v>
      </c>
      <c r="F1345" s="22">
        <f>ROUND(E1345/D1345*100,0)</f>
        <v>0</v>
      </c>
      <c r="G1345" t="s">
        <v>8220</v>
      </c>
      <c r="H1345" t="s">
        <v>8223</v>
      </c>
      <c r="I1345" t="s">
        <v>8245</v>
      </c>
      <c r="J1345">
        <v>1463259837</v>
      </c>
      <c r="K1345">
        <v>1458075837</v>
      </c>
      <c r="L1345" t="b">
        <v>0</v>
      </c>
      <c r="M1345">
        <v>2</v>
      </c>
      <c r="N1345" t="b">
        <v>0</v>
      </c>
      <c r="O1345" t="s">
        <v>8269</v>
      </c>
      <c r="P1345" s="9">
        <f>(((K1345/60)/60)/24)+DATE(1970,1,1)</f>
        <v>42444.877743055549</v>
      </c>
      <c r="Q1345" s="14">
        <f>YEAR(P1345)</f>
        <v>2016</v>
      </c>
      <c r="R1345" s="10" t="s">
        <v>8331</v>
      </c>
      <c r="S1345" t="s">
        <v>8332</v>
      </c>
      <c r="T1345">
        <f>IFERROR(ROUND(E1345/M1345,2),0)</f>
        <v>1</v>
      </c>
    </row>
    <row r="1346" spans="1:20" ht="49" hidden="1" x14ac:dyDescent="0.25">
      <c r="A1346">
        <v>2920</v>
      </c>
      <c r="B1346" s="3" t="s">
        <v>2920</v>
      </c>
      <c r="C1346" s="3" t="s">
        <v>7030</v>
      </c>
      <c r="D1346" s="6">
        <v>2500</v>
      </c>
      <c r="E1346" s="8">
        <v>671</v>
      </c>
      <c r="F1346" s="22">
        <f>ROUND(E1346/D1346*100,0)</f>
        <v>27</v>
      </c>
      <c r="G1346" t="s">
        <v>8220</v>
      </c>
      <c r="H1346" t="s">
        <v>8228</v>
      </c>
      <c r="I1346" t="s">
        <v>8250</v>
      </c>
      <c r="J1346">
        <v>1427306470</v>
      </c>
      <c r="K1346">
        <v>1424718070</v>
      </c>
      <c r="L1346" t="b">
        <v>0</v>
      </c>
      <c r="M1346">
        <v>13</v>
      </c>
      <c r="N1346" t="b">
        <v>0</v>
      </c>
      <c r="O1346" t="s">
        <v>8269</v>
      </c>
      <c r="P1346" s="9">
        <f>(((K1346/60)/60)/24)+DATE(1970,1,1)</f>
        <v>42058.792476851857</v>
      </c>
      <c r="Q1346" s="14">
        <f>YEAR(P1346)</f>
        <v>2015</v>
      </c>
      <c r="R1346" s="10" t="s">
        <v>8331</v>
      </c>
      <c r="S1346" t="s">
        <v>8332</v>
      </c>
      <c r="T1346">
        <f>IFERROR(ROUND(E1346/M1346,2),0)</f>
        <v>51.62</v>
      </c>
    </row>
    <row r="1347" spans="1:20" ht="49" hidden="1" x14ac:dyDescent="0.25">
      <c r="A1347">
        <v>3101</v>
      </c>
      <c r="B1347" s="3" t="s">
        <v>3101</v>
      </c>
      <c r="C1347" s="3" t="s">
        <v>7211</v>
      </c>
      <c r="D1347" s="6">
        <v>2500</v>
      </c>
      <c r="E1347" s="8">
        <v>300</v>
      </c>
      <c r="F1347" s="22">
        <f>ROUND(E1347/D1347*100,0)</f>
        <v>12</v>
      </c>
      <c r="G1347" t="s">
        <v>8220</v>
      </c>
      <c r="H1347" t="s">
        <v>8229</v>
      </c>
      <c r="I1347" t="s">
        <v>8248</v>
      </c>
      <c r="J1347">
        <v>1437033360</v>
      </c>
      <c r="K1347">
        <v>1434445937</v>
      </c>
      <c r="L1347" t="b">
        <v>0</v>
      </c>
      <c r="M1347">
        <v>12</v>
      </c>
      <c r="N1347" t="b">
        <v>0</v>
      </c>
      <c r="O1347" t="s">
        <v>8301</v>
      </c>
      <c r="P1347" s="9">
        <f>(((K1347/60)/60)/24)+DATE(1970,1,1)</f>
        <v>42171.383530092593</v>
      </c>
      <c r="Q1347" s="14">
        <f>YEAR(P1347)</f>
        <v>2015</v>
      </c>
      <c r="R1347" s="10" t="s">
        <v>8331</v>
      </c>
      <c r="S1347" t="s">
        <v>8371</v>
      </c>
      <c r="T1347">
        <f>IFERROR(ROUND(E1347/M1347,2),0)</f>
        <v>25</v>
      </c>
    </row>
    <row r="1348" spans="1:20" ht="33" hidden="1" x14ac:dyDescent="0.25">
      <c r="A1348">
        <v>3747</v>
      </c>
      <c r="B1348" s="3" t="s">
        <v>3744</v>
      </c>
      <c r="C1348" s="3" t="s">
        <v>7857</v>
      </c>
      <c r="D1348" s="6">
        <v>2500</v>
      </c>
      <c r="E1348" s="8">
        <v>25</v>
      </c>
      <c r="F1348" s="22">
        <f>ROUND(E1348/D1348*100,0)</f>
        <v>1</v>
      </c>
      <c r="G1348" t="s">
        <v>8220</v>
      </c>
      <c r="H1348" t="s">
        <v>8224</v>
      </c>
      <c r="I1348" t="s">
        <v>8246</v>
      </c>
      <c r="J1348">
        <v>1436137140</v>
      </c>
      <c r="K1348">
        <v>1433833896</v>
      </c>
      <c r="L1348" t="b">
        <v>0</v>
      </c>
      <c r="M1348">
        <v>1</v>
      </c>
      <c r="N1348" t="b">
        <v>0</v>
      </c>
      <c r="O1348" t="s">
        <v>8269</v>
      </c>
      <c r="P1348" s="9">
        <f>(((K1348/60)/60)/24)+DATE(1970,1,1)</f>
        <v>42164.299722222218</v>
      </c>
      <c r="Q1348" s="14">
        <f>YEAR(P1348)</f>
        <v>2015</v>
      </c>
      <c r="R1348" s="10" t="s">
        <v>8331</v>
      </c>
      <c r="S1348" t="s">
        <v>8332</v>
      </c>
      <c r="T1348">
        <f>IFERROR(ROUND(E1348/M1348,2),0)</f>
        <v>25</v>
      </c>
    </row>
    <row r="1349" spans="1:20" ht="49" hidden="1" x14ac:dyDescent="0.25">
      <c r="A1349">
        <v>3851</v>
      </c>
      <c r="B1349" s="3" t="s">
        <v>3848</v>
      </c>
      <c r="C1349" s="3" t="s">
        <v>7960</v>
      </c>
      <c r="D1349" s="6">
        <v>2500</v>
      </c>
      <c r="E1349" s="8">
        <v>852</v>
      </c>
      <c r="F1349" s="22">
        <f>ROUND(E1349/D1349*100,0)</f>
        <v>34</v>
      </c>
      <c r="G1349" t="s">
        <v>8220</v>
      </c>
      <c r="H1349" t="s">
        <v>8224</v>
      </c>
      <c r="I1349" t="s">
        <v>8246</v>
      </c>
      <c r="J1349">
        <v>1437129179</v>
      </c>
      <c r="K1349">
        <v>1434537179</v>
      </c>
      <c r="L1349" t="b">
        <v>1</v>
      </c>
      <c r="M1349">
        <v>24</v>
      </c>
      <c r="N1349" t="b">
        <v>0</v>
      </c>
      <c r="O1349" t="s">
        <v>8269</v>
      </c>
      <c r="P1349" s="9">
        <f>(((K1349/60)/60)/24)+DATE(1970,1,1)</f>
        <v>42172.439571759256</v>
      </c>
      <c r="Q1349" s="14">
        <f>YEAR(P1349)</f>
        <v>2015</v>
      </c>
      <c r="R1349" s="10" t="s">
        <v>8331</v>
      </c>
      <c r="S1349" t="s">
        <v>8332</v>
      </c>
      <c r="T1349">
        <f>IFERROR(ROUND(E1349/M1349,2),0)</f>
        <v>35.5</v>
      </c>
    </row>
    <row r="1350" spans="1:20" ht="49" hidden="1" x14ac:dyDescent="0.25">
      <c r="A1350">
        <v>3859</v>
      </c>
      <c r="B1350" s="3" t="s">
        <v>3856</v>
      </c>
      <c r="C1350" s="3" t="s">
        <v>7968</v>
      </c>
      <c r="D1350" s="6">
        <v>2500</v>
      </c>
      <c r="E1350" s="8">
        <v>1</v>
      </c>
      <c r="F1350" s="22">
        <f>ROUND(E1350/D1350*100,0)</f>
        <v>0</v>
      </c>
      <c r="G1350" t="s">
        <v>8220</v>
      </c>
      <c r="H1350" t="s">
        <v>8223</v>
      </c>
      <c r="I1350" t="s">
        <v>8245</v>
      </c>
      <c r="J1350">
        <v>1403730000</v>
      </c>
      <c r="K1350">
        <v>1401485207</v>
      </c>
      <c r="L1350" t="b">
        <v>0</v>
      </c>
      <c r="M1350">
        <v>1</v>
      </c>
      <c r="N1350" t="b">
        <v>0</v>
      </c>
      <c r="O1350" t="s">
        <v>8269</v>
      </c>
      <c r="P1350" s="9">
        <f>(((K1350/60)/60)/24)+DATE(1970,1,1)</f>
        <v>41789.893599537041</v>
      </c>
      <c r="Q1350" s="14">
        <f>YEAR(P1350)</f>
        <v>2014</v>
      </c>
      <c r="R1350" s="10" t="s">
        <v>8331</v>
      </c>
      <c r="S1350" t="s">
        <v>8332</v>
      </c>
      <c r="T1350">
        <f>IFERROR(ROUND(E1350/M1350,2),0)</f>
        <v>1</v>
      </c>
    </row>
    <row r="1351" spans="1:20" ht="49" hidden="1" x14ac:dyDescent="0.25">
      <c r="A1351">
        <v>3897</v>
      </c>
      <c r="B1351" s="3" t="s">
        <v>3894</v>
      </c>
      <c r="C1351" s="3" t="s">
        <v>8005</v>
      </c>
      <c r="D1351" s="6">
        <v>2500</v>
      </c>
      <c r="E1351" s="8">
        <v>440</v>
      </c>
      <c r="F1351" s="22">
        <f>ROUND(E1351/D1351*100,0)</f>
        <v>18</v>
      </c>
      <c r="G1351" t="s">
        <v>8220</v>
      </c>
      <c r="H1351" t="s">
        <v>8227</v>
      </c>
      <c r="I1351" t="s">
        <v>8249</v>
      </c>
      <c r="J1351">
        <v>1420750683</v>
      </c>
      <c r="K1351">
        <v>1418158683</v>
      </c>
      <c r="L1351" t="b">
        <v>0</v>
      </c>
      <c r="M1351">
        <v>10</v>
      </c>
      <c r="N1351" t="b">
        <v>0</v>
      </c>
      <c r="O1351" t="s">
        <v>8269</v>
      </c>
      <c r="P1351" s="9">
        <f>(((K1351/60)/60)/24)+DATE(1970,1,1)</f>
        <v>41982.87364583333</v>
      </c>
      <c r="Q1351" s="14">
        <f>YEAR(P1351)</f>
        <v>2014</v>
      </c>
      <c r="R1351" s="10" t="s">
        <v>8331</v>
      </c>
      <c r="S1351" t="s">
        <v>8332</v>
      </c>
      <c r="T1351">
        <f>IFERROR(ROUND(E1351/M1351,2),0)</f>
        <v>44</v>
      </c>
    </row>
    <row r="1352" spans="1:20" ht="65" hidden="1" x14ac:dyDescent="0.25">
      <c r="A1352">
        <v>3898</v>
      </c>
      <c r="B1352" s="3" t="s">
        <v>3895</v>
      </c>
      <c r="C1352" s="3" t="s">
        <v>8006</v>
      </c>
      <c r="D1352" s="6">
        <v>2500</v>
      </c>
      <c r="E1352" s="8">
        <v>814</v>
      </c>
      <c r="F1352" s="22">
        <f>ROUND(E1352/D1352*100,0)</f>
        <v>33</v>
      </c>
      <c r="G1352" t="s">
        <v>8220</v>
      </c>
      <c r="H1352" t="s">
        <v>8224</v>
      </c>
      <c r="I1352" t="s">
        <v>8246</v>
      </c>
      <c r="J1352">
        <v>1439827200</v>
      </c>
      <c r="K1352">
        <v>1436355270</v>
      </c>
      <c r="L1352" t="b">
        <v>0</v>
      </c>
      <c r="M1352">
        <v>16</v>
      </c>
      <c r="N1352" t="b">
        <v>0</v>
      </c>
      <c r="O1352" t="s">
        <v>8269</v>
      </c>
      <c r="P1352" s="9">
        <f>(((K1352/60)/60)/24)+DATE(1970,1,1)</f>
        <v>42193.482291666667</v>
      </c>
      <c r="Q1352" s="14">
        <f>YEAR(P1352)</f>
        <v>2015</v>
      </c>
      <c r="R1352" s="10" t="s">
        <v>8331</v>
      </c>
      <c r="S1352" t="s">
        <v>8332</v>
      </c>
      <c r="T1352">
        <f>IFERROR(ROUND(E1352/M1352,2),0)</f>
        <v>50.88</v>
      </c>
    </row>
    <row r="1353" spans="1:20" ht="33" hidden="1" x14ac:dyDescent="0.25">
      <c r="A1353">
        <v>3900</v>
      </c>
      <c r="B1353" s="3" t="s">
        <v>3897</v>
      </c>
      <c r="C1353" s="3" t="s">
        <v>8008</v>
      </c>
      <c r="D1353" s="6">
        <v>2500</v>
      </c>
      <c r="E1353" s="8">
        <v>135</v>
      </c>
      <c r="F1353" s="22">
        <f>ROUND(E1353/D1353*100,0)</f>
        <v>5</v>
      </c>
      <c r="G1353" t="s">
        <v>8220</v>
      </c>
      <c r="H1353" t="s">
        <v>8223</v>
      </c>
      <c r="I1353" t="s">
        <v>8245</v>
      </c>
      <c r="J1353">
        <v>1433988791</v>
      </c>
      <c r="K1353">
        <v>1431396791</v>
      </c>
      <c r="L1353" t="b">
        <v>0</v>
      </c>
      <c r="M1353">
        <v>5</v>
      </c>
      <c r="N1353" t="b">
        <v>0</v>
      </c>
      <c r="O1353" t="s">
        <v>8269</v>
      </c>
      <c r="P1353" s="9">
        <f>(((K1353/60)/60)/24)+DATE(1970,1,1)</f>
        <v>42136.092488425929</v>
      </c>
      <c r="Q1353" s="14">
        <f>YEAR(P1353)</f>
        <v>2015</v>
      </c>
      <c r="R1353" s="10" t="s">
        <v>8331</v>
      </c>
      <c r="S1353" t="s">
        <v>8332</v>
      </c>
      <c r="T1353">
        <f>IFERROR(ROUND(E1353/M1353,2),0)</f>
        <v>27</v>
      </c>
    </row>
    <row r="1354" spans="1:20" ht="49" hidden="1" x14ac:dyDescent="0.25">
      <c r="A1354">
        <v>3914</v>
      </c>
      <c r="B1354" s="3" t="s">
        <v>3911</v>
      </c>
      <c r="C1354" s="3" t="s">
        <v>8022</v>
      </c>
      <c r="D1354" s="6">
        <v>2500</v>
      </c>
      <c r="E1354" s="8">
        <v>909</v>
      </c>
      <c r="F1354" s="22">
        <f>ROUND(E1354/D1354*100,0)</f>
        <v>36</v>
      </c>
      <c r="G1354" t="s">
        <v>8220</v>
      </c>
      <c r="H1354" t="s">
        <v>8224</v>
      </c>
      <c r="I1354" t="s">
        <v>8246</v>
      </c>
      <c r="J1354">
        <v>1431298740</v>
      </c>
      <c r="K1354">
        <v>1429558756</v>
      </c>
      <c r="L1354" t="b">
        <v>0</v>
      </c>
      <c r="M1354">
        <v>27</v>
      </c>
      <c r="N1354" t="b">
        <v>0</v>
      </c>
      <c r="O1354" t="s">
        <v>8269</v>
      </c>
      <c r="P1354" s="9">
        <f>(((K1354/60)/60)/24)+DATE(1970,1,1)</f>
        <v>42114.818935185183</v>
      </c>
      <c r="Q1354" s="14">
        <f>YEAR(P1354)</f>
        <v>2015</v>
      </c>
      <c r="R1354" s="10" t="s">
        <v>8331</v>
      </c>
      <c r="S1354" t="s">
        <v>8332</v>
      </c>
      <c r="T1354">
        <f>IFERROR(ROUND(E1354/M1354,2),0)</f>
        <v>33.67</v>
      </c>
    </row>
    <row r="1355" spans="1:20" ht="49" hidden="1" x14ac:dyDescent="0.25">
      <c r="A1355">
        <v>3920</v>
      </c>
      <c r="B1355" s="3" t="s">
        <v>3917</v>
      </c>
      <c r="C1355" s="3" t="s">
        <v>8028</v>
      </c>
      <c r="D1355" s="6">
        <v>2500</v>
      </c>
      <c r="E1355" s="8">
        <v>135</v>
      </c>
      <c r="F1355" s="22">
        <f>ROUND(E1355/D1355*100,0)</f>
        <v>5</v>
      </c>
      <c r="G1355" t="s">
        <v>8220</v>
      </c>
      <c r="H1355" t="s">
        <v>8224</v>
      </c>
      <c r="I1355" t="s">
        <v>8246</v>
      </c>
      <c r="J1355">
        <v>1479032260</v>
      </c>
      <c r="K1355">
        <v>1476436660</v>
      </c>
      <c r="L1355" t="b">
        <v>0</v>
      </c>
      <c r="M1355">
        <v>3</v>
      </c>
      <c r="N1355" t="b">
        <v>0</v>
      </c>
      <c r="O1355" t="s">
        <v>8269</v>
      </c>
      <c r="P1355" s="9">
        <f>(((K1355/60)/60)/24)+DATE(1970,1,1)</f>
        <v>42657.38726851852</v>
      </c>
      <c r="Q1355" s="14">
        <f>YEAR(P1355)</f>
        <v>2016</v>
      </c>
      <c r="R1355" s="10" t="s">
        <v>8331</v>
      </c>
      <c r="S1355" t="s">
        <v>8332</v>
      </c>
      <c r="T1355">
        <f>IFERROR(ROUND(E1355/M1355,2),0)</f>
        <v>45</v>
      </c>
    </row>
    <row r="1356" spans="1:20" ht="49" hidden="1" x14ac:dyDescent="0.25">
      <c r="A1356">
        <v>3927</v>
      </c>
      <c r="B1356" s="3" t="s">
        <v>3924</v>
      </c>
      <c r="C1356" s="3" t="s">
        <v>8035</v>
      </c>
      <c r="D1356" s="6">
        <v>2500</v>
      </c>
      <c r="E1356" s="8">
        <v>25</v>
      </c>
      <c r="F1356" s="22">
        <f>ROUND(E1356/D1356*100,0)</f>
        <v>1</v>
      </c>
      <c r="G1356" t="s">
        <v>8220</v>
      </c>
      <c r="H1356" t="s">
        <v>8224</v>
      </c>
      <c r="I1356" t="s">
        <v>8246</v>
      </c>
      <c r="J1356">
        <v>1407565504</v>
      </c>
      <c r="K1356">
        <v>1404973504</v>
      </c>
      <c r="L1356" t="b">
        <v>0</v>
      </c>
      <c r="M1356">
        <v>2</v>
      </c>
      <c r="N1356" t="b">
        <v>0</v>
      </c>
      <c r="O1356" t="s">
        <v>8269</v>
      </c>
      <c r="P1356" s="9">
        <f>(((K1356/60)/60)/24)+DATE(1970,1,1)</f>
        <v>41830.267407407409</v>
      </c>
      <c r="Q1356" s="14">
        <f>YEAR(P1356)</f>
        <v>2014</v>
      </c>
      <c r="R1356" s="10" t="s">
        <v>8331</v>
      </c>
      <c r="S1356" t="s">
        <v>8332</v>
      </c>
      <c r="T1356">
        <f>IFERROR(ROUND(E1356/M1356,2),0)</f>
        <v>12.5</v>
      </c>
    </row>
    <row r="1357" spans="1:20" ht="49" hidden="1" x14ac:dyDescent="0.25">
      <c r="A1357">
        <v>3980</v>
      </c>
      <c r="B1357" s="3" t="s">
        <v>3977</v>
      </c>
      <c r="C1357" s="3" t="s">
        <v>8087</v>
      </c>
      <c r="D1357" s="6">
        <v>2500</v>
      </c>
      <c r="E1357" s="8">
        <v>450</v>
      </c>
      <c r="F1357" s="22">
        <f>ROUND(E1357/D1357*100,0)</f>
        <v>18</v>
      </c>
      <c r="G1357" t="s">
        <v>8220</v>
      </c>
      <c r="H1357" t="s">
        <v>8223</v>
      </c>
      <c r="I1357" t="s">
        <v>8245</v>
      </c>
      <c r="J1357">
        <v>1404570147</v>
      </c>
      <c r="K1357">
        <v>1401978147</v>
      </c>
      <c r="L1357" t="b">
        <v>0</v>
      </c>
      <c r="M1357">
        <v>7</v>
      </c>
      <c r="N1357" t="b">
        <v>0</v>
      </c>
      <c r="O1357" t="s">
        <v>8269</v>
      </c>
      <c r="P1357" s="9">
        <f>(((K1357/60)/60)/24)+DATE(1970,1,1)</f>
        <v>41795.598923611113</v>
      </c>
      <c r="Q1357" s="14">
        <f>YEAR(P1357)</f>
        <v>2014</v>
      </c>
      <c r="R1357" s="10" t="s">
        <v>8331</v>
      </c>
      <c r="S1357" t="s">
        <v>8332</v>
      </c>
      <c r="T1357">
        <f>IFERROR(ROUND(E1357/M1357,2),0)</f>
        <v>64.290000000000006</v>
      </c>
    </row>
    <row r="1358" spans="1:20" ht="49" hidden="1" x14ac:dyDescent="0.25">
      <c r="A1358">
        <v>4030</v>
      </c>
      <c r="B1358" s="3" t="s">
        <v>4026</v>
      </c>
      <c r="C1358" s="3" t="s">
        <v>8135</v>
      </c>
      <c r="D1358" s="6">
        <v>2500</v>
      </c>
      <c r="E1358" s="8">
        <v>400</v>
      </c>
      <c r="F1358" s="22">
        <f>ROUND(E1358/D1358*100,0)</f>
        <v>16</v>
      </c>
      <c r="G1358" t="s">
        <v>8220</v>
      </c>
      <c r="H1358" t="s">
        <v>8223</v>
      </c>
      <c r="I1358" t="s">
        <v>8245</v>
      </c>
      <c r="J1358">
        <v>1454525340</v>
      </c>
      <c r="K1358">
        <v>1452008599</v>
      </c>
      <c r="L1358" t="b">
        <v>0</v>
      </c>
      <c r="M1358">
        <v>6</v>
      </c>
      <c r="N1358" t="b">
        <v>0</v>
      </c>
      <c r="O1358" t="s">
        <v>8269</v>
      </c>
      <c r="P1358" s="9">
        <f>(((K1358/60)/60)/24)+DATE(1970,1,1)</f>
        <v>42374.655081018514</v>
      </c>
      <c r="Q1358" s="14">
        <f>YEAR(P1358)</f>
        <v>2016</v>
      </c>
      <c r="R1358" s="10" t="s">
        <v>8331</v>
      </c>
      <c r="S1358" t="s">
        <v>8332</v>
      </c>
      <c r="T1358">
        <f>IFERROR(ROUND(E1358/M1358,2),0)</f>
        <v>66.67</v>
      </c>
    </row>
    <row r="1359" spans="1:20" ht="49" hidden="1" x14ac:dyDescent="0.25">
      <c r="A1359">
        <v>4038</v>
      </c>
      <c r="B1359" s="3" t="s">
        <v>4034</v>
      </c>
      <c r="C1359" s="3" t="s">
        <v>8142</v>
      </c>
      <c r="D1359" s="6">
        <v>2500</v>
      </c>
      <c r="E1359" s="8">
        <v>301</v>
      </c>
      <c r="F1359" s="22">
        <f>ROUND(E1359/D1359*100,0)</f>
        <v>12</v>
      </c>
      <c r="G1359" t="s">
        <v>8220</v>
      </c>
      <c r="H1359" t="s">
        <v>8223</v>
      </c>
      <c r="I1359" t="s">
        <v>8245</v>
      </c>
      <c r="J1359">
        <v>1413573010</v>
      </c>
      <c r="K1359">
        <v>1408389010</v>
      </c>
      <c r="L1359" t="b">
        <v>0</v>
      </c>
      <c r="M1359">
        <v>4</v>
      </c>
      <c r="N1359" t="b">
        <v>0</v>
      </c>
      <c r="O1359" t="s">
        <v>8269</v>
      </c>
      <c r="P1359" s="9">
        <f>(((K1359/60)/60)/24)+DATE(1970,1,1)</f>
        <v>41869.798726851855</v>
      </c>
      <c r="Q1359" s="14">
        <f>YEAR(P1359)</f>
        <v>2014</v>
      </c>
      <c r="R1359" s="10" t="s">
        <v>8331</v>
      </c>
      <c r="S1359" t="s">
        <v>8332</v>
      </c>
      <c r="T1359">
        <f>IFERROR(ROUND(E1359/M1359,2),0)</f>
        <v>75.25</v>
      </c>
    </row>
    <row r="1360" spans="1:20" ht="49" hidden="1" x14ac:dyDescent="0.25">
      <c r="A1360">
        <v>4093</v>
      </c>
      <c r="B1360" s="3" t="s">
        <v>4089</v>
      </c>
      <c r="C1360" s="3" t="s">
        <v>8196</v>
      </c>
      <c r="D1360" s="6">
        <v>2500</v>
      </c>
      <c r="E1360" s="8">
        <v>60</v>
      </c>
      <c r="F1360" s="22">
        <f>ROUND(E1360/D1360*100,0)</f>
        <v>2</v>
      </c>
      <c r="G1360" t="s">
        <v>8220</v>
      </c>
      <c r="H1360" t="s">
        <v>8224</v>
      </c>
      <c r="I1360" t="s">
        <v>8246</v>
      </c>
      <c r="J1360">
        <v>1440272093</v>
      </c>
      <c r="K1360">
        <v>1435088093</v>
      </c>
      <c r="L1360" t="b">
        <v>0</v>
      </c>
      <c r="M1360">
        <v>4</v>
      </c>
      <c r="N1360" t="b">
        <v>0</v>
      </c>
      <c r="O1360" t="s">
        <v>8269</v>
      </c>
      <c r="P1360" s="9">
        <f>(((K1360/60)/60)/24)+DATE(1970,1,1)</f>
        <v>42178.815891203703</v>
      </c>
      <c r="Q1360" s="14">
        <f>YEAR(P1360)</f>
        <v>2015</v>
      </c>
      <c r="R1360" s="10" t="s">
        <v>8331</v>
      </c>
      <c r="S1360" t="s">
        <v>8332</v>
      </c>
      <c r="T1360">
        <f>IFERROR(ROUND(E1360/M1360,2),0)</f>
        <v>15</v>
      </c>
    </row>
    <row r="1361" spans="1:20" ht="49" hidden="1" x14ac:dyDescent="0.25">
      <c r="A1361">
        <v>4112</v>
      </c>
      <c r="B1361" s="3" t="s">
        <v>4108</v>
      </c>
      <c r="C1361" s="3" t="s">
        <v>6961</v>
      </c>
      <c r="D1361" s="6">
        <v>2500</v>
      </c>
      <c r="E1361" s="8">
        <v>1</v>
      </c>
      <c r="F1361" s="22">
        <f>ROUND(E1361/D1361*100,0)</f>
        <v>0</v>
      </c>
      <c r="G1361" t="s">
        <v>8220</v>
      </c>
      <c r="H1361" t="s">
        <v>8240</v>
      </c>
      <c r="I1361" t="s">
        <v>8248</v>
      </c>
      <c r="J1361">
        <v>1456617600</v>
      </c>
      <c r="K1361">
        <v>1454280186</v>
      </c>
      <c r="L1361" t="b">
        <v>0</v>
      </c>
      <c r="M1361">
        <v>1</v>
      </c>
      <c r="N1361" t="b">
        <v>0</v>
      </c>
      <c r="O1361" t="s">
        <v>8269</v>
      </c>
      <c r="P1361" s="9">
        <f>(((K1361/60)/60)/24)+DATE(1970,1,1)</f>
        <v>42400.946597222224</v>
      </c>
      <c r="Q1361" s="14">
        <f>YEAR(P1361)</f>
        <v>2016</v>
      </c>
      <c r="R1361" s="10" t="s">
        <v>8331</v>
      </c>
      <c r="S1361" t="s">
        <v>8332</v>
      </c>
      <c r="T1361">
        <f>IFERROR(ROUND(E1361/M1361,2),0)</f>
        <v>1</v>
      </c>
    </row>
    <row r="1362" spans="1:20" ht="21" hidden="1" x14ac:dyDescent="0.25">
      <c r="A1362">
        <v>1050</v>
      </c>
      <c r="B1362" s="3" t="s">
        <v>1051</v>
      </c>
      <c r="C1362" s="3" t="s">
        <v>5160</v>
      </c>
      <c r="D1362" s="6">
        <v>2500</v>
      </c>
      <c r="E1362" s="8">
        <v>0</v>
      </c>
      <c r="F1362" s="22">
        <f>ROUND(E1362/D1362*100,0)</f>
        <v>0</v>
      </c>
      <c r="G1362" t="s">
        <v>8219</v>
      </c>
      <c r="H1362" t="s">
        <v>8223</v>
      </c>
      <c r="I1362" t="s">
        <v>8245</v>
      </c>
      <c r="J1362">
        <v>1442257677</v>
      </c>
      <c r="K1362">
        <v>1439665677</v>
      </c>
      <c r="L1362" t="b">
        <v>0</v>
      </c>
      <c r="M1362">
        <v>0</v>
      </c>
      <c r="N1362" t="b">
        <v>0</v>
      </c>
      <c r="O1362" t="s">
        <v>8279</v>
      </c>
      <c r="P1362" s="9">
        <f>(((K1362/60)/60)/24)+DATE(1970,1,1)</f>
        <v>42231.7971875</v>
      </c>
      <c r="Q1362" s="14">
        <f>YEAR(P1362)</f>
        <v>2015</v>
      </c>
      <c r="R1362" s="10" t="s">
        <v>8345</v>
      </c>
      <c r="S1362" t="s">
        <v>8346</v>
      </c>
      <c r="T1362">
        <f>IFERROR(ROUND(E1362/M1362,2),0)</f>
        <v>0</v>
      </c>
    </row>
    <row r="1363" spans="1:20" ht="49" hidden="1" x14ac:dyDescent="0.25">
      <c r="A1363">
        <v>1054</v>
      </c>
      <c r="B1363" s="3" t="s">
        <v>1055</v>
      </c>
      <c r="C1363" s="3" t="s">
        <v>5164</v>
      </c>
      <c r="D1363" s="6">
        <v>2500</v>
      </c>
      <c r="E1363" s="8">
        <v>0</v>
      </c>
      <c r="F1363" s="22">
        <f>ROUND(E1363/D1363*100,0)</f>
        <v>0</v>
      </c>
      <c r="G1363" t="s">
        <v>8219</v>
      </c>
      <c r="H1363" t="s">
        <v>8223</v>
      </c>
      <c r="I1363" t="s">
        <v>8245</v>
      </c>
      <c r="J1363">
        <v>1407708000</v>
      </c>
      <c r="K1363">
        <v>1405110399</v>
      </c>
      <c r="L1363" t="b">
        <v>0</v>
      </c>
      <c r="M1363">
        <v>0</v>
      </c>
      <c r="N1363" t="b">
        <v>0</v>
      </c>
      <c r="O1363" t="s">
        <v>8279</v>
      </c>
      <c r="P1363" s="9">
        <f>(((K1363/60)/60)/24)+DATE(1970,1,1)</f>
        <v>41831.851840277777</v>
      </c>
      <c r="Q1363" s="14">
        <f>YEAR(P1363)</f>
        <v>2014</v>
      </c>
      <c r="R1363" s="10" t="s">
        <v>8345</v>
      </c>
      <c r="S1363" t="s">
        <v>8346</v>
      </c>
      <c r="T1363">
        <f>IFERROR(ROUND(E1363/M1363,2),0)</f>
        <v>0</v>
      </c>
    </row>
    <row r="1364" spans="1:20" ht="21" hidden="1" x14ac:dyDescent="0.25">
      <c r="A1364">
        <v>1236</v>
      </c>
      <c r="B1364" s="3" t="s">
        <v>1237</v>
      </c>
      <c r="C1364" s="3" t="s">
        <v>5346</v>
      </c>
      <c r="D1364" s="6">
        <v>2500</v>
      </c>
      <c r="E1364" s="8">
        <v>0</v>
      </c>
      <c r="F1364" s="22">
        <f>ROUND(E1364/D1364*100,0)</f>
        <v>0</v>
      </c>
      <c r="G1364" t="s">
        <v>8219</v>
      </c>
      <c r="H1364" t="s">
        <v>8223</v>
      </c>
      <c r="I1364" t="s">
        <v>8245</v>
      </c>
      <c r="J1364">
        <v>1343491200</v>
      </c>
      <c r="K1364">
        <v>1342801164</v>
      </c>
      <c r="L1364" t="b">
        <v>0</v>
      </c>
      <c r="M1364">
        <v>0</v>
      </c>
      <c r="N1364" t="b">
        <v>0</v>
      </c>
      <c r="O1364" t="s">
        <v>8284</v>
      </c>
      <c r="P1364" s="9">
        <f>(((K1364/60)/60)/24)+DATE(1970,1,1)</f>
        <v>41110.680138888885</v>
      </c>
      <c r="Q1364" s="14">
        <f>YEAR(P1364)</f>
        <v>2012</v>
      </c>
      <c r="R1364" s="10" t="s">
        <v>8339</v>
      </c>
      <c r="S1364" t="s">
        <v>8354</v>
      </c>
      <c r="T1364">
        <f>IFERROR(ROUND(E1364/M1364,2),0)</f>
        <v>0</v>
      </c>
    </row>
    <row r="1365" spans="1:20" ht="33" hidden="1" x14ac:dyDescent="0.25">
      <c r="A1365">
        <v>1239</v>
      </c>
      <c r="B1365" s="3" t="s">
        <v>1240</v>
      </c>
      <c r="C1365" s="3" t="s">
        <v>5349</v>
      </c>
      <c r="D1365" s="6">
        <v>2500</v>
      </c>
      <c r="E1365" s="8">
        <v>0</v>
      </c>
      <c r="F1365" s="22">
        <f>ROUND(E1365/D1365*100,0)</f>
        <v>0</v>
      </c>
      <c r="G1365" t="s">
        <v>8219</v>
      </c>
      <c r="H1365" t="s">
        <v>8223</v>
      </c>
      <c r="I1365" t="s">
        <v>8245</v>
      </c>
      <c r="J1365">
        <v>1325804767</v>
      </c>
      <c r="K1365">
        <v>1323212767</v>
      </c>
      <c r="L1365" t="b">
        <v>0</v>
      </c>
      <c r="M1365">
        <v>0</v>
      </c>
      <c r="N1365" t="b">
        <v>0</v>
      </c>
      <c r="O1365" t="s">
        <v>8284</v>
      </c>
      <c r="P1365" s="9">
        <f>(((K1365/60)/60)/24)+DATE(1970,1,1)</f>
        <v>40883.962581018517</v>
      </c>
      <c r="Q1365" s="14">
        <f>YEAR(P1365)</f>
        <v>2011</v>
      </c>
      <c r="R1365" s="10" t="s">
        <v>8339</v>
      </c>
      <c r="S1365" t="s">
        <v>8354</v>
      </c>
      <c r="T1365">
        <f>IFERROR(ROUND(E1365/M1365,2),0)</f>
        <v>0</v>
      </c>
    </row>
    <row r="1366" spans="1:20" ht="49" hidden="1" x14ac:dyDescent="0.25">
      <c r="A1366">
        <v>1333</v>
      </c>
      <c r="B1366" s="3" t="s">
        <v>1334</v>
      </c>
      <c r="C1366" s="3" t="s">
        <v>5443</v>
      </c>
      <c r="D1366" s="6">
        <v>2500</v>
      </c>
      <c r="E1366" s="8">
        <v>0</v>
      </c>
      <c r="F1366" s="22">
        <f>ROUND(E1366/D1366*100,0)</f>
        <v>0</v>
      </c>
      <c r="G1366" t="s">
        <v>8219</v>
      </c>
      <c r="H1366" t="s">
        <v>8225</v>
      </c>
      <c r="I1366" t="s">
        <v>8247</v>
      </c>
      <c r="J1366">
        <v>1405478025</v>
      </c>
      <c r="K1366">
        <v>1402886025</v>
      </c>
      <c r="L1366" t="b">
        <v>0</v>
      </c>
      <c r="M1366">
        <v>0</v>
      </c>
      <c r="N1366" t="b">
        <v>0</v>
      </c>
      <c r="O1366" t="s">
        <v>8271</v>
      </c>
      <c r="P1366" s="9">
        <f>(((K1366/60)/60)/24)+DATE(1970,1,1)</f>
        <v>41806.106770833336</v>
      </c>
      <c r="Q1366" s="14">
        <f>YEAR(P1366)</f>
        <v>2014</v>
      </c>
      <c r="R1366" s="10" t="s">
        <v>8333</v>
      </c>
      <c r="S1366" t="s">
        <v>8335</v>
      </c>
      <c r="T1366">
        <f>IFERROR(ROUND(E1366/M1366,2),0)</f>
        <v>0</v>
      </c>
    </row>
    <row r="1367" spans="1:20" ht="49" hidden="1" x14ac:dyDescent="0.25">
      <c r="A1367">
        <v>1572</v>
      </c>
      <c r="B1367" s="3" t="s">
        <v>1573</v>
      </c>
      <c r="C1367" s="3" t="s">
        <v>5682</v>
      </c>
      <c r="D1367" s="6">
        <v>2500</v>
      </c>
      <c r="E1367" s="8">
        <v>125</v>
      </c>
      <c r="F1367" s="22">
        <f>ROUND(E1367/D1367*100,0)</f>
        <v>5</v>
      </c>
      <c r="G1367" t="s">
        <v>8219</v>
      </c>
      <c r="H1367" t="s">
        <v>8224</v>
      </c>
      <c r="I1367" t="s">
        <v>8246</v>
      </c>
      <c r="J1367">
        <v>1456703940</v>
      </c>
      <c r="K1367">
        <v>1454546859</v>
      </c>
      <c r="L1367" t="b">
        <v>0</v>
      </c>
      <c r="M1367">
        <v>3</v>
      </c>
      <c r="N1367" t="b">
        <v>0</v>
      </c>
      <c r="O1367" t="s">
        <v>8288</v>
      </c>
      <c r="P1367" s="9">
        <f>(((K1367/60)/60)/24)+DATE(1970,1,1)</f>
        <v>42404.033090277779</v>
      </c>
      <c r="Q1367" s="14">
        <f>YEAR(P1367)</f>
        <v>2016</v>
      </c>
      <c r="R1367" s="10" t="s">
        <v>8336</v>
      </c>
      <c r="S1367" t="s">
        <v>8358</v>
      </c>
      <c r="T1367">
        <f>IFERROR(ROUND(E1367/M1367,2),0)</f>
        <v>41.67</v>
      </c>
    </row>
    <row r="1368" spans="1:20" ht="49" hidden="1" x14ac:dyDescent="0.25">
      <c r="A1368">
        <v>2377</v>
      </c>
      <c r="B1368" s="3" t="s">
        <v>2378</v>
      </c>
      <c r="C1368" s="3" t="s">
        <v>6487</v>
      </c>
      <c r="D1368" s="6">
        <v>2500</v>
      </c>
      <c r="E1368" s="8">
        <v>0</v>
      </c>
      <c r="F1368" s="22">
        <f>ROUND(E1368/D1368*100,0)</f>
        <v>0</v>
      </c>
      <c r="G1368" t="s">
        <v>8219</v>
      </c>
      <c r="H1368" t="s">
        <v>8228</v>
      </c>
      <c r="I1368" t="s">
        <v>8250</v>
      </c>
      <c r="J1368">
        <v>1480110783</v>
      </c>
      <c r="K1368">
        <v>1477515183</v>
      </c>
      <c r="L1368" t="b">
        <v>0</v>
      </c>
      <c r="M1368">
        <v>0</v>
      </c>
      <c r="N1368" t="b">
        <v>0</v>
      </c>
      <c r="O1368" t="s">
        <v>8270</v>
      </c>
      <c r="P1368" s="9">
        <f>(((K1368/60)/60)/24)+DATE(1970,1,1)</f>
        <v>42669.870173611111</v>
      </c>
      <c r="Q1368" s="14">
        <f>YEAR(P1368)</f>
        <v>2016</v>
      </c>
      <c r="R1368" s="10" t="s">
        <v>8333</v>
      </c>
      <c r="S1368" t="s">
        <v>8334</v>
      </c>
      <c r="T1368">
        <f>IFERROR(ROUND(E1368/M1368,2),0)</f>
        <v>0</v>
      </c>
    </row>
    <row r="1369" spans="1:20" ht="49" hidden="1" x14ac:dyDescent="0.25">
      <c r="A1369">
        <v>2647</v>
      </c>
      <c r="B1369" s="3" t="s">
        <v>2647</v>
      </c>
      <c r="C1369" s="3" t="s">
        <v>6757</v>
      </c>
      <c r="D1369" s="6">
        <v>2500</v>
      </c>
      <c r="E1369" s="8">
        <v>36</v>
      </c>
      <c r="F1369" s="22">
        <f>ROUND(E1369/D1369*100,0)</f>
        <v>1</v>
      </c>
      <c r="G1369" t="s">
        <v>8219</v>
      </c>
      <c r="H1369" t="s">
        <v>8228</v>
      </c>
      <c r="I1369" t="s">
        <v>8250</v>
      </c>
      <c r="J1369">
        <v>1439533019</v>
      </c>
      <c r="K1369">
        <v>1436941019</v>
      </c>
      <c r="L1369" t="b">
        <v>0</v>
      </c>
      <c r="M1369">
        <v>3</v>
      </c>
      <c r="N1369" t="b">
        <v>0</v>
      </c>
      <c r="O1369" t="s">
        <v>8299</v>
      </c>
      <c r="P1369" s="9">
        <f>(((K1369/60)/60)/24)+DATE(1970,1,1)</f>
        <v>42200.261793981481</v>
      </c>
      <c r="Q1369" s="14">
        <f>YEAR(P1369)</f>
        <v>2015</v>
      </c>
      <c r="R1369" s="10" t="s">
        <v>8333</v>
      </c>
      <c r="S1369" t="s">
        <v>8369</v>
      </c>
      <c r="T1369">
        <f>IFERROR(ROUND(E1369/M1369,2),0)</f>
        <v>12</v>
      </c>
    </row>
    <row r="1370" spans="1:20" ht="33" x14ac:dyDescent="0.25">
      <c r="A1370">
        <v>1928</v>
      </c>
      <c r="B1370" s="3" t="s">
        <v>1929</v>
      </c>
      <c r="C1370" s="3" t="s">
        <v>6038</v>
      </c>
      <c r="D1370" s="6">
        <v>2550</v>
      </c>
      <c r="E1370" s="8">
        <v>2630</v>
      </c>
      <c r="F1370" s="22">
        <f>ROUND(E1370/D1370*100,0)</f>
        <v>103</v>
      </c>
      <c r="G1370" t="s">
        <v>8218</v>
      </c>
      <c r="H1370" t="s">
        <v>8223</v>
      </c>
      <c r="I1370" t="s">
        <v>8245</v>
      </c>
      <c r="J1370">
        <v>1367940794</v>
      </c>
      <c r="K1370">
        <v>1365348794</v>
      </c>
      <c r="L1370" t="b">
        <v>0</v>
      </c>
      <c r="M1370">
        <v>34</v>
      </c>
      <c r="N1370" t="b">
        <v>1</v>
      </c>
      <c r="O1370" t="s">
        <v>8277</v>
      </c>
      <c r="P1370" s="9">
        <f>(((K1370/60)/60)/24)+DATE(1970,1,1)</f>
        <v>41371.648078703707</v>
      </c>
      <c r="Q1370" s="14">
        <f>YEAR(P1370)</f>
        <v>2013</v>
      </c>
      <c r="R1370" s="10" t="s">
        <v>8339</v>
      </c>
      <c r="S1370" t="s">
        <v>8343</v>
      </c>
      <c r="T1370">
        <f>IFERROR(ROUND(E1370/M1370,2),0)</f>
        <v>77.349999999999994</v>
      </c>
    </row>
    <row r="1371" spans="1:20" ht="33" x14ac:dyDescent="0.25">
      <c r="A1371">
        <v>2058</v>
      </c>
      <c r="B1371" s="3" t="s">
        <v>2059</v>
      </c>
      <c r="C1371" s="3" t="s">
        <v>6168</v>
      </c>
      <c r="D1371" s="6">
        <v>2560</v>
      </c>
      <c r="E1371" s="8">
        <v>4308</v>
      </c>
      <c r="F1371" s="22">
        <f>ROUND(E1371/D1371*100,0)</f>
        <v>168</v>
      </c>
      <c r="G1371" t="s">
        <v>8218</v>
      </c>
      <c r="H1371" t="s">
        <v>8224</v>
      </c>
      <c r="I1371" t="s">
        <v>8246</v>
      </c>
      <c r="J1371">
        <v>1425326400</v>
      </c>
      <c r="K1371">
        <v>1421916830</v>
      </c>
      <c r="L1371" t="b">
        <v>0</v>
      </c>
      <c r="M1371">
        <v>410</v>
      </c>
      <c r="N1371" t="b">
        <v>1</v>
      </c>
      <c r="O1371" t="s">
        <v>8293</v>
      </c>
      <c r="P1371" s="9">
        <f>(((K1371/60)/60)/24)+DATE(1970,1,1)</f>
        <v>42026.370717592596</v>
      </c>
      <c r="Q1371" s="14">
        <f>YEAR(P1371)</f>
        <v>2015</v>
      </c>
      <c r="R1371" s="10" t="s">
        <v>8333</v>
      </c>
      <c r="S1371" t="s">
        <v>8363</v>
      </c>
      <c r="T1371">
        <f>IFERROR(ROUND(E1371/M1371,2),0)</f>
        <v>10.51</v>
      </c>
    </row>
    <row r="1372" spans="1:20" ht="49" x14ac:dyDescent="0.25">
      <c r="A1372">
        <v>34</v>
      </c>
      <c r="B1372" s="3" t="s">
        <v>36</v>
      </c>
      <c r="C1372" s="3" t="s">
        <v>4145</v>
      </c>
      <c r="D1372" s="6">
        <v>2600</v>
      </c>
      <c r="E1372" s="8">
        <v>3392</v>
      </c>
      <c r="F1372" s="22">
        <f>ROUND(E1372/D1372*100,0)</f>
        <v>130</v>
      </c>
      <c r="G1372" t="s">
        <v>8218</v>
      </c>
      <c r="H1372" t="s">
        <v>8223</v>
      </c>
      <c r="I1372" t="s">
        <v>8245</v>
      </c>
      <c r="J1372">
        <v>1407224601</v>
      </c>
      <c r="K1372">
        <v>1405928601</v>
      </c>
      <c r="L1372" t="b">
        <v>0</v>
      </c>
      <c r="M1372">
        <v>68</v>
      </c>
      <c r="N1372" t="b">
        <v>1</v>
      </c>
      <c r="O1372" t="s">
        <v>8263</v>
      </c>
      <c r="P1372" s="9">
        <f>(((K1372/60)/60)/24)+DATE(1970,1,1)</f>
        <v>41841.321770833332</v>
      </c>
      <c r="Q1372" s="14">
        <f>YEAR(P1372)</f>
        <v>2014</v>
      </c>
      <c r="R1372" s="10" t="s">
        <v>8324</v>
      </c>
      <c r="S1372" t="s">
        <v>8325</v>
      </c>
      <c r="T1372">
        <f>IFERROR(ROUND(E1372/M1372,2),0)</f>
        <v>49.88</v>
      </c>
    </row>
    <row r="1373" spans="1:20" ht="49" x14ac:dyDescent="0.25">
      <c r="A1373">
        <v>1525</v>
      </c>
      <c r="B1373" s="3" t="s">
        <v>1526</v>
      </c>
      <c r="C1373" s="3" t="s">
        <v>5635</v>
      </c>
      <c r="D1373" s="6">
        <v>2600</v>
      </c>
      <c r="E1373" s="8">
        <v>4524.1499999999996</v>
      </c>
      <c r="F1373" s="22">
        <f>ROUND(E1373/D1373*100,0)</f>
        <v>174</v>
      </c>
      <c r="G1373" t="s">
        <v>8218</v>
      </c>
      <c r="H1373" t="s">
        <v>8223</v>
      </c>
      <c r="I1373" t="s">
        <v>8245</v>
      </c>
      <c r="J1373">
        <v>1471539138</v>
      </c>
      <c r="K1373">
        <v>1468947138</v>
      </c>
      <c r="L1373" t="b">
        <v>1</v>
      </c>
      <c r="M1373">
        <v>140</v>
      </c>
      <c r="N1373" t="b">
        <v>1</v>
      </c>
      <c r="O1373" t="s">
        <v>8283</v>
      </c>
      <c r="P1373" s="9">
        <f>(((K1373/60)/60)/24)+DATE(1970,1,1)</f>
        <v>42570.702986111108</v>
      </c>
      <c r="Q1373" s="14">
        <f>YEAR(P1373)</f>
        <v>2016</v>
      </c>
      <c r="R1373" s="10" t="s">
        <v>8352</v>
      </c>
      <c r="S1373" t="s">
        <v>8353</v>
      </c>
      <c r="T1373">
        <f>IFERROR(ROUND(E1373/M1373,2),0)</f>
        <v>32.32</v>
      </c>
    </row>
    <row r="1374" spans="1:20" ht="49" x14ac:dyDescent="0.25">
      <c r="A1374">
        <v>3230</v>
      </c>
      <c r="B1374" s="3" t="s">
        <v>3230</v>
      </c>
      <c r="C1374" s="3" t="s">
        <v>7340</v>
      </c>
      <c r="D1374" s="6">
        <v>2600</v>
      </c>
      <c r="E1374" s="8">
        <v>2857</v>
      </c>
      <c r="F1374" s="22">
        <f>ROUND(E1374/D1374*100,0)</f>
        <v>110</v>
      </c>
      <c r="G1374" t="s">
        <v>8218</v>
      </c>
      <c r="H1374" t="s">
        <v>8223</v>
      </c>
      <c r="I1374" t="s">
        <v>8245</v>
      </c>
      <c r="J1374">
        <v>1412135940</v>
      </c>
      <c r="K1374">
        <v>1410840126</v>
      </c>
      <c r="L1374" t="b">
        <v>1</v>
      </c>
      <c r="M1374">
        <v>37</v>
      </c>
      <c r="N1374" t="b">
        <v>1</v>
      </c>
      <c r="O1374" t="s">
        <v>8269</v>
      </c>
      <c r="P1374" s="9">
        <f>(((K1374/60)/60)/24)+DATE(1970,1,1)</f>
        <v>41898.168125000004</v>
      </c>
      <c r="Q1374" s="14">
        <f>YEAR(P1374)</f>
        <v>2014</v>
      </c>
      <c r="R1374" s="10" t="s">
        <v>8331</v>
      </c>
      <c r="S1374" t="s">
        <v>8332</v>
      </c>
      <c r="T1374">
        <f>IFERROR(ROUND(E1374/M1374,2),0)</f>
        <v>77.22</v>
      </c>
    </row>
    <row r="1375" spans="1:20" ht="33" x14ac:dyDescent="0.25">
      <c r="A1375">
        <v>3595</v>
      </c>
      <c r="B1375" s="3" t="s">
        <v>3594</v>
      </c>
      <c r="C1375" s="3" t="s">
        <v>7705</v>
      </c>
      <c r="D1375" s="6">
        <v>2600</v>
      </c>
      <c r="E1375" s="8">
        <v>3081</v>
      </c>
      <c r="F1375" s="22">
        <f>ROUND(E1375/D1375*100,0)</f>
        <v>119</v>
      </c>
      <c r="G1375" t="s">
        <v>8218</v>
      </c>
      <c r="H1375" t="s">
        <v>8223</v>
      </c>
      <c r="I1375" t="s">
        <v>8245</v>
      </c>
      <c r="J1375">
        <v>1426229940</v>
      </c>
      <c r="K1375">
        <v>1423959123</v>
      </c>
      <c r="L1375" t="b">
        <v>0</v>
      </c>
      <c r="M1375">
        <v>62</v>
      </c>
      <c r="N1375" t="b">
        <v>1</v>
      </c>
      <c r="O1375" t="s">
        <v>8269</v>
      </c>
      <c r="P1375" s="9">
        <f>(((K1375/60)/60)/24)+DATE(1970,1,1)</f>
        <v>42050.008368055554</v>
      </c>
      <c r="Q1375" s="14">
        <f>YEAR(P1375)</f>
        <v>2015</v>
      </c>
      <c r="R1375" s="10" t="s">
        <v>8331</v>
      </c>
      <c r="S1375" t="s">
        <v>8332</v>
      </c>
      <c r="T1375">
        <f>IFERROR(ROUND(E1375/M1375,2),0)</f>
        <v>49.69</v>
      </c>
    </row>
    <row r="1376" spans="1:20" ht="49" x14ac:dyDescent="0.25">
      <c r="A1376">
        <v>1199</v>
      </c>
      <c r="B1376" s="3" t="s">
        <v>1200</v>
      </c>
      <c r="C1376" s="3" t="s">
        <v>5309</v>
      </c>
      <c r="D1376" s="6">
        <v>2658</v>
      </c>
      <c r="E1376" s="8">
        <v>2693</v>
      </c>
      <c r="F1376" s="22">
        <f>ROUND(E1376/D1376*100,0)</f>
        <v>101</v>
      </c>
      <c r="G1376" t="s">
        <v>8218</v>
      </c>
      <c r="H1376" t="s">
        <v>8224</v>
      </c>
      <c r="I1376" t="s">
        <v>8246</v>
      </c>
      <c r="J1376">
        <v>1436380200</v>
      </c>
      <c r="K1376">
        <v>1433615400</v>
      </c>
      <c r="L1376" t="b">
        <v>0</v>
      </c>
      <c r="M1376">
        <v>9</v>
      </c>
      <c r="N1376" t="b">
        <v>1</v>
      </c>
      <c r="O1376" t="s">
        <v>8283</v>
      </c>
      <c r="P1376" s="9">
        <f>(((K1376/60)/60)/24)+DATE(1970,1,1)</f>
        <v>42161.770833333328</v>
      </c>
      <c r="Q1376" s="14">
        <f>YEAR(P1376)</f>
        <v>2015</v>
      </c>
      <c r="R1376" s="10" t="s">
        <v>8352</v>
      </c>
      <c r="S1376" t="s">
        <v>8353</v>
      </c>
      <c r="T1376">
        <f>IFERROR(ROUND(E1376/M1376,2),0)</f>
        <v>299.22000000000003</v>
      </c>
    </row>
    <row r="1377" spans="1:20" ht="49" x14ac:dyDescent="0.25">
      <c r="A1377">
        <v>1191</v>
      </c>
      <c r="B1377" s="3" t="s">
        <v>1192</v>
      </c>
      <c r="C1377" s="3" t="s">
        <v>5301</v>
      </c>
      <c r="D1377" s="6">
        <v>2700</v>
      </c>
      <c r="E1377" s="8">
        <v>2945</v>
      </c>
      <c r="F1377" s="22">
        <f>ROUND(E1377/D1377*100,0)</f>
        <v>109</v>
      </c>
      <c r="G1377" t="s">
        <v>8218</v>
      </c>
      <c r="H1377" t="s">
        <v>8223</v>
      </c>
      <c r="I1377" t="s">
        <v>8245</v>
      </c>
      <c r="J1377">
        <v>1458480560</v>
      </c>
      <c r="K1377">
        <v>1455892160</v>
      </c>
      <c r="L1377" t="b">
        <v>0</v>
      </c>
      <c r="M1377">
        <v>33</v>
      </c>
      <c r="N1377" t="b">
        <v>1</v>
      </c>
      <c r="O1377" t="s">
        <v>8283</v>
      </c>
      <c r="P1377" s="9">
        <f>(((K1377/60)/60)/24)+DATE(1970,1,1)</f>
        <v>42419.603703703702</v>
      </c>
      <c r="Q1377" s="14">
        <f>YEAR(P1377)</f>
        <v>2016</v>
      </c>
      <c r="R1377" s="10" t="s">
        <v>8352</v>
      </c>
      <c r="S1377" t="s">
        <v>8353</v>
      </c>
      <c r="T1377">
        <f>IFERROR(ROUND(E1377/M1377,2),0)</f>
        <v>89.24</v>
      </c>
    </row>
    <row r="1378" spans="1:20" ht="21" x14ac:dyDescent="0.25">
      <c r="A1378">
        <v>2833</v>
      </c>
      <c r="B1378" s="3" t="s">
        <v>2833</v>
      </c>
      <c r="C1378" s="3" t="s">
        <v>6943</v>
      </c>
      <c r="D1378" s="6">
        <v>2700</v>
      </c>
      <c r="E1378" s="8">
        <v>2923</v>
      </c>
      <c r="F1378" s="22">
        <f>ROUND(E1378/D1378*100,0)</f>
        <v>108</v>
      </c>
      <c r="G1378" t="s">
        <v>8218</v>
      </c>
      <c r="H1378" t="s">
        <v>8223</v>
      </c>
      <c r="I1378" t="s">
        <v>8245</v>
      </c>
      <c r="J1378">
        <v>1444528800</v>
      </c>
      <c r="K1378">
        <v>1442804633</v>
      </c>
      <c r="L1378" t="b">
        <v>0</v>
      </c>
      <c r="M1378">
        <v>35</v>
      </c>
      <c r="N1378" t="b">
        <v>1</v>
      </c>
      <c r="O1378" t="s">
        <v>8269</v>
      </c>
      <c r="P1378" s="9">
        <f>(((K1378/60)/60)/24)+DATE(1970,1,1)</f>
        <v>42268.127696759257</v>
      </c>
      <c r="Q1378" s="14">
        <f>YEAR(P1378)</f>
        <v>2015</v>
      </c>
      <c r="R1378" s="10" t="s">
        <v>8331</v>
      </c>
      <c r="S1378" t="s">
        <v>8332</v>
      </c>
      <c r="T1378">
        <f>IFERROR(ROUND(E1378/M1378,2),0)</f>
        <v>83.51</v>
      </c>
    </row>
    <row r="1379" spans="1:20" ht="49" x14ac:dyDescent="0.25">
      <c r="A1379">
        <v>3265</v>
      </c>
      <c r="B1379" s="3" t="s">
        <v>3265</v>
      </c>
      <c r="C1379" s="3" t="s">
        <v>7375</v>
      </c>
      <c r="D1379" s="6">
        <v>2700</v>
      </c>
      <c r="E1379" s="8">
        <v>4428</v>
      </c>
      <c r="F1379" s="22">
        <f>ROUND(E1379/D1379*100,0)</f>
        <v>164</v>
      </c>
      <c r="G1379" t="s">
        <v>8218</v>
      </c>
      <c r="H1379" t="s">
        <v>8240</v>
      </c>
      <c r="I1379" t="s">
        <v>8248</v>
      </c>
      <c r="J1379">
        <v>1449162000</v>
      </c>
      <c r="K1379">
        <v>1446570315</v>
      </c>
      <c r="L1379" t="b">
        <v>1</v>
      </c>
      <c r="M1379">
        <v>63</v>
      </c>
      <c r="N1379" t="b">
        <v>1</v>
      </c>
      <c r="O1379" t="s">
        <v>8269</v>
      </c>
      <c r="P1379" s="9">
        <f>(((K1379/60)/60)/24)+DATE(1970,1,1)</f>
        <v>42311.711979166663</v>
      </c>
      <c r="Q1379" s="14">
        <f>YEAR(P1379)</f>
        <v>2015</v>
      </c>
      <c r="R1379" s="10" t="s">
        <v>8331</v>
      </c>
      <c r="S1379" t="s">
        <v>8332</v>
      </c>
      <c r="T1379">
        <f>IFERROR(ROUND(E1379/M1379,2),0)</f>
        <v>70.290000000000006</v>
      </c>
    </row>
    <row r="1380" spans="1:20" ht="49" hidden="1" x14ac:dyDescent="0.25">
      <c r="A1380">
        <v>2322</v>
      </c>
      <c r="B1380" s="3" t="s">
        <v>2323</v>
      </c>
      <c r="C1380" s="3" t="s">
        <v>6432</v>
      </c>
      <c r="D1380" s="6">
        <v>2700</v>
      </c>
      <c r="E1380" s="8">
        <v>85</v>
      </c>
      <c r="F1380" s="22">
        <f>ROUND(E1380/D1380*100,0)</f>
        <v>3</v>
      </c>
      <c r="G1380" t="s">
        <v>8221</v>
      </c>
      <c r="H1380" t="s">
        <v>8223</v>
      </c>
      <c r="I1380" t="s">
        <v>8245</v>
      </c>
      <c r="J1380">
        <v>1491769769</v>
      </c>
      <c r="K1380">
        <v>1489181369</v>
      </c>
      <c r="L1380" t="b">
        <v>0</v>
      </c>
      <c r="M1380">
        <v>4</v>
      </c>
      <c r="N1380" t="b">
        <v>0</v>
      </c>
      <c r="O1380" t="s">
        <v>8296</v>
      </c>
      <c r="P1380" s="9">
        <f>(((K1380/60)/60)/24)+DATE(1970,1,1)</f>
        <v>42804.895474537043</v>
      </c>
      <c r="Q1380" s="10">
        <f>YEAR(P1380)</f>
        <v>2017</v>
      </c>
      <c r="R1380" s="10" t="s">
        <v>8350</v>
      </c>
      <c r="S1380" t="s">
        <v>8366</v>
      </c>
      <c r="T1380">
        <f>IFERROR(ROUND(E1380/M1380,2),0)</f>
        <v>21.25</v>
      </c>
    </row>
    <row r="1381" spans="1:20" ht="49" hidden="1" x14ac:dyDescent="0.25">
      <c r="A1381">
        <v>977</v>
      </c>
      <c r="B1381" s="3" t="s">
        <v>978</v>
      </c>
      <c r="C1381" s="3" t="s">
        <v>5087</v>
      </c>
      <c r="D1381" s="6">
        <v>2700</v>
      </c>
      <c r="E1381" s="8">
        <v>909</v>
      </c>
      <c r="F1381" s="22">
        <f>ROUND(E1381/D1381*100,0)</f>
        <v>34</v>
      </c>
      <c r="G1381" t="s">
        <v>8220</v>
      </c>
      <c r="H1381" t="s">
        <v>8238</v>
      </c>
      <c r="I1381" t="s">
        <v>8248</v>
      </c>
      <c r="J1381">
        <v>1456094197</v>
      </c>
      <c r="K1381">
        <v>1453502197</v>
      </c>
      <c r="L1381" t="b">
        <v>0</v>
      </c>
      <c r="M1381">
        <v>12</v>
      </c>
      <c r="N1381" t="b">
        <v>0</v>
      </c>
      <c r="O1381" t="s">
        <v>8271</v>
      </c>
      <c r="P1381" s="9">
        <f>(((K1381/60)/60)/24)+DATE(1970,1,1)</f>
        <v>42391.942094907412</v>
      </c>
      <c r="Q1381" s="14">
        <f>YEAR(P1381)</f>
        <v>2016</v>
      </c>
      <c r="R1381" s="10" t="s">
        <v>8333</v>
      </c>
      <c r="S1381" t="s">
        <v>8335</v>
      </c>
      <c r="T1381">
        <f>IFERROR(ROUND(E1381/M1381,2),0)</f>
        <v>75.75</v>
      </c>
    </row>
    <row r="1382" spans="1:20" ht="49" hidden="1" x14ac:dyDescent="0.25">
      <c r="A1382">
        <v>1439</v>
      </c>
      <c r="B1382" s="3" t="s">
        <v>1440</v>
      </c>
      <c r="C1382" s="3" t="s">
        <v>5549</v>
      </c>
      <c r="D1382" s="6">
        <v>2725</v>
      </c>
      <c r="E1382" s="8">
        <v>180</v>
      </c>
      <c r="F1382" s="22">
        <f>ROUND(E1382/D1382*100,0)</f>
        <v>7</v>
      </c>
      <c r="G1382" t="s">
        <v>8220</v>
      </c>
      <c r="H1382" t="s">
        <v>8228</v>
      </c>
      <c r="I1382" t="s">
        <v>8250</v>
      </c>
      <c r="J1382">
        <v>1425758101</v>
      </c>
      <c r="K1382">
        <v>1423166101</v>
      </c>
      <c r="L1382" t="b">
        <v>0</v>
      </c>
      <c r="M1382">
        <v>6</v>
      </c>
      <c r="N1382" t="b">
        <v>0</v>
      </c>
      <c r="O1382" t="s">
        <v>8285</v>
      </c>
      <c r="P1382" s="9">
        <f>(((K1382/60)/60)/24)+DATE(1970,1,1)</f>
        <v>42040.829872685179</v>
      </c>
      <c r="Q1382" s="14">
        <f>YEAR(P1382)</f>
        <v>2015</v>
      </c>
      <c r="R1382" s="10" t="s">
        <v>8336</v>
      </c>
      <c r="S1382" t="s">
        <v>8355</v>
      </c>
      <c r="T1382">
        <f>IFERROR(ROUND(E1382/M1382,2),0)</f>
        <v>30</v>
      </c>
    </row>
    <row r="1383" spans="1:20" ht="49" x14ac:dyDescent="0.25">
      <c r="A1383">
        <v>793</v>
      </c>
      <c r="B1383" s="3" t="s">
        <v>794</v>
      </c>
      <c r="C1383" s="3" t="s">
        <v>4903</v>
      </c>
      <c r="D1383" s="6">
        <v>2750</v>
      </c>
      <c r="E1383" s="8">
        <v>2826.43</v>
      </c>
      <c r="F1383" s="22">
        <f>ROUND(E1383/D1383*100,0)</f>
        <v>103</v>
      </c>
      <c r="G1383" t="s">
        <v>8218</v>
      </c>
      <c r="H1383" t="s">
        <v>8223</v>
      </c>
      <c r="I1383" t="s">
        <v>8245</v>
      </c>
      <c r="J1383">
        <v>1372827540</v>
      </c>
      <c r="K1383">
        <v>1371491244</v>
      </c>
      <c r="L1383" t="b">
        <v>0</v>
      </c>
      <c r="M1383">
        <v>32</v>
      </c>
      <c r="N1383" t="b">
        <v>1</v>
      </c>
      <c r="O1383" t="s">
        <v>8274</v>
      </c>
      <c r="P1383" s="9">
        <f>(((K1383/60)/60)/24)+DATE(1970,1,1)</f>
        <v>41442.741249999999</v>
      </c>
      <c r="Q1383" s="14">
        <f>YEAR(P1383)</f>
        <v>2013</v>
      </c>
      <c r="R1383" s="10" t="s">
        <v>8339</v>
      </c>
      <c r="S1383" t="s">
        <v>8340</v>
      </c>
      <c r="T1383">
        <f>IFERROR(ROUND(E1383/M1383,2),0)</f>
        <v>88.33</v>
      </c>
    </row>
    <row r="1384" spans="1:20" ht="65" x14ac:dyDescent="0.25">
      <c r="A1384">
        <v>3419</v>
      </c>
      <c r="B1384" s="3" t="s">
        <v>3418</v>
      </c>
      <c r="C1384" s="3" t="s">
        <v>7529</v>
      </c>
      <c r="D1384" s="6">
        <v>2750</v>
      </c>
      <c r="E1384" s="8">
        <v>2930</v>
      </c>
      <c r="F1384" s="22">
        <f>ROUND(E1384/D1384*100,0)</f>
        <v>107</v>
      </c>
      <c r="G1384" t="s">
        <v>8218</v>
      </c>
      <c r="H1384" t="s">
        <v>8240</v>
      </c>
      <c r="I1384" t="s">
        <v>8248</v>
      </c>
      <c r="J1384">
        <v>1459978200</v>
      </c>
      <c r="K1384">
        <v>1458416585</v>
      </c>
      <c r="L1384" t="b">
        <v>0</v>
      </c>
      <c r="M1384">
        <v>46</v>
      </c>
      <c r="N1384" t="b">
        <v>1</v>
      </c>
      <c r="O1384" t="s">
        <v>8269</v>
      </c>
      <c r="P1384" s="9">
        <f>(((K1384/60)/60)/24)+DATE(1970,1,1)</f>
        <v>42448.821585648147</v>
      </c>
      <c r="Q1384" s="14">
        <f>YEAR(P1384)</f>
        <v>2016</v>
      </c>
      <c r="R1384" s="10" t="s">
        <v>8331</v>
      </c>
      <c r="S1384" t="s">
        <v>8332</v>
      </c>
      <c r="T1384">
        <f>IFERROR(ROUND(E1384/M1384,2),0)</f>
        <v>63.7</v>
      </c>
    </row>
    <row r="1385" spans="1:20" ht="49" x14ac:dyDescent="0.25">
      <c r="A1385">
        <v>3530</v>
      </c>
      <c r="B1385" s="3" t="s">
        <v>3529</v>
      </c>
      <c r="C1385" s="3" t="s">
        <v>7640</v>
      </c>
      <c r="D1385" s="6">
        <v>2750</v>
      </c>
      <c r="E1385" s="8">
        <v>2750</v>
      </c>
      <c r="F1385" s="22">
        <f>ROUND(E1385/D1385*100,0)</f>
        <v>100</v>
      </c>
      <c r="G1385" t="s">
        <v>8218</v>
      </c>
      <c r="H1385" t="s">
        <v>8224</v>
      </c>
      <c r="I1385" t="s">
        <v>8246</v>
      </c>
      <c r="J1385">
        <v>1460318400</v>
      </c>
      <c r="K1385">
        <v>1457881057</v>
      </c>
      <c r="L1385" t="b">
        <v>0</v>
      </c>
      <c r="M1385">
        <v>22</v>
      </c>
      <c r="N1385" t="b">
        <v>1</v>
      </c>
      <c r="O1385" t="s">
        <v>8269</v>
      </c>
      <c r="P1385" s="9">
        <f>(((K1385/60)/60)/24)+DATE(1970,1,1)</f>
        <v>42442.623344907406</v>
      </c>
      <c r="Q1385" s="14">
        <f>YEAR(P1385)</f>
        <v>2016</v>
      </c>
      <c r="R1385" s="10" t="s">
        <v>8331</v>
      </c>
      <c r="S1385" t="s">
        <v>8332</v>
      </c>
      <c r="T1385">
        <f>IFERROR(ROUND(E1385/M1385,2),0)</f>
        <v>125</v>
      </c>
    </row>
    <row r="1386" spans="1:20" ht="49" hidden="1" x14ac:dyDescent="0.25">
      <c r="A1386">
        <v>3142</v>
      </c>
      <c r="B1386" s="3" t="s">
        <v>3142</v>
      </c>
      <c r="C1386" s="3" t="s">
        <v>7252</v>
      </c>
      <c r="D1386" s="6">
        <v>2750</v>
      </c>
      <c r="E1386" s="8">
        <v>45</v>
      </c>
      <c r="F1386" s="22">
        <f>ROUND(E1386/D1386*100,0)</f>
        <v>2</v>
      </c>
      <c r="G1386" t="s">
        <v>8221</v>
      </c>
      <c r="H1386" t="s">
        <v>8224</v>
      </c>
      <c r="I1386" t="s">
        <v>8246</v>
      </c>
      <c r="J1386">
        <v>1489922339</v>
      </c>
      <c r="K1386">
        <v>1487333939</v>
      </c>
      <c r="L1386" t="b">
        <v>0</v>
      </c>
      <c r="M1386">
        <v>3</v>
      </c>
      <c r="N1386" t="b">
        <v>0</v>
      </c>
      <c r="O1386" t="s">
        <v>8269</v>
      </c>
      <c r="P1386" s="9">
        <f>(((K1386/60)/60)/24)+DATE(1970,1,1)</f>
        <v>42783.513182870374</v>
      </c>
      <c r="Q1386" s="10">
        <f>YEAR(P1386)</f>
        <v>2017</v>
      </c>
      <c r="R1386" s="10" t="s">
        <v>8331</v>
      </c>
      <c r="S1386" t="s">
        <v>8332</v>
      </c>
      <c r="T1386">
        <f>IFERROR(ROUND(E1386/M1386,2),0)</f>
        <v>15</v>
      </c>
    </row>
    <row r="1387" spans="1:20" ht="49" hidden="1" x14ac:dyDescent="0.25">
      <c r="A1387">
        <v>939</v>
      </c>
      <c r="B1387" s="3" t="s">
        <v>940</v>
      </c>
      <c r="C1387" s="3" t="s">
        <v>5049</v>
      </c>
      <c r="D1387" s="6">
        <v>2750</v>
      </c>
      <c r="E1387" s="8">
        <v>40</v>
      </c>
      <c r="F1387" s="22">
        <f>ROUND(E1387/D1387*100,0)</f>
        <v>1</v>
      </c>
      <c r="G1387" t="s">
        <v>8220</v>
      </c>
      <c r="H1387" t="s">
        <v>8223</v>
      </c>
      <c r="I1387" t="s">
        <v>8245</v>
      </c>
      <c r="J1387">
        <v>1372622280</v>
      </c>
      <c r="K1387">
        <v>1369246738</v>
      </c>
      <c r="L1387" t="b">
        <v>0</v>
      </c>
      <c r="M1387">
        <v>2</v>
      </c>
      <c r="N1387" t="b">
        <v>0</v>
      </c>
      <c r="O1387" t="s">
        <v>8276</v>
      </c>
      <c r="P1387" s="9">
        <f>(((K1387/60)/60)/24)+DATE(1970,1,1)</f>
        <v>41416.763171296298</v>
      </c>
      <c r="Q1387" s="14">
        <f>YEAR(P1387)</f>
        <v>2013</v>
      </c>
      <c r="R1387" s="10" t="s">
        <v>8339</v>
      </c>
      <c r="S1387" t="s">
        <v>8342</v>
      </c>
      <c r="T1387">
        <f>IFERROR(ROUND(E1387/M1387,2),0)</f>
        <v>20</v>
      </c>
    </row>
    <row r="1388" spans="1:20" ht="49" hidden="1" x14ac:dyDescent="0.25">
      <c r="A1388">
        <v>4074</v>
      </c>
      <c r="B1388" s="3" t="s">
        <v>4070</v>
      </c>
      <c r="C1388" s="3" t="s">
        <v>8177</v>
      </c>
      <c r="D1388" s="6">
        <v>2750</v>
      </c>
      <c r="E1388" s="8">
        <v>735</v>
      </c>
      <c r="F1388" s="22">
        <f>ROUND(E1388/D1388*100,0)</f>
        <v>27</v>
      </c>
      <c r="G1388" t="s">
        <v>8220</v>
      </c>
      <c r="H1388" t="s">
        <v>8224</v>
      </c>
      <c r="I1388" t="s">
        <v>8246</v>
      </c>
      <c r="J1388">
        <v>1446732975</v>
      </c>
      <c r="K1388">
        <v>1444137375</v>
      </c>
      <c r="L1388" t="b">
        <v>0</v>
      </c>
      <c r="M1388">
        <v>21</v>
      </c>
      <c r="N1388" t="b">
        <v>0</v>
      </c>
      <c r="O1388" t="s">
        <v>8269</v>
      </c>
      <c r="P1388" s="9">
        <f>(((K1388/60)/60)/24)+DATE(1970,1,1)</f>
        <v>42283.552951388891</v>
      </c>
      <c r="Q1388" s="14">
        <f>YEAR(P1388)</f>
        <v>2015</v>
      </c>
      <c r="R1388" s="10" t="s">
        <v>8331</v>
      </c>
      <c r="S1388" t="s">
        <v>8332</v>
      </c>
      <c r="T1388">
        <f>IFERROR(ROUND(E1388/M1388,2),0)</f>
        <v>35</v>
      </c>
    </row>
    <row r="1389" spans="1:20" ht="49" hidden="1" x14ac:dyDescent="0.25">
      <c r="A1389">
        <v>1229</v>
      </c>
      <c r="B1389" s="3" t="s">
        <v>1230</v>
      </c>
      <c r="C1389" s="3" t="s">
        <v>5339</v>
      </c>
      <c r="D1389" s="6">
        <v>2750</v>
      </c>
      <c r="E1389" s="8">
        <v>25</v>
      </c>
      <c r="F1389" s="22">
        <f>ROUND(E1389/D1389*100,0)</f>
        <v>1</v>
      </c>
      <c r="G1389" t="s">
        <v>8219</v>
      </c>
      <c r="H1389" t="s">
        <v>8223</v>
      </c>
      <c r="I1389" t="s">
        <v>8245</v>
      </c>
      <c r="J1389">
        <v>1334592000</v>
      </c>
      <c r="K1389">
        <v>1331982127</v>
      </c>
      <c r="L1389" t="b">
        <v>0</v>
      </c>
      <c r="M1389">
        <v>1</v>
      </c>
      <c r="N1389" t="b">
        <v>0</v>
      </c>
      <c r="O1389" t="s">
        <v>8284</v>
      </c>
      <c r="P1389" s="9">
        <f>(((K1389/60)/60)/24)+DATE(1970,1,1)</f>
        <v>40985.459803240738</v>
      </c>
      <c r="Q1389" s="14">
        <f>YEAR(P1389)</f>
        <v>2012</v>
      </c>
      <c r="R1389" s="10" t="s">
        <v>8339</v>
      </c>
      <c r="S1389" t="s">
        <v>8354</v>
      </c>
      <c r="T1389">
        <f>IFERROR(ROUND(E1389/M1389,2),0)</f>
        <v>25</v>
      </c>
    </row>
    <row r="1390" spans="1:20" ht="49" x14ac:dyDescent="0.25">
      <c r="A1390">
        <v>406</v>
      </c>
      <c r="B1390" s="3" t="s">
        <v>407</v>
      </c>
      <c r="C1390" s="3" t="s">
        <v>4516</v>
      </c>
      <c r="D1390" s="6">
        <v>2800</v>
      </c>
      <c r="E1390" s="8">
        <v>3015.73</v>
      </c>
      <c r="F1390" s="22">
        <f>ROUND(E1390/D1390*100,0)</f>
        <v>108</v>
      </c>
      <c r="G1390" t="s">
        <v>8218</v>
      </c>
      <c r="H1390" t="s">
        <v>8223</v>
      </c>
      <c r="I1390" t="s">
        <v>8245</v>
      </c>
      <c r="J1390">
        <v>1304920740</v>
      </c>
      <c r="K1390">
        <v>1301975637</v>
      </c>
      <c r="L1390" t="b">
        <v>0</v>
      </c>
      <c r="M1390">
        <v>35</v>
      </c>
      <c r="N1390" t="b">
        <v>1</v>
      </c>
      <c r="O1390" t="s">
        <v>8267</v>
      </c>
      <c r="P1390" s="9">
        <f>(((K1390/60)/60)/24)+DATE(1970,1,1)</f>
        <v>40638.162465277775</v>
      </c>
      <c r="Q1390" s="14">
        <f>YEAR(P1390)</f>
        <v>2011</v>
      </c>
      <c r="R1390" s="10" t="s">
        <v>8324</v>
      </c>
      <c r="S1390" t="s">
        <v>8329</v>
      </c>
      <c r="T1390">
        <f>IFERROR(ROUND(E1390/M1390,2),0)</f>
        <v>86.16</v>
      </c>
    </row>
    <row r="1391" spans="1:20" ht="49" x14ac:dyDescent="0.25">
      <c r="A1391">
        <v>1390</v>
      </c>
      <c r="B1391" s="3" t="s">
        <v>1391</v>
      </c>
      <c r="C1391" s="3" t="s">
        <v>5500</v>
      </c>
      <c r="D1391" s="6">
        <v>2800</v>
      </c>
      <c r="E1391" s="8">
        <v>3055</v>
      </c>
      <c r="F1391" s="22">
        <f>ROUND(E1391/D1391*100,0)</f>
        <v>109</v>
      </c>
      <c r="G1391" t="s">
        <v>8218</v>
      </c>
      <c r="H1391" t="s">
        <v>8223</v>
      </c>
      <c r="I1391" t="s">
        <v>8245</v>
      </c>
      <c r="J1391">
        <v>1430154720</v>
      </c>
      <c r="K1391">
        <v>1427224606</v>
      </c>
      <c r="L1391" t="b">
        <v>0</v>
      </c>
      <c r="M1391">
        <v>19</v>
      </c>
      <c r="N1391" t="b">
        <v>1</v>
      </c>
      <c r="O1391" t="s">
        <v>8274</v>
      </c>
      <c r="P1391" s="9">
        <f>(((K1391/60)/60)/24)+DATE(1970,1,1)</f>
        <v>42087.803310185183</v>
      </c>
      <c r="Q1391" s="14">
        <f>YEAR(P1391)</f>
        <v>2015</v>
      </c>
      <c r="R1391" s="10" t="s">
        <v>8339</v>
      </c>
      <c r="S1391" t="s">
        <v>8340</v>
      </c>
      <c r="T1391">
        <f>IFERROR(ROUND(E1391/M1391,2),0)</f>
        <v>160.79</v>
      </c>
    </row>
    <row r="1392" spans="1:20" ht="49" x14ac:dyDescent="0.25">
      <c r="A1392">
        <v>1604</v>
      </c>
      <c r="B1392" s="3" t="s">
        <v>1605</v>
      </c>
      <c r="C1392" s="3" t="s">
        <v>5714</v>
      </c>
      <c r="D1392" s="6">
        <v>2800</v>
      </c>
      <c r="E1392" s="8">
        <v>3419</v>
      </c>
      <c r="F1392" s="22">
        <f>ROUND(E1392/D1392*100,0)</f>
        <v>122</v>
      </c>
      <c r="G1392" t="s">
        <v>8218</v>
      </c>
      <c r="H1392" t="s">
        <v>8223</v>
      </c>
      <c r="I1392" t="s">
        <v>8245</v>
      </c>
      <c r="J1392">
        <v>1332011835</v>
      </c>
      <c r="K1392">
        <v>1328559435</v>
      </c>
      <c r="L1392" t="b">
        <v>0</v>
      </c>
      <c r="M1392">
        <v>70</v>
      </c>
      <c r="N1392" t="b">
        <v>1</v>
      </c>
      <c r="O1392" t="s">
        <v>8274</v>
      </c>
      <c r="P1392" s="9">
        <f>(((K1392/60)/60)/24)+DATE(1970,1,1)</f>
        <v>40945.845312500001</v>
      </c>
      <c r="Q1392" s="14">
        <f>YEAR(P1392)</f>
        <v>2012</v>
      </c>
      <c r="R1392" s="10" t="s">
        <v>8339</v>
      </c>
      <c r="S1392" t="s">
        <v>8340</v>
      </c>
      <c r="T1392">
        <f>IFERROR(ROUND(E1392/M1392,2),0)</f>
        <v>48.84</v>
      </c>
    </row>
    <row r="1393" spans="1:20" ht="33" x14ac:dyDescent="0.25">
      <c r="A1393">
        <v>2236</v>
      </c>
      <c r="B1393" s="3" t="s">
        <v>2237</v>
      </c>
      <c r="C1393" s="3" t="s">
        <v>6346</v>
      </c>
      <c r="D1393" s="6">
        <v>2800</v>
      </c>
      <c r="E1393" s="8">
        <v>15039</v>
      </c>
      <c r="F1393" s="22">
        <f>ROUND(E1393/D1393*100,0)</f>
        <v>537</v>
      </c>
      <c r="G1393" t="s">
        <v>8218</v>
      </c>
      <c r="H1393" t="s">
        <v>8223</v>
      </c>
      <c r="I1393" t="s">
        <v>8245</v>
      </c>
      <c r="J1393">
        <v>1454338123</v>
      </c>
      <c r="K1393">
        <v>1451746123</v>
      </c>
      <c r="L1393" t="b">
        <v>0</v>
      </c>
      <c r="M1393">
        <v>680</v>
      </c>
      <c r="N1393" t="b">
        <v>1</v>
      </c>
      <c r="O1393" t="s">
        <v>8295</v>
      </c>
      <c r="P1393" s="9">
        <f>(((K1393/60)/60)/24)+DATE(1970,1,1)</f>
        <v>42371.617164351846</v>
      </c>
      <c r="Q1393" s="14">
        <f>YEAR(P1393)</f>
        <v>2016</v>
      </c>
      <c r="R1393" s="10" t="s">
        <v>8347</v>
      </c>
      <c r="S1393" t="s">
        <v>8365</v>
      </c>
      <c r="T1393">
        <f>IFERROR(ROUND(E1393/M1393,2),0)</f>
        <v>22.12</v>
      </c>
    </row>
    <row r="1394" spans="1:20" ht="49" x14ac:dyDescent="0.25">
      <c r="A1394">
        <v>2813</v>
      </c>
      <c r="B1394" s="3" t="s">
        <v>2813</v>
      </c>
      <c r="C1394" s="3" t="s">
        <v>6923</v>
      </c>
      <c r="D1394" s="6">
        <v>2800</v>
      </c>
      <c r="E1394" s="8">
        <v>3572.12</v>
      </c>
      <c r="F1394" s="22">
        <f>ROUND(E1394/D1394*100,0)</f>
        <v>128</v>
      </c>
      <c r="G1394" t="s">
        <v>8218</v>
      </c>
      <c r="H1394" t="s">
        <v>8223</v>
      </c>
      <c r="I1394" t="s">
        <v>8245</v>
      </c>
      <c r="J1394">
        <v>1481737761</v>
      </c>
      <c r="K1394">
        <v>1479577761</v>
      </c>
      <c r="L1394" t="b">
        <v>0</v>
      </c>
      <c r="M1394">
        <v>96</v>
      </c>
      <c r="N1394" t="b">
        <v>1</v>
      </c>
      <c r="O1394" t="s">
        <v>8269</v>
      </c>
      <c r="P1394" s="9">
        <f>(((K1394/60)/60)/24)+DATE(1970,1,1)</f>
        <v>42693.742604166662</v>
      </c>
      <c r="Q1394" s="14">
        <f>YEAR(P1394)</f>
        <v>2016</v>
      </c>
      <c r="R1394" s="10" t="s">
        <v>8331</v>
      </c>
      <c r="S1394" t="s">
        <v>8332</v>
      </c>
      <c r="T1394">
        <f>IFERROR(ROUND(E1394/M1394,2),0)</f>
        <v>37.21</v>
      </c>
    </row>
    <row r="1395" spans="1:20" ht="49" x14ac:dyDescent="0.25">
      <c r="A1395">
        <v>3238</v>
      </c>
      <c r="B1395" s="3" t="s">
        <v>3238</v>
      </c>
      <c r="C1395" s="3" t="s">
        <v>7348</v>
      </c>
      <c r="D1395" s="6">
        <v>2800</v>
      </c>
      <c r="E1395" s="8">
        <v>3145</v>
      </c>
      <c r="F1395" s="22">
        <f>ROUND(E1395/D1395*100,0)</f>
        <v>112</v>
      </c>
      <c r="G1395" t="s">
        <v>8218</v>
      </c>
      <c r="H1395" t="s">
        <v>8224</v>
      </c>
      <c r="I1395" t="s">
        <v>8246</v>
      </c>
      <c r="J1395">
        <v>1435752898</v>
      </c>
      <c r="K1395">
        <v>1433160898</v>
      </c>
      <c r="L1395" t="b">
        <v>1</v>
      </c>
      <c r="M1395">
        <v>79</v>
      </c>
      <c r="N1395" t="b">
        <v>1</v>
      </c>
      <c r="O1395" t="s">
        <v>8269</v>
      </c>
      <c r="P1395" s="9">
        <f>(((K1395/60)/60)/24)+DATE(1970,1,1)</f>
        <v>42156.510393518518</v>
      </c>
      <c r="Q1395" s="14">
        <f>YEAR(P1395)</f>
        <v>2015</v>
      </c>
      <c r="R1395" s="10" t="s">
        <v>8331</v>
      </c>
      <c r="S1395" t="s">
        <v>8332</v>
      </c>
      <c r="T1395">
        <f>IFERROR(ROUND(E1395/M1395,2),0)</f>
        <v>39.81</v>
      </c>
    </row>
    <row r="1396" spans="1:20" ht="49" x14ac:dyDescent="0.25">
      <c r="A1396">
        <v>3469</v>
      </c>
      <c r="B1396" s="3" t="s">
        <v>3468</v>
      </c>
      <c r="C1396" s="3" t="s">
        <v>7579</v>
      </c>
      <c r="D1396" s="6">
        <v>2800</v>
      </c>
      <c r="E1396" s="8">
        <v>3175</v>
      </c>
      <c r="F1396" s="22">
        <f>ROUND(E1396/D1396*100,0)</f>
        <v>113</v>
      </c>
      <c r="G1396" t="s">
        <v>8218</v>
      </c>
      <c r="H1396" t="s">
        <v>8223</v>
      </c>
      <c r="I1396" t="s">
        <v>8245</v>
      </c>
      <c r="J1396">
        <v>1461857045</v>
      </c>
      <c r="K1396">
        <v>1459265045</v>
      </c>
      <c r="L1396" t="b">
        <v>0</v>
      </c>
      <c r="M1396">
        <v>63</v>
      </c>
      <c r="N1396" t="b">
        <v>1</v>
      </c>
      <c r="O1396" t="s">
        <v>8269</v>
      </c>
      <c r="P1396" s="9">
        <f>(((K1396/60)/60)/24)+DATE(1970,1,1)</f>
        <v>42458.641724537039</v>
      </c>
      <c r="Q1396" s="14">
        <f>YEAR(P1396)</f>
        <v>2016</v>
      </c>
      <c r="R1396" s="10" t="s">
        <v>8331</v>
      </c>
      <c r="S1396" t="s">
        <v>8332</v>
      </c>
      <c r="T1396">
        <f>IFERROR(ROUND(E1396/M1396,2),0)</f>
        <v>50.4</v>
      </c>
    </row>
    <row r="1397" spans="1:20" ht="49" x14ac:dyDescent="0.25">
      <c r="A1397">
        <v>3513</v>
      </c>
      <c r="B1397" s="3" t="s">
        <v>3512</v>
      </c>
      <c r="C1397" s="3" t="s">
        <v>7623</v>
      </c>
      <c r="D1397" s="6">
        <v>2800</v>
      </c>
      <c r="E1397" s="8">
        <v>3315</v>
      </c>
      <c r="F1397" s="22">
        <f>ROUND(E1397/D1397*100,0)</f>
        <v>118</v>
      </c>
      <c r="G1397" t="s">
        <v>8218</v>
      </c>
      <c r="H1397" t="s">
        <v>8223</v>
      </c>
      <c r="I1397" t="s">
        <v>8245</v>
      </c>
      <c r="J1397">
        <v>1401857940</v>
      </c>
      <c r="K1397">
        <v>1400725112</v>
      </c>
      <c r="L1397" t="b">
        <v>0</v>
      </c>
      <c r="M1397">
        <v>44</v>
      </c>
      <c r="N1397" t="b">
        <v>1</v>
      </c>
      <c r="O1397" t="s">
        <v>8269</v>
      </c>
      <c r="P1397" s="9">
        <f>(((K1397/60)/60)/24)+DATE(1970,1,1)</f>
        <v>41781.096203703702</v>
      </c>
      <c r="Q1397" s="14">
        <f>YEAR(P1397)</f>
        <v>2014</v>
      </c>
      <c r="R1397" s="10" t="s">
        <v>8331</v>
      </c>
      <c r="S1397" t="s">
        <v>8332</v>
      </c>
      <c r="T1397">
        <f>IFERROR(ROUND(E1397/M1397,2),0)</f>
        <v>75.34</v>
      </c>
    </row>
    <row r="1398" spans="1:20" ht="49" hidden="1" x14ac:dyDescent="0.25">
      <c r="A1398">
        <v>162</v>
      </c>
      <c r="B1398" s="3" t="s">
        <v>164</v>
      </c>
      <c r="C1398" s="3" t="s">
        <v>4272</v>
      </c>
      <c r="D1398" s="6">
        <v>2800</v>
      </c>
      <c r="E1398" s="8">
        <v>435</v>
      </c>
      <c r="F1398" s="22">
        <f>ROUND(E1398/D1398*100,0)</f>
        <v>16</v>
      </c>
      <c r="G1398" t="s">
        <v>8220</v>
      </c>
      <c r="H1398" t="s">
        <v>8223</v>
      </c>
      <c r="I1398" t="s">
        <v>8245</v>
      </c>
      <c r="J1398">
        <v>1408232520</v>
      </c>
      <c r="K1398">
        <v>1405393356</v>
      </c>
      <c r="L1398" t="b">
        <v>0</v>
      </c>
      <c r="M1398">
        <v>10</v>
      </c>
      <c r="N1398" t="b">
        <v>0</v>
      </c>
      <c r="O1398" t="s">
        <v>8266</v>
      </c>
      <c r="P1398" s="9">
        <f>(((K1398/60)/60)/24)+DATE(1970,1,1)</f>
        <v>41835.126805555556</v>
      </c>
      <c r="Q1398" s="14">
        <f>YEAR(P1398)</f>
        <v>2014</v>
      </c>
      <c r="R1398" s="10" t="s">
        <v>8324</v>
      </c>
      <c r="S1398" t="s">
        <v>8328</v>
      </c>
      <c r="T1398">
        <f>IFERROR(ROUND(E1398/M1398,2),0)</f>
        <v>43.5</v>
      </c>
    </row>
    <row r="1399" spans="1:20" ht="49" hidden="1" x14ac:dyDescent="0.25">
      <c r="A1399">
        <v>1500</v>
      </c>
      <c r="B1399" s="3" t="s">
        <v>1501</v>
      </c>
      <c r="C1399" s="3" t="s">
        <v>5610</v>
      </c>
      <c r="D1399" s="6">
        <v>2800</v>
      </c>
      <c r="E1399" s="8">
        <v>701</v>
      </c>
      <c r="F1399" s="22">
        <f>ROUND(E1399/D1399*100,0)</f>
        <v>25</v>
      </c>
      <c r="G1399" t="s">
        <v>8220</v>
      </c>
      <c r="H1399" t="s">
        <v>8223</v>
      </c>
      <c r="I1399" t="s">
        <v>8245</v>
      </c>
      <c r="J1399">
        <v>1367444557</v>
      </c>
      <c r="K1399">
        <v>1364852557</v>
      </c>
      <c r="L1399" t="b">
        <v>0</v>
      </c>
      <c r="M1399">
        <v>15</v>
      </c>
      <c r="N1399" t="b">
        <v>0</v>
      </c>
      <c r="O1399" t="s">
        <v>8273</v>
      </c>
      <c r="P1399" s="9">
        <f>(((K1399/60)/60)/24)+DATE(1970,1,1)</f>
        <v>41365.904594907406</v>
      </c>
      <c r="Q1399" s="14">
        <f>YEAR(P1399)</f>
        <v>2013</v>
      </c>
      <c r="R1399" s="10" t="s">
        <v>8336</v>
      </c>
      <c r="S1399" t="s">
        <v>8338</v>
      </c>
      <c r="T1399">
        <f>IFERROR(ROUND(E1399/M1399,2),0)</f>
        <v>46.73</v>
      </c>
    </row>
    <row r="1400" spans="1:20" ht="33" x14ac:dyDescent="0.25">
      <c r="A1400">
        <v>405</v>
      </c>
      <c r="B1400" s="3" t="s">
        <v>406</v>
      </c>
      <c r="C1400" s="3" t="s">
        <v>4515</v>
      </c>
      <c r="D1400" s="6">
        <v>2820</v>
      </c>
      <c r="E1400" s="8">
        <v>3036</v>
      </c>
      <c r="F1400" s="22">
        <f>ROUND(E1400/D1400*100,0)</f>
        <v>108</v>
      </c>
      <c r="G1400" t="s">
        <v>8218</v>
      </c>
      <c r="H1400" t="s">
        <v>8223</v>
      </c>
      <c r="I1400" t="s">
        <v>8245</v>
      </c>
      <c r="J1400">
        <v>1394071339</v>
      </c>
      <c r="K1400">
        <v>1391479339</v>
      </c>
      <c r="L1400" t="b">
        <v>0</v>
      </c>
      <c r="M1400">
        <v>55</v>
      </c>
      <c r="N1400" t="b">
        <v>1</v>
      </c>
      <c r="O1400" t="s">
        <v>8267</v>
      </c>
      <c r="P1400" s="9">
        <f>(((K1400/60)/60)/24)+DATE(1970,1,1)</f>
        <v>41674.08494212963</v>
      </c>
      <c r="Q1400" s="14">
        <f>YEAR(P1400)</f>
        <v>2014</v>
      </c>
      <c r="R1400" s="10" t="s">
        <v>8324</v>
      </c>
      <c r="S1400" t="s">
        <v>8329</v>
      </c>
      <c r="T1400">
        <f>IFERROR(ROUND(E1400/M1400,2),0)</f>
        <v>55.2</v>
      </c>
    </row>
    <row r="1401" spans="1:20" ht="49" hidden="1" x14ac:dyDescent="0.25">
      <c r="A1401">
        <v>3969</v>
      </c>
      <c r="B1401" s="3" t="s">
        <v>3966</v>
      </c>
      <c r="C1401" s="3" t="s">
        <v>8076</v>
      </c>
      <c r="D1401" s="6">
        <v>2825</v>
      </c>
      <c r="E1401" s="8">
        <v>211</v>
      </c>
      <c r="F1401" s="22">
        <f>ROUND(E1401/D1401*100,0)</f>
        <v>7</v>
      </c>
      <c r="G1401" t="s">
        <v>8220</v>
      </c>
      <c r="H1401" t="s">
        <v>8223</v>
      </c>
      <c r="I1401" t="s">
        <v>8245</v>
      </c>
      <c r="J1401">
        <v>1472442900</v>
      </c>
      <c r="K1401">
        <v>1471638646</v>
      </c>
      <c r="L1401" t="b">
        <v>0</v>
      </c>
      <c r="M1401">
        <v>6</v>
      </c>
      <c r="N1401" t="b">
        <v>0</v>
      </c>
      <c r="O1401" t="s">
        <v>8269</v>
      </c>
      <c r="P1401" s="9">
        <f>(((K1401/60)/60)/24)+DATE(1970,1,1)</f>
        <v>42601.854699074072</v>
      </c>
      <c r="Q1401" s="14">
        <f>YEAR(P1401)</f>
        <v>2016</v>
      </c>
      <c r="R1401" s="10" t="s">
        <v>8331</v>
      </c>
      <c r="S1401" t="s">
        <v>8332</v>
      </c>
      <c r="T1401">
        <f>IFERROR(ROUND(E1401/M1401,2),0)</f>
        <v>35.17</v>
      </c>
    </row>
    <row r="1402" spans="1:20" ht="49" x14ac:dyDescent="0.25">
      <c r="A1402">
        <v>3705</v>
      </c>
      <c r="B1402" s="3" t="s">
        <v>3702</v>
      </c>
      <c r="C1402" s="3" t="s">
        <v>7815</v>
      </c>
      <c r="D1402" s="6">
        <v>2827</v>
      </c>
      <c r="E1402" s="8">
        <v>2925</v>
      </c>
      <c r="F1402" s="22">
        <f>ROUND(E1402/D1402*100,0)</f>
        <v>103</v>
      </c>
      <c r="G1402" t="s">
        <v>8218</v>
      </c>
      <c r="H1402" t="s">
        <v>8223</v>
      </c>
      <c r="I1402" t="s">
        <v>8245</v>
      </c>
      <c r="J1402">
        <v>1403546400</v>
      </c>
      <c r="K1402">
        <v>1401714114</v>
      </c>
      <c r="L1402" t="b">
        <v>0</v>
      </c>
      <c r="M1402">
        <v>35</v>
      </c>
      <c r="N1402" t="b">
        <v>1</v>
      </c>
      <c r="O1402" t="s">
        <v>8269</v>
      </c>
      <c r="P1402" s="9">
        <f>(((K1402/60)/60)/24)+DATE(1970,1,1)</f>
        <v>41792.542986111112</v>
      </c>
      <c r="Q1402" s="14">
        <f>YEAR(P1402)</f>
        <v>2014</v>
      </c>
      <c r="R1402" s="10" t="s">
        <v>8331</v>
      </c>
      <c r="S1402" t="s">
        <v>8332</v>
      </c>
      <c r="T1402">
        <f>IFERROR(ROUND(E1402/M1402,2),0)</f>
        <v>83.57</v>
      </c>
    </row>
    <row r="1403" spans="1:20" ht="49" hidden="1" x14ac:dyDescent="0.25">
      <c r="A1403">
        <v>1722</v>
      </c>
      <c r="B1403" s="3" t="s">
        <v>1723</v>
      </c>
      <c r="C1403" s="3" t="s">
        <v>5832</v>
      </c>
      <c r="D1403" s="6">
        <v>2880</v>
      </c>
      <c r="E1403" s="8">
        <v>1</v>
      </c>
      <c r="F1403" s="22">
        <f>ROUND(E1403/D1403*100,0)</f>
        <v>0</v>
      </c>
      <c r="G1403" t="s">
        <v>8220</v>
      </c>
      <c r="H1403" t="s">
        <v>8223</v>
      </c>
      <c r="I1403" t="s">
        <v>8245</v>
      </c>
      <c r="J1403">
        <v>1459642200</v>
      </c>
      <c r="K1403">
        <v>1456441429</v>
      </c>
      <c r="L1403" t="b">
        <v>0</v>
      </c>
      <c r="M1403">
        <v>1</v>
      </c>
      <c r="N1403" t="b">
        <v>0</v>
      </c>
      <c r="O1403" t="s">
        <v>8291</v>
      </c>
      <c r="P1403" s="9">
        <f>(((K1403/60)/60)/24)+DATE(1970,1,1)</f>
        <v>42425.960983796293</v>
      </c>
      <c r="Q1403" s="14">
        <f>YEAR(P1403)</f>
        <v>2016</v>
      </c>
      <c r="R1403" s="10" t="s">
        <v>8339</v>
      </c>
      <c r="S1403" t="s">
        <v>8361</v>
      </c>
      <c r="T1403">
        <f>IFERROR(ROUND(E1403/M1403,2),0)</f>
        <v>1</v>
      </c>
    </row>
    <row r="1404" spans="1:20" ht="49" hidden="1" x14ac:dyDescent="0.25">
      <c r="A1404">
        <v>3937</v>
      </c>
      <c r="B1404" s="3" t="s">
        <v>3934</v>
      </c>
      <c r="C1404" s="3" t="s">
        <v>8045</v>
      </c>
      <c r="D1404" s="6">
        <v>2885</v>
      </c>
      <c r="E1404" s="8">
        <v>2485</v>
      </c>
      <c r="F1404" s="22">
        <f>ROUND(E1404/D1404*100,0)</f>
        <v>86</v>
      </c>
      <c r="G1404" t="s">
        <v>8220</v>
      </c>
      <c r="H1404" t="s">
        <v>8223</v>
      </c>
      <c r="I1404" t="s">
        <v>8245</v>
      </c>
      <c r="J1404">
        <v>1468249760</v>
      </c>
      <c r="K1404">
        <v>1465830560</v>
      </c>
      <c r="L1404" t="b">
        <v>0</v>
      </c>
      <c r="M1404">
        <v>10</v>
      </c>
      <c r="N1404" t="b">
        <v>0</v>
      </c>
      <c r="O1404" t="s">
        <v>8269</v>
      </c>
      <c r="P1404" s="9">
        <f>(((K1404/60)/60)/24)+DATE(1970,1,1)</f>
        <v>42534.631481481483</v>
      </c>
      <c r="Q1404" s="14">
        <f>YEAR(P1404)</f>
        <v>2016</v>
      </c>
      <c r="R1404" s="10" t="s">
        <v>8331</v>
      </c>
      <c r="S1404" t="s">
        <v>8332</v>
      </c>
      <c r="T1404">
        <f>IFERROR(ROUND(E1404/M1404,2),0)</f>
        <v>248.5</v>
      </c>
    </row>
    <row r="1405" spans="1:20" ht="49" hidden="1" x14ac:dyDescent="0.25">
      <c r="A1405">
        <v>2865</v>
      </c>
      <c r="B1405" s="3" t="s">
        <v>2865</v>
      </c>
      <c r="C1405" s="3" t="s">
        <v>6975</v>
      </c>
      <c r="D1405" s="6">
        <v>2888</v>
      </c>
      <c r="E1405" s="8">
        <v>0</v>
      </c>
      <c r="F1405" s="22">
        <f>ROUND(E1405/D1405*100,0)</f>
        <v>0</v>
      </c>
      <c r="G1405" t="s">
        <v>8220</v>
      </c>
      <c r="H1405" t="s">
        <v>8223</v>
      </c>
      <c r="I1405" t="s">
        <v>8245</v>
      </c>
      <c r="J1405">
        <v>1420512259</v>
      </c>
      <c r="K1405">
        <v>1415328259</v>
      </c>
      <c r="L1405" t="b">
        <v>0</v>
      </c>
      <c r="M1405">
        <v>0</v>
      </c>
      <c r="N1405" t="b">
        <v>0</v>
      </c>
      <c r="O1405" t="s">
        <v>8269</v>
      </c>
      <c r="P1405" s="9">
        <f>(((K1405/60)/60)/24)+DATE(1970,1,1)</f>
        <v>41950.114108796297</v>
      </c>
      <c r="Q1405" s="14">
        <f>YEAR(P1405)</f>
        <v>2014</v>
      </c>
      <c r="R1405" s="10" t="s">
        <v>8331</v>
      </c>
      <c r="S1405" t="s">
        <v>8332</v>
      </c>
      <c r="T1405">
        <f>IFERROR(ROUND(E1405/M1405,2),0)</f>
        <v>0</v>
      </c>
    </row>
    <row r="1406" spans="1:20" ht="49" x14ac:dyDescent="0.25">
      <c r="A1406">
        <v>3401</v>
      </c>
      <c r="B1406" s="3" t="s">
        <v>3400</v>
      </c>
      <c r="C1406" s="3" t="s">
        <v>7511</v>
      </c>
      <c r="D1406" s="6">
        <v>2900</v>
      </c>
      <c r="E1406" s="8">
        <v>2954</v>
      </c>
      <c r="F1406" s="22">
        <f>ROUND(E1406/D1406*100,0)</f>
        <v>102</v>
      </c>
      <c r="G1406" t="s">
        <v>8218</v>
      </c>
      <c r="H1406" t="s">
        <v>8224</v>
      </c>
      <c r="I1406" t="s">
        <v>8246</v>
      </c>
      <c r="J1406">
        <v>1438968146</v>
      </c>
      <c r="K1406">
        <v>1436376146</v>
      </c>
      <c r="L1406" t="b">
        <v>0</v>
      </c>
      <c r="M1406">
        <v>66</v>
      </c>
      <c r="N1406" t="b">
        <v>1</v>
      </c>
      <c r="O1406" t="s">
        <v>8269</v>
      </c>
      <c r="P1406" s="9">
        <f>(((K1406/60)/60)/24)+DATE(1970,1,1)</f>
        <v>42193.723912037036</v>
      </c>
      <c r="Q1406" s="14">
        <f>YEAR(P1406)</f>
        <v>2015</v>
      </c>
      <c r="R1406" s="10" t="s">
        <v>8331</v>
      </c>
      <c r="S1406" t="s">
        <v>8332</v>
      </c>
      <c r="T1406">
        <f>IFERROR(ROUND(E1406/M1406,2),0)</f>
        <v>44.76</v>
      </c>
    </row>
    <row r="1407" spans="1:20" ht="33" hidden="1" x14ac:dyDescent="0.25">
      <c r="A1407">
        <v>907</v>
      </c>
      <c r="B1407" s="3" t="s">
        <v>908</v>
      </c>
      <c r="C1407" s="3" t="s">
        <v>5017</v>
      </c>
      <c r="D1407" s="6">
        <v>2900</v>
      </c>
      <c r="E1407" s="8">
        <v>0</v>
      </c>
      <c r="F1407" s="22">
        <f>ROUND(E1407/D1407*100,0)</f>
        <v>0</v>
      </c>
      <c r="G1407" t="s">
        <v>8220</v>
      </c>
      <c r="H1407" t="s">
        <v>8223</v>
      </c>
      <c r="I1407" t="s">
        <v>8245</v>
      </c>
      <c r="J1407">
        <v>1315715823</v>
      </c>
      <c r="K1407">
        <v>1313123823</v>
      </c>
      <c r="L1407" t="b">
        <v>0</v>
      </c>
      <c r="M1407">
        <v>0</v>
      </c>
      <c r="N1407" t="b">
        <v>0</v>
      </c>
      <c r="O1407" t="s">
        <v>8276</v>
      </c>
      <c r="P1407" s="9">
        <f>(((K1407/60)/60)/24)+DATE(1970,1,1)</f>
        <v>40767.192395833335</v>
      </c>
      <c r="Q1407" s="14">
        <f>YEAR(P1407)</f>
        <v>2011</v>
      </c>
      <c r="R1407" s="10" t="s">
        <v>8339</v>
      </c>
      <c r="S1407" t="s">
        <v>8342</v>
      </c>
      <c r="T1407">
        <f>IFERROR(ROUND(E1407/M1407,2),0)</f>
        <v>0</v>
      </c>
    </row>
    <row r="1408" spans="1:20" ht="49" hidden="1" x14ac:dyDescent="0.25">
      <c r="A1408">
        <v>1490</v>
      </c>
      <c r="B1408" s="3" t="s">
        <v>1491</v>
      </c>
      <c r="C1408" s="3" t="s">
        <v>5600</v>
      </c>
      <c r="D1408" s="6">
        <v>2900</v>
      </c>
      <c r="E1408" s="8">
        <v>895</v>
      </c>
      <c r="F1408" s="22">
        <f>ROUND(E1408/D1408*100,0)</f>
        <v>31</v>
      </c>
      <c r="G1408" t="s">
        <v>8220</v>
      </c>
      <c r="H1408" t="s">
        <v>8223</v>
      </c>
      <c r="I1408" t="s">
        <v>8245</v>
      </c>
      <c r="J1408">
        <v>1380720474</v>
      </c>
      <c r="K1408">
        <v>1378214874</v>
      </c>
      <c r="L1408" t="b">
        <v>0</v>
      </c>
      <c r="M1408">
        <v>19</v>
      </c>
      <c r="N1408" t="b">
        <v>0</v>
      </c>
      <c r="O1408" t="s">
        <v>8273</v>
      </c>
      <c r="P1408" s="9">
        <f>(((K1408/60)/60)/24)+DATE(1970,1,1)</f>
        <v>41520.561041666668</v>
      </c>
      <c r="Q1408" s="14">
        <f>YEAR(P1408)</f>
        <v>2013</v>
      </c>
      <c r="R1408" s="10" t="s">
        <v>8336</v>
      </c>
      <c r="S1408" t="s">
        <v>8338</v>
      </c>
      <c r="T1408">
        <f>IFERROR(ROUND(E1408/M1408,2),0)</f>
        <v>47.11</v>
      </c>
    </row>
    <row r="1409" spans="1:20" ht="21" x14ac:dyDescent="0.25">
      <c r="A1409">
        <v>746</v>
      </c>
      <c r="B1409" s="3" t="s">
        <v>747</v>
      </c>
      <c r="C1409" s="3" t="s">
        <v>4856</v>
      </c>
      <c r="D1409" s="6">
        <v>2987</v>
      </c>
      <c r="E1409" s="8">
        <v>3318</v>
      </c>
      <c r="F1409" s="22">
        <f>ROUND(E1409/D1409*100,0)</f>
        <v>111</v>
      </c>
      <c r="G1409" t="s">
        <v>8218</v>
      </c>
      <c r="H1409" t="s">
        <v>8223</v>
      </c>
      <c r="I1409" t="s">
        <v>8245</v>
      </c>
      <c r="J1409">
        <v>1348372740</v>
      </c>
      <c r="K1409">
        <v>1346806909</v>
      </c>
      <c r="L1409" t="b">
        <v>0</v>
      </c>
      <c r="M1409">
        <v>97</v>
      </c>
      <c r="N1409" t="b">
        <v>1</v>
      </c>
      <c r="O1409" t="s">
        <v>8272</v>
      </c>
      <c r="P1409" s="9">
        <f>(((K1409/60)/60)/24)+DATE(1970,1,1)</f>
        <v>41157.042928240742</v>
      </c>
      <c r="Q1409" s="14">
        <f>YEAR(P1409)</f>
        <v>2012</v>
      </c>
      <c r="R1409" s="10" t="s">
        <v>8336</v>
      </c>
      <c r="S1409" t="s">
        <v>8337</v>
      </c>
      <c r="T1409">
        <f>IFERROR(ROUND(E1409/M1409,2),0)</f>
        <v>34.21</v>
      </c>
    </row>
    <row r="1410" spans="1:20" ht="49" hidden="1" x14ac:dyDescent="0.25">
      <c r="A1410">
        <v>157</v>
      </c>
      <c r="B1410" s="3" t="s">
        <v>159</v>
      </c>
      <c r="C1410" s="3" t="s">
        <v>4267</v>
      </c>
      <c r="D1410" s="6">
        <v>2995</v>
      </c>
      <c r="E1410" s="8">
        <v>8</v>
      </c>
      <c r="F1410" s="22">
        <f>ROUND(E1410/D1410*100,0)</f>
        <v>0</v>
      </c>
      <c r="G1410" t="s">
        <v>8219</v>
      </c>
      <c r="H1410" t="s">
        <v>8223</v>
      </c>
      <c r="I1410" t="s">
        <v>8245</v>
      </c>
      <c r="J1410">
        <v>1456523572</v>
      </c>
      <c r="K1410">
        <v>1453931572</v>
      </c>
      <c r="L1410" t="b">
        <v>0</v>
      </c>
      <c r="M1410">
        <v>2</v>
      </c>
      <c r="N1410" t="b">
        <v>0</v>
      </c>
      <c r="O1410" t="s">
        <v>8265</v>
      </c>
      <c r="P1410" s="9">
        <f>(((K1410/60)/60)/24)+DATE(1970,1,1)</f>
        <v>42396.911712962959</v>
      </c>
      <c r="Q1410" s="14">
        <f>YEAR(P1410)</f>
        <v>2016</v>
      </c>
      <c r="R1410" s="10" t="s">
        <v>8324</v>
      </c>
      <c r="S1410" t="s">
        <v>8327</v>
      </c>
      <c r="T1410">
        <f>IFERROR(ROUND(E1410/M1410,2),0)</f>
        <v>4</v>
      </c>
    </row>
    <row r="1411" spans="1:20" ht="49" x14ac:dyDescent="0.25">
      <c r="A1411">
        <v>10</v>
      </c>
      <c r="B1411" s="3" t="s">
        <v>12</v>
      </c>
      <c r="C1411" s="3" t="s">
        <v>4121</v>
      </c>
      <c r="D1411" s="6">
        <v>3000</v>
      </c>
      <c r="E1411" s="8">
        <v>3015</v>
      </c>
      <c r="F1411" s="22">
        <f>ROUND(E1411/D1411*100,0)</f>
        <v>101</v>
      </c>
      <c r="G1411" t="s">
        <v>8218</v>
      </c>
      <c r="H1411" t="s">
        <v>8223</v>
      </c>
      <c r="I1411" t="s">
        <v>8245</v>
      </c>
      <c r="J1411">
        <v>1403660279</v>
      </c>
      <c r="K1411">
        <v>1400636279</v>
      </c>
      <c r="L1411" t="b">
        <v>0</v>
      </c>
      <c r="M1411">
        <v>19</v>
      </c>
      <c r="N1411" t="b">
        <v>1</v>
      </c>
      <c r="O1411" t="s">
        <v>8263</v>
      </c>
      <c r="P1411" s="9">
        <f>(((K1411/60)/60)/24)+DATE(1970,1,1)</f>
        <v>41780.068043981482</v>
      </c>
      <c r="Q1411" s="14">
        <f>YEAR(P1411)</f>
        <v>2014</v>
      </c>
      <c r="R1411" s="10" t="s">
        <v>8324</v>
      </c>
      <c r="S1411" t="s">
        <v>8325</v>
      </c>
      <c r="T1411">
        <f>IFERROR(ROUND(E1411/M1411,2),0)</f>
        <v>158.68</v>
      </c>
    </row>
    <row r="1412" spans="1:20" ht="49" x14ac:dyDescent="0.25">
      <c r="A1412">
        <v>29</v>
      </c>
      <c r="B1412" s="3" t="s">
        <v>31</v>
      </c>
      <c r="C1412" s="3" t="s">
        <v>4140</v>
      </c>
      <c r="D1412" s="6">
        <v>3000</v>
      </c>
      <c r="E1412" s="8">
        <v>3700</v>
      </c>
      <c r="F1412" s="22">
        <f>ROUND(E1412/D1412*100,0)</f>
        <v>123</v>
      </c>
      <c r="G1412" t="s">
        <v>8218</v>
      </c>
      <c r="H1412" t="s">
        <v>8224</v>
      </c>
      <c r="I1412" t="s">
        <v>8246</v>
      </c>
      <c r="J1412">
        <v>1406045368</v>
      </c>
      <c r="K1412">
        <v>1403453368</v>
      </c>
      <c r="L1412" t="b">
        <v>0</v>
      </c>
      <c r="M1412">
        <v>117</v>
      </c>
      <c r="N1412" t="b">
        <v>1</v>
      </c>
      <c r="O1412" t="s">
        <v>8263</v>
      </c>
      <c r="P1412" s="9">
        <f>(((K1412/60)/60)/24)+DATE(1970,1,1)</f>
        <v>41812.67324074074</v>
      </c>
      <c r="Q1412" s="14">
        <f>YEAR(P1412)</f>
        <v>2014</v>
      </c>
      <c r="R1412" s="10" t="s">
        <v>8324</v>
      </c>
      <c r="S1412" t="s">
        <v>8325</v>
      </c>
      <c r="T1412">
        <f>IFERROR(ROUND(E1412/M1412,2),0)</f>
        <v>31.62</v>
      </c>
    </row>
    <row r="1413" spans="1:20" ht="33" x14ac:dyDescent="0.25">
      <c r="A1413">
        <v>53</v>
      </c>
      <c r="B1413" s="3" t="s">
        <v>55</v>
      </c>
      <c r="C1413" s="3" t="s">
        <v>4164</v>
      </c>
      <c r="D1413" s="6">
        <v>3000</v>
      </c>
      <c r="E1413" s="8">
        <v>3289</v>
      </c>
      <c r="F1413" s="22">
        <f>ROUND(E1413/D1413*100,0)</f>
        <v>110</v>
      </c>
      <c r="G1413" t="s">
        <v>8218</v>
      </c>
      <c r="H1413" t="s">
        <v>8223</v>
      </c>
      <c r="I1413" t="s">
        <v>8245</v>
      </c>
      <c r="J1413">
        <v>1396648800</v>
      </c>
      <c r="K1413">
        <v>1395407445</v>
      </c>
      <c r="L1413" t="b">
        <v>0</v>
      </c>
      <c r="M1413">
        <v>117</v>
      </c>
      <c r="N1413" t="b">
        <v>1</v>
      </c>
      <c r="O1413" t="s">
        <v>8263</v>
      </c>
      <c r="P1413" s="9">
        <f>(((K1413/60)/60)/24)+DATE(1970,1,1)</f>
        <v>41719.549131944441</v>
      </c>
      <c r="Q1413" s="14">
        <f>YEAR(P1413)</f>
        <v>2014</v>
      </c>
      <c r="R1413" s="10" t="s">
        <v>8324</v>
      </c>
      <c r="S1413" t="s">
        <v>8325</v>
      </c>
      <c r="T1413">
        <f>IFERROR(ROUND(E1413/M1413,2),0)</f>
        <v>28.11</v>
      </c>
    </row>
    <row r="1414" spans="1:20" ht="49" x14ac:dyDescent="0.25">
      <c r="A1414">
        <v>62</v>
      </c>
      <c r="B1414" s="3" t="s">
        <v>64</v>
      </c>
      <c r="C1414" s="3" t="s">
        <v>4173</v>
      </c>
      <c r="D1414" s="6">
        <v>3000</v>
      </c>
      <c r="E1414" s="8">
        <v>4642</v>
      </c>
      <c r="F1414" s="22">
        <f>ROUND(E1414/D1414*100,0)</f>
        <v>155</v>
      </c>
      <c r="G1414" t="s">
        <v>8218</v>
      </c>
      <c r="H1414" t="s">
        <v>8223</v>
      </c>
      <c r="I1414" t="s">
        <v>8245</v>
      </c>
      <c r="J1414">
        <v>1362337878</v>
      </c>
      <c r="K1414">
        <v>1360177878</v>
      </c>
      <c r="L1414" t="b">
        <v>0</v>
      </c>
      <c r="M1414">
        <v>48</v>
      </c>
      <c r="N1414" t="b">
        <v>1</v>
      </c>
      <c r="O1414" t="s">
        <v>8264</v>
      </c>
      <c r="P1414" s="9">
        <f>(((K1414/60)/60)/24)+DATE(1970,1,1)</f>
        <v>41311.799513888887</v>
      </c>
      <c r="Q1414" s="14">
        <f>YEAR(P1414)</f>
        <v>2013</v>
      </c>
      <c r="R1414" s="10" t="s">
        <v>8324</v>
      </c>
      <c r="S1414" t="s">
        <v>8326</v>
      </c>
      <c r="T1414">
        <f>IFERROR(ROUND(E1414/M1414,2),0)</f>
        <v>96.71</v>
      </c>
    </row>
    <row r="1415" spans="1:20" ht="49" x14ac:dyDescent="0.25">
      <c r="A1415">
        <v>91</v>
      </c>
      <c r="B1415" s="3" t="s">
        <v>93</v>
      </c>
      <c r="C1415" s="3" t="s">
        <v>4202</v>
      </c>
      <c r="D1415" s="6">
        <v>3000</v>
      </c>
      <c r="E1415" s="8">
        <v>3600</v>
      </c>
      <c r="F1415" s="22">
        <f>ROUND(E1415/D1415*100,0)</f>
        <v>120</v>
      </c>
      <c r="G1415" t="s">
        <v>8218</v>
      </c>
      <c r="H1415" t="s">
        <v>8223</v>
      </c>
      <c r="I1415" t="s">
        <v>8245</v>
      </c>
      <c r="J1415">
        <v>1305625164</v>
      </c>
      <c r="K1415">
        <v>1300354764</v>
      </c>
      <c r="L1415" t="b">
        <v>0</v>
      </c>
      <c r="M1415">
        <v>46</v>
      </c>
      <c r="N1415" t="b">
        <v>1</v>
      </c>
      <c r="O1415" t="s">
        <v>8264</v>
      </c>
      <c r="P1415" s="9">
        <f>(((K1415/60)/60)/24)+DATE(1970,1,1)</f>
        <v>40619.402361111112</v>
      </c>
      <c r="Q1415" s="14">
        <f>YEAR(P1415)</f>
        <v>2011</v>
      </c>
      <c r="R1415" s="10" t="s">
        <v>8324</v>
      </c>
      <c r="S1415" t="s">
        <v>8326</v>
      </c>
      <c r="T1415">
        <f>IFERROR(ROUND(E1415/M1415,2),0)</f>
        <v>78.260000000000005</v>
      </c>
    </row>
    <row r="1416" spans="1:20" ht="49" x14ac:dyDescent="0.25">
      <c r="A1416">
        <v>114</v>
      </c>
      <c r="B1416" s="3" t="s">
        <v>116</v>
      </c>
      <c r="C1416" s="3" t="s">
        <v>4225</v>
      </c>
      <c r="D1416" s="6">
        <v>3000</v>
      </c>
      <c r="E1416" s="8">
        <v>3100</v>
      </c>
      <c r="F1416" s="22">
        <f>ROUND(E1416/D1416*100,0)</f>
        <v>103</v>
      </c>
      <c r="G1416" t="s">
        <v>8218</v>
      </c>
      <c r="H1416" t="s">
        <v>8223</v>
      </c>
      <c r="I1416" t="s">
        <v>8245</v>
      </c>
      <c r="J1416">
        <v>1326436488</v>
      </c>
      <c r="K1416">
        <v>1321252488</v>
      </c>
      <c r="L1416" t="b">
        <v>0</v>
      </c>
      <c r="M1416">
        <v>35</v>
      </c>
      <c r="N1416" t="b">
        <v>1</v>
      </c>
      <c r="O1416" t="s">
        <v>8264</v>
      </c>
      <c r="P1416" s="9">
        <f>(((K1416/60)/60)/24)+DATE(1970,1,1)</f>
        <v>40861.27416666667</v>
      </c>
      <c r="Q1416" s="14">
        <f>YEAR(P1416)</f>
        <v>2011</v>
      </c>
      <c r="R1416" s="10" t="s">
        <v>8324</v>
      </c>
      <c r="S1416" t="s">
        <v>8326</v>
      </c>
      <c r="T1416">
        <f>IFERROR(ROUND(E1416/M1416,2),0)</f>
        <v>88.57</v>
      </c>
    </row>
    <row r="1417" spans="1:20" ht="49" x14ac:dyDescent="0.25">
      <c r="A1417">
        <v>272</v>
      </c>
      <c r="B1417" s="3" t="s">
        <v>273</v>
      </c>
      <c r="C1417" s="3" t="s">
        <v>4382</v>
      </c>
      <c r="D1417" s="6">
        <v>3000</v>
      </c>
      <c r="E1417" s="8">
        <v>5323.01</v>
      </c>
      <c r="F1417" s="22">
        <f>ROUND(E1417/D1417*100,0)</f>
        <v>177</v>
      </c>
      <c r="G1417" t="s">
        <v>8218</v>
      </c>
      <c r="H1417" t="s">
        <v>8223</v>
      </c>
      <c r="I1417" t="s">
        <v>8245</v>
      </c>
      <c r="J1417">
        <v>1272480540</v>
      </c>
      <c r="K1417">
        <v>1267220191</v>
      </c>
      <c r="L1417" t="b">
        <v>1</v>
      </c>
      <c r="M1417">
        <v>65</v>
      </c>
      <c r="N1417" t="b">
        <v>1</v>
      </c>
      <c r="O1417" t="s">
        <v>8267</v>
      </c>
      <c r="P1417" s="9">
        <f>(((K1417/60)/60)/24)+DATE(1970,1,1)</f>
        <v>40235.900358796294</v>
      </c>
      <c r="Q1417" s="14">
        <f>YEAR(P1417)</f>
        <v>2010</v>
      </c>
      <c r="R1417" s="10" t="s">
        <v>8324</v>
      </c>
      <c r="S1417" t="s">
        <v>8329</v>
      </c>
      <c r="T1417">
        <f>IFERROR(ROUND(E1417/M1417,2),0)</f>
        <v>81.89</v>
      </c>
    </row>
    <row r="1418" spans="1:20" ht="49" x14ac:dyDescent="0.25">
      <c r="A1418">
        <v>303</v>
      </c>
      <c r="B1418" s="3" t="s">
        <v>304</v>
      </c>
      <c r="C1418" s="3" t="s">
        <v>4413</v>
      </c>
      <c r="D1418" s="6">
        <v>3000</v>
      </c>
      <c r="E1418" s="8">
        <v>4124</v>
      </c>
      <c r="F1418" s="22">
        <f>ROUND(E1418/D1418*100,0)</f>
        <v>137</v>
      </c>
      <c r="G1418" t="s">
        <v>8218</v>
      </c>
      <c r="H1418" t="s">
        <v>8223</v>
      </c>
      <c r="I1418" t="s">
        <v>8245</v>
      </c>
      <c r="J1418">
        <v>1338601346</v>
      </c>
      <c r="K1418">
        <v>1336009346</v>
      </c>
      <c r="L1418" t="b">
        <v>1</v>
      </c>
      <c r="M1418">
        <v>82</v>
      </c>
      <c r="N1418" t="b">
        <v>1</v>
      </c>
      <c r="O1418" t="s">
        <v>8267</v>
      </c>
      <c r="P1418" s="9">
        <f>(((K1418/60)/60)/24)+DATE(1970,1,1)</f>
        <v>41032.071134259262</v>
      </c>
      <c r="Q1418" s="14">
        <f>YEAR(P1418)</f>
        <v>2012</v>
      </c>
      <c r="R1418" s="10" t="s">
        <v>8324</v>
      </c>
      <c r="S1418" t="s">
        <v>8329</v>
      </c>
      <c r="T1418">
        <f>IFERROR(ROUND(E1418/M1418,2),0)</f>
        <v>50.29</v>
      </c>
    </row>
    <row r="1419" spans="1:20" ht="49" x14ac:dyDescent="0.25">
      <c r="A1419">
        <v>337</v>
      </c>
      <c r="B1419" s="3" t="s">
        <v>338</v>
      </c>
      <c r="C1419" s="3" t="s">
        <v>4447</v>
      </c>
      <c r="D1419" s="6">
        <v>3000</v>
      </c>
      <c r="E1419" s="8">
        <v>3035.05</v>
      </c>
      <c r="F1419" s="22">
        <f>ROUND(E1419/D1419*100,0)</f>
        <v>101</v>
      </c>
      <c r="G1419" t="s">
        <v>8218</v>
      </c>
      <c r="H1419" t="s">
        <v>8223</v>
      </c>
      <c r="I1419" t="s">
        <v>8245</v>
      </c>
      <c r="J1419">
        <v>1426298708</v>
      </c>
      <c r="K1419">
        <v>1423710308</v>
      </c>
      <c r="L1419" t="b">
        <v>1</v>
      </c>
      <c r="M1419">
        <v>31</v>
      </c>
      <c r="N1419" t="b">
        <v>1</v>
      </c>
      <c r="O1419" t="s">
        <v>8267</v>
      </c>
      <c r="P1419" s="9">
        <f>(((K1419/60)/60)/24)+DATE(1970,1,1)</f>
        <v>42047.128564814819</v>
      </c>
      <c r="Q1419" s="14">
        <f>YEAR(P1419)</f>
        <v>2015</v>
      </c>
      <c r="R1419" s="10" t="s">
        <v>8324</v>
      </c>
      <c r="S1419" t="s">
        <v>8329</v>
      </c>
      <c r="T1419">
        <f>IFERROR(ROUND(E1419/M1419,2),0)</f>
        <v>97.9</v>
      </c>
    </row>
    <row r="1420" spans="1:20" ht="49" x14ac:dyDescent="0.25">
      <c r="A1420">
        <v>378</v>
      </c>
      <c r="B1420" s="3" t="s">
        <v>379</v>
      </c>
      <c r="C1420" s="3" t="s">
        <v>4488</v>
      </c>
      <c r="D1420" s="6">
        <v>3000</v>
      </c>
      <c r="E1420" s="8">
        <v>3353</v>
      </c>
      <c r="F1420" s="22">
        <f>ROUND(E1420/D1420*100,0)</f>
        <v>112</v>
      </c>
      <c r="G1420" t="s">
        <v>8218</v>
      </c>
      <c r="H1420" t="s">
        <v>8228</v>
      </c>
      <c r="I1420" t="s">
        <v>8250</v>
      </c>
      <c r="J1420">
        <v>1453765920</v>
      </c>
      <c r="K1420">
        <v>1451655808</v>
      </c>
      <c r="L1420" t="b">
        <v>0</v>
      </c>
      <c r="M1420">
        <v>83</v>
      </c>
      <c r="N1420" t="b">
        <v>1</v>
      </c>
      <c r="O1420" t="s">
        <v>8267</v>
      </c>
      <c r="P1420" s="9">
        <f>(((K1420/60)/60)/24)+DATE(1970,1,1)</f>
        <v>42370.571851851855</v>
      </c>
      <c r="Q1420" s="14">
        <f>YEAR(P1420)</f>
        <v>2016</v>
      </c>
      <c r="R1420" s="10" t="s">
        <v>8324</v>
      </c>
      <c r="S1420" t="s">
        <v>8329</v>
      </c>
      <c r="T1420">
        <f>IFERROR(ROUND(E1420/M1420,2),0)</f>
        <v>40.4</v>
      </c>
    </row>
    <row r="1421" spans="1:20" ht="49" x14ac:dyDescent="0.25">
      <c r="A1421">
        <v>522</v>
      </c>
      <c r="B1421" s="3" t="s">
        <v>523</v>
      </c>
      <c r="C1421" s="3" t="s">
        <v>4632</v>
      </c>
      <c r="D1421" s="6">
        <v>3000</v>
      </c>
      <c r="E1421" s="8">
        <v>3440</v>
      </c>
      <c r="F1421" s="22">
        <f>ROUND(E1421/D1421*100,0)</f>
        <v>115</v>
      </c>
      <c r="G1421" t="s">
        <v>8218</v>
      </c>
      <c r="H1421" t="s">
        <v>8223</v>
      </c>
      <c r="I1421" t="s">
        <v>8245</v>
      </c>
      <c r="J1421">
        <v>1458518325</v>
      </c>
      <c r="K1421">
        <v>1456793925</v>
      </c>
      <c r="L1421" t="b">
        <v>0</v>
      </c>
      <c r="M1421">
        <v>31</v>
      </c>
      <c r="N1421" t="b">
        <v>1</v>
      </c>
      <c r="O1421" t="s">
        <v>8269</v>
      </c>
      <c r="P1421" s="9">
        <f>(((K1421/60)/60)/24)+DATE(1970,1,1)</f>
        <v>42430.040798611109</v>
      </c>
      <c r="Q1421" s="14">
        <f>YEAR(P1421)</f>
        <v>2016</v>
      </c>
      <c r="R1421" s="10" t="s">
        <v>8331</v>
      </c>
      <c r="S1421" t="s">
        <v>8332</v>
      </c>
      <c r="T1421">
        <f>IFERROR(ROUND(E1421/M1421,2),0)</f>
        <v>110.97</v>
      </c>
    </row>
    <row r="1422" spans="1:20" ht="49" x14ac:dyDescent="0.25">
      <c r="A1422">
        <v>652</v>
      </c>
      <c r="B1422" s="3" t="s">
        <v>653</v>
      </c>
      <c r="C1422" s="3" t="s">
        <v>4762</v>
      </c>
      <c r="D1422" s="6">
        <v>3000</v>
      </c>
      <c r="E1422" s="8">
        <v>3014</v>
      </c>
      <c r="F1422" s="22">
        <f>ROUND(E1422/D1422*100,0)</f>
        <v>100</v>
      </c>
      <c r="G1422" t="s">
        <v>8218</v>
      </c>
      <c r="H1422" t="s">
        <v>8223</v>
      </c>
      <c r="I1422" t="s">
        <v>8245</v>
      </c>
      <c r="J1422">
        <v>1480613650</v>
      </c>
      <c r="K1422">
        <v>1478018050</v>
      </c>
      <c r="L1422" t="b">
        <v>0</v>
      </c>
      <c r="M1422">
        <v>28</v>
      </c>
      <c r="N1422" t="b">
        <v>1</v>
      </c>
      <c r="O1422" t="s">
        <v>8271</v>
      </c>
      <c r="P1422" s="9">
        <f>(((K1422/60)/60)/24)+DATE(1970,1,1)</f>
        <v>42675.690393518518</v>
      </c>
      <c r="Q1422" s="14">
        <f>YEAR(P1422)</f>
        <v>2016</v>
      </c>
      <c r="R1422" s="10" t="s">
        <v>8333</v>
      </c>
      <c r="S1422" t="s">
        <v>8335</v>
      </c>
      <c r="T1422">
        <f>IFERROR(ROUND(E1422/M1422,2),0)</f>
        <v>107.64</v>
      </c>
    </row>
    <row r="1423" spans="1:20" ht="21" x14ac:dyDescent="0.25">
      <c r="A1423">
        <v>659</v>
      </c>
      <c r="B1423" s="3" t="s">
        <v>660</v>
      </c>
      <c r="C1423" s="3" t="s">
        <v>4769</v>
      </c>
      <c r="D1423" s="6">
        <v>3000</v>
      </c>
      <c r="E1423" s="8">
        <v>3017</v>
      </c>
      <c r="F1423" s="22">
        <f>ROUND(E1423/D1423*100,0)</f>
        <v>101</v>
      </c>
      <c r="G1423" t="s">
        <v>8218</v>
      </c>
      <c r="H1423" t="s">
        <v>8223</v>
      </c>
      <c r="I1423" t="s">
        <v>8245</v>
      </c>
      <c r="J1423">
        <v>1440339295</v>
      </c>
      <c r="K1423">
        <v>1437747295</v>
      </c>
      <c r="L1423" t="b">
        <v>0</v>
      </c>
      <c r="M1423">
        <v>21</v>
      </c>
      <c r="N1423" t="b">
        <v>1</v>
      </c>
      <c r="O1423" t="s">
        <v>8271</v>
      </c>
      <c r="P1423" s="9">
        <f>(((K1423/60)/60)/24)+DATE(1970,1,1)</f>
        <v>42209.593692129631</v>
      </c>
      <c r="Q1423" s="14">
        <f>YEAR(P1423)</f>
        <v>2015</v>
      </c>
      <c r="R1423" s="10" t="s">
        <v>8333</v>
      </c>
      <c r="S1423" t="s">
        <v>8335</v>
      </c>
      <c r="T1423">
        <f>IFERROR(ROUND(E1423/M1423,2),0)</f>
        <v>143.66999999999999</v>
      </c>
    </row>
    <row r="1424" spans="1:20" ht="49" x14ac:dyDescent="0.25">
      <c r="A1424">
        <v>740</v>
      </c>
      <c r="B1424" s="3" t="s">
        <v>741</v>
      </c>
      <c r="C1424" s="3" t="s">
        <v>4850</v>
      </c>
      <c r="D1424" s="6">
        <v>3000</v>
      </c>
      <c r="E1424" s="8">
        <v>3222</v>
      </c>
      <c r="F1424" s="22">
        <f>ROUND(E1424/D1424*100,0)</f>
        <v>107</v>
      </c>
      <c r="G1424" t="s">
        <v>8218</v>
      </c>
      <c r="H1424" t="s">
        <v>8223</v>
      </c>
      <c r="I1424" t="s">
        <v>8245</v>
      </c>
      <c r="J1424">
        <v>1434857482</v>
      </c>
      <c r="K1424">
        <v>1433647882</v>
      </c>
      <c r="L1424" t="b">
        <v>0</v>
      </c>
      <c r="M1424">
        <v>19</v>
      </c>
      <c r="N1424" t="b">
        <v>1</v>
      </c>
      <c r="O1424" t="s">
        <v>8272</v>
      </c>
      <c r="P1424" s="9">
        <f>(((K1424/60)/60)/24)+DATE(1970,1,1)</f>
        <v>42162.146782407406</v>
      </c>
      <c r="Q1424" s="14">
        <f>YEAR(P1424)</f>
        <v>2015</v>
      </c>
      <c r="R1424" s="10" t="s">
        <v>8336</v>
      </c>
      <c r="S1424" t="s">
        <v>8337</v>
      </c>
      <c r="T1424">
        <f>IFERROR(ROUND(E1424/M1424,2),0)</f>
        <v>169.58</v>
      </c>
    </row>
    <row r="1425" spans="1:20" ht="49" x14ac:dyDescent="0.25">
      <c r="A1425">
        <v>751</v>
      </c>
      <c r="B1425" s="3" t="s">
        <v>752</v>
      </c>
      <c r="C1425" s="3" t="s">
        <v>4861</v>
      </c>
      <c r="D1425" s="6">
        <v>3000</v>
      </c>
      <c r="E1425" s="8">
        <v>3555</v>
      </c>
      <c r="F1425" s="22">
        <f>ROUND(E1425/D1425*100,0)</f>
        <v>119</v>
      </c>
      <c r="G1425" t="s">
        <v>8218</v>
      </c>
      <c r="H1425" t="s">
        <v>8223</v>
      </c>
      <c r="I1425" t="s">
        <v>8245</v>
      </c>
      <c r="J1425">
        <v>1312470475</v>
      </c>
      <c r="K1425">
        <v>1308496075</v>
      </c>
      <c r="L1425" t="b">
        <v>0</v>
      </c>
      <c r="M1425">
        <v>62</v>
      </c>
      <c r="N1425" t="b">
        <v>1</v>
      </c>
      <c r="O1425" t="s">
        <v>8272</v>
      </c>
      <c r="P1425" s="9">
        <f>(((K1425/60)/60)/24)+DATE(1970,1,1)</f>
        <v>40713.630497685182</v>
      </c>
      <c r="Q1425" s="14">
        <f>YEAR(P1425)</f>
        <v>2011</v>
      </c>
      <c r="R1425" s="10" t="s">
        <v>8336</v>
      </c>
      <c r="S1425" t="s">
        <v>8337</v>
      </c>
      <c r="T1425">
        <f>IFERROR(ROUND(E1425/M1425,2),0)</f>
        <v>57.34</v>
      </c>
    </row>
    <row r="1426" spans="1:20" ht="49" x14ac:dyDescent="0.25">
      <c r="A1426">
        <v>797</v>
      </c>
      <c r="B1426" s="3" t="s">
        <v>798</v>
      </c>
      <c r="C1426" s="3" t="s">
        <v>4907</v>
      </c>
      <c r="D1426" s="6">
        <v>3000</v>
      </c>
      <c r="E1426" s="8">
        <v>3226</v>
      </c>
      <c r="F1426" s="22">
        <f>ROUND(E1426/D1426*100,0)</f>
        <v>108</v>
      </c>
      <c r="G1426" t="s">
        <v>8218</v>
      </c>
      <c r="H1426" t="s">
        <v>8223</v>
      </c>
      <c r="I1426" t="s">
        <v>8245</v>
      </c>
      <c r="J1426">
        <v>1335672000</v>
      </c>
      <c r="K1426">
        <v>1332978688</v>
      </c>
      <c r="L1426" t="b">
        <v>0</v>
      </c>
      <c r="M1426">
        <v>71</v>
      </c>
      <c r="N1426" t="b">
        <v>1</v>
      </c>
      <c r="O1426" t="s">
        <v>8274</v>
      </c>
      <c r="P1426" s="9">
        <f>(((K1426/60)/60)/24)+DATE(1970,1,1)</f>
        <v>40996.994074074071</v>
      </c>
      <c r="Q1426" s="14">
        <f>YEAR(P1426)</f>
        <v>2012</v>
      </c>
      <c r="R1426" s="10" t="s">
        <v>8339</v>
      </c>
      <c r="S1426" t="s">
        <v>8340</v>
      </c>
      <c r="T1426">
        <f>IFERROR(ROUND(E1426/M1426,2),0)</f>
        <v>45.44</v>
      </c>
    </row>
    <row r="1427" spans="1:20" ht="49" x14ac:dyDescent="0.25">
      <c r="A1427">
        <v>805</v>
      </c>
      <c r="B1427" s="3" t="s">
        <v>806</v>
      </c>
      <c r="C1427" s="3" t="s">
        <v>4915</v>
      </c>
      <c r="D1427" s="6">
        <v>3000</v>
      </c>
      <c r="E1427" s="8">
        <v>3150</v>
      </c>
      <c r="F1427" s="22">
        <f>ROUND(E1427/D1427*100,0)</f>
        <v>105</v>
      </c>
      <c r="G1427" t="s">
        <v>8218</v>
      </c>
      <c r="H1427" t="s">
        <v>8223</v>
      </c>
      <c r="I1427" t="s">
        <v>8245</v>
      </c>
      <c r="J1427">
        <v>1310857200</v>
      </c>
      <c r="K1427">
        <v>1306525512</v>
      </c>
      <c r="L1427" t="b">
        <v>0</v>
      </c>
      <c r="M1427">
        <v>54</v>
      </c>
      <c r="N1427" t="b">
        <v>1</v>
      </c>
      <c r="O1427" t="s">
        <v>8274</v>
      </c>
      <c r="P1427" s="9">
        <f>(((K1427/60)/60)/24)+DATE(1970,1,1)</f>
        <v>40690.823055555556</v>
      </c>
      <c r="Q1427" s="14">
        <f>YEAR(P1427)</f>
        <v>2011</v>
      </c>
      <c r="R1427" s="10" t="s">
        <v>8339</v>
      </c>
      <c r="S1427" t="s">
        <v>8340</v>
      </c>
      <c r="T1427">
        <f>IFERROR(ROUND(E1427/M1427,2),0)</f>
        <v>58.33</v>
      </c>
    </row>
    <row r="1428" spans="1:20" ht="33" x14ac:dyDescent="0.25">
      <c r="A1428">
        <v>822</v>
      </c>
      <c r="B1428" s="3" t="s">
        <v>823</v>
      </c>
      <c r="C1428" s="3" t="s">
        <v>4932</v>
      </c>
      <c r="D1428" s="6">
        <v>3000</v>
      </c>
      <c r="E1428" s="8">
        <v>3575</v>
      </c>
      <c r="F1428" s="22">
        <f>ROUND(E1428/D1428*100,0)</f>
        <v>119</v>
      </c>
      <c r="G1428" t="s">
        <v>8218</v>
      </c>
      <c r="H1428" t="s">
        <v>8223</v>
      </c>
      <c r="I1428" t="s">
        <v>8245</v>
      </c>
      <c r="J1428">
        <v>1349477050</v>
      </c>
      <c r="K1428">
        <v>1346885050</v>
      </c>
      <c r="L1428" t="b">
        <v>0</v>
      </c>
      <c r="M1428">
        <v>69</v>
      </c>
      <c r="N1428" t="b">
        <v>1</v>
      </c>
      <c r="O1428" t="s">
        <v>8274</v>
      </c>
      <c r="P1428" s="9">
        <f>(((K1428/60)/60)/24)+DATE(1970,1,1)</f>
        <v>41157.947337962964</v>
      </c>
      <c r="Q1428" s="14">
        <f>YEAR(P1428)</f>
        <v>2012</v>
      </c>
      <c r="R1428" s="10" t="s">
        <v>8339</v>
      </c>
      <c r="S1428" t="s">
        <v>8340</v>
      </c>
      <c r="T1428">
        <f>IFERROR(ROUND(E1428/M1428,2),0)</f>
        <v>51.81</v>
      </c>
    </row>
    <row r="1429" spans="1:20" ht="49" x14ac:dyDescent="0.25">
      <c r="A1429">
        <v>843</v>
      </c>
      <c r="B1429" s="3" t="s">
        <v>844</v>
      </c>
      <c r="C1429" s="3" t="s">
        <v>4953</v>
      </c>
      <c r="D1429" s="6">
        <v>3000</v>
      </c>
      <c r="E1429" s="8">
        <v>8014</v>
      </c>
      <c r="F1429" s="22">
        <f>ROUND(E1429/D1429*100,0)</f>
        <v>267</v>
      </c>
      <c r="G1429" t="s">
        <v>8218</v>
      </c>
      <c r="H1429" t="s">
        <v>8223</v>
      </c>
      <c r="I1429" t="s">
        <v>8245</v>
      </c>
      <c r="J1429">
        <v>1481184000</v>
      </c>
      <c r="K1429">
        <v>1479708680</v>
      </c>
      <c r="L1429" t="b">
        <v>0</v>
      </c>
      <c r="M1429">
        <v>127</v>
      </c>
      <c r="N1429" t="b">
        <v>1</v>
      </c>
      <c r="O1429" t="s">
        <v>8275</v>
      </c>
      <c r="P1429" s="9">
        <f>(((K1429/60)/60)/24)+DATE(1970,1,1)</f>
        <v>42695.257870370369</v>
      </c>
      <c r="Q1429" s="14">
        <f>YEAR(P1429)</f>
        <v>2016</v>
      </c>
      <c r="R1429" s="10" t="s">
        <v>8339</v>
      </c>
      <c r="S1429" t="s">
        <v>8341</v>
      </c>
      <c r="T1429">
        <f>IFERROR(ROUND(E1429/M1429,2),0)</f>
        <v>63.1</v>
      </c>
    </row>
    <row r="1430" spans="1:20" ht="49" x14ac:dyDescent="0.25">
      <c r="A1430">
        <v>844</v>
      </c>
      <c r="B1430" s="3" t="s">
        <v>845</v>
      </c>
      <c r="C1430" s="3" t="s">
        <v>4954</v>
      </c>
      <c r="D1430" s="6">
        <v>3000</v>
      </c>
      <c r="E1430" s="8">
        <v>5824</v>
      </c>
      <c r="F1430" s="22">
        <f>ROUND(E1430/D1430*100,0)</f>
        <v>194</v>
      </c>
      <c r="G1430" t="s">
        <v>8218</v>
      </c>
      <c r="H1430" t="s">
        <v>8223</v>
      </c>
      <c r="I1430" t="s">
        <v>8245</v>
      </c>
      <c r="J1430">
        <v>1414817940</v>
      </c>
      <c r="K1430">
        <v>1411489552</v>
      </c>
      <c r="L1430" t="b">
        <v>1</v>
      </c>
      <c r="M1430">
        <v>159</v>
      </c>
      <c r="N1430" t="b">
        <v>1</v>
      </c>
      <c r="O1430" t="s">
        <v>8275</v>
      </c>
      <c r="P1430" s="9">
        <f>(((K1430/60)/60)/24)+DATE(1970,1,1)</f>
        <v>41905.684629629628</v>
      </c>
      <c r="Q1430" s="14">
        <f>YEAR(P1430)</f>
        <v>2014</v>
      </c>
      <c r="R1430" s="10" t="s">
        <v>8339</v>
      </c>
      <c r="S1430" t="s">
        <v>8341</v>
      </c>
      <c r="T1430">
        <f>IFERROR(ROUND(E1430/M1430,2),0)</f>
        <v>36.630000000000003</v>
      </c>
    </row>
    <row r="1431" spans="1:20" ht="49" x14ac:dyDescent="0.25">
      <c r="A1431">
        <v>1021</v>
      </c>
      <c r="B1431" s="3" t="s">
        <v>1022</v>
      </c>
      <c r="C1431" s="3" t="s">
        <v>5131</v>
      </c>
      <c r="D1431" s="6">
        <v>3000</v>
      </c>
      <c r="E1431" s="8">
        <v>10554.11</v>
      </c>
      <c r="F1431" s="22">
        <f>ROUND(E1431/D1431*100,0)</f>
        <v>352</v>
      </c>
      <c r="G1431" t="s">
        <v>8218</v>
      </c>
      <c r="H1431" t="s">
        <v>8223</v>
      </c>
      <c r="I1431" t="s">
        <v>8245</v>
      </c>
      <c r="J1431">
        <v>1445054400</v>
      </c>
      <c r="K1431">
        <v>1443074571</v>
      </c>
      <c r="L1431" t="b">
        <v>1</v>
      </c>
      <c r="M1431">
        <v>478</v>
      </c>
      <c r="N1431" t="b">
        <v>1</v>
      </c>
      <c r="O1431" t="s">
        <v>8278</v>
      </c>
      <c r="P1431" s="9">
        <f>(((K1431/60)/60)/24)+DATE(1970,1,1)</f>
        <v>42271.251979166671</v>
      </c>
      <c r="Q1431" s="14">
        <f>YEAR(P1431)</f>
        <v>2015</v>
      </c>
      <c r="R1431" s="10" t="s">
        <v>8339</v>
      </c>
      <c r="S1431" t="s">
        <v>8344</v>
      </c>
      <c r="T1431">
        <f>IFERROR(ROUND(E1431/M1431,2),0)</f>
        <v>22.08</v>
      </c>
    </row>
    <row r="1432" spans="1:20" ht="49" x14ac:dyDescent="0.25">
      <c r="A1432">
        <v>1255</v>
      </c>
      <c r="B1432" s="3" t="s">
        <v>1256</v>
      </c>
      <c r="C1432" s="3" t="s">
        <v>5365</v>
      </c>
      <c r="D1432" s="6">
        <v>3000</v>
      </c>
      <c r="E1432" s="8">
        <v>6071</v>
      </c>
      <c r="F1432" s="22">
        <f>ROUND(E1432/D1432*100,0)</f>
        <v>202</v>
      </c>
      <c r="G1432" t="s">
        <v>8218</v>
      </c>
      <c r="H1432" t="s">
        <v>8223</v>
      </c>
      <c r="I1432" t="s">
        <v>8245</v>
      </c>
      <c r="J1432">
        <v>1385932652</v>
      </c>
      <c r="K1432">
        <v>1383337052</v>
      </c>
      <c r="L1432" t="b">
        <v>1</v>
      </c>
      <c r="M1432">
        <v>109</v>
      </c>
      <c r="N1432" t="b">
        <v>1</v>
      </c>
      <c r="O1432" t="s">
        <v>8274</v>
      </c>
      <c r="P1432" s="9">
        <f>(((K1432/60)/60)/24)+DATE(1970,1,1)</f>
        <v>41579.845509259263</v>
      </c>
      <c r="Q1432" s="14">
        <f>YEAR(P1432)</f>
        <v>2013</v>
      </c>
      <c r="R1432" s="10" t="s">
        <v>8339</v>
      </c>
      <c r="S1432" t="s">
        <v>8340</v>
      </c>
      <c r="T1432">
        <f>IFERROR(ROUND(E1432/M1432,2),0)</f>
        <v>55.7</v>
      </c>
    </row>
    <row r="1433" spans="1:20" ht="33" x14ac:dyDescent="0.25">
      <c r="A1433">
        <v>1276</v>
      </c>
      <c r="B1433" s="3" t="s">
        <v>1277</v>
      </c>
      <c r="C1433" s="3" t="s">
        <v>5386</v>
      </c>
      <c r="D1433" s="6">
        <v>3000</v>
      </c>
      <c r="E1433" s="8">
        <v>3132.63</v>
      </c>
      <c r="F1433" s="22">
        <f>ROUND(E1433/D1433*100,0)</f>
        <v>104</v>
      </c>
      <c r="G1433" t="s">
        <v>8218</v>
      </c>
      <c r="H1433" t="s">
        <v>8223</v>
      </c>
      <c r="I1433" t="s">
        <v>8245</v>
      </c>
      <c r="J1433">
        <v>1251777600</v>
      </c>
      <c r="K1433">
        <v>1247504047</v>
      </c>
      <c r="L1433" t="b">
        <v>1</v>
      </c>
      <c r="M1433">
        <v>68</v>
      </c>
      <c r="N1433" t="b">
        <v>1</v>
      </c>
      <c r="O1433" t="s">
        <v>8274</v>
      </c>
      <c r="P1433" s="9">
        <f>(((K1433/60)/60)/24)+DATE(1970,1,1)</f>
        <v>40007.704247685186</v>
      </c>
      <c r="Q1433" s="14">
        <f>YEAR(P1433)</f>
        <v>2009</v>
      </c>
      <c r="R1433" s="10" t="s">
        <v>8339</v>
      </c>
      <c r="S1433" t="s">
        <v>8340</v>
      </c>
      <c r="T1433">
        <f>IFERROR(ROUND(E1433/M1433,2),0)</f>
        <v>46.07</v>
      </c>
    </row>
    <row r="1434" spans="1:20" ht="49" x14ac:dyDescent="0.25">
      <c r="A1434">
        <v>1291</v>
      </c>
      <c r="B1434" s="3" t="s">
        <v>1292</v>
      </c>
      <c r="C1434" s="3" t="s">
        <v>5401</v>
      </c>
      <c r="D1434" s="6">
        <v>3000</v>
      </c>
      <c r="E1434" s="8">
        <v>4371</v>
      </c>
      <c r="F1434" s="22">
        <f>ROUND(E1434/D1434*100,0)</f>
        <v>146</v>
      </c>
      <c r="G1434" t="s">
        <v>8218</v>
      </c>
      <c r="H1434" t="s">
        <v>8223</v>
      </c>
      <c r="I1434" t="s">
        <v>8245</v>
      </c>
      <c r="J1434">
        <v>1428390000</v>
      </c>
      <c r="K1434">
        <v>1425224391</v>
      </c>
      <c r="L1434" t="b">
        <v>0</v>
      </c>
      <c r="M1434">
        <v>42</v>
      </c>
      <c r="N1434" t="b">
        <v>1</v>
      </c>
      <c r="O1434" t="s">
        <v>8269</v>
      </c>
      <c r="P1434" s="9">
        <f>(((K1434/60)/60)/24)+DATE(1970,1,1)</f>
        <v>42064.652673611112</v>
      </c>
      <c r="Q1434" s="14">
        <f>YEAR(P1434)</f>
        <v>2015</v>
      </c>
      <c r="R1434" s="10" t="s">
        <v>8331</v>
      </c>
      <c r="S1434" t="s">
        <v>8332</v>
      </c>
      <c r="T1434">
        <f>IFERROR(ROUND(E1434/M1434,2),0)</f>
        <v>104.07</v>
      </c>
    </row>
    <row r="1435" spans="1:20" ht="49" x14ac:dyDescent="0.25">
      <c r="A1435">
        <v>1300</v>
      </c>
      <c r="B1435" s="3" t="s">
        <v>1301</v>
      </c>
      <c r="C1435" s="3" t="s">
        <v>5410</v>
      </c>
      <c r="D1435" s="6">
        <v>3000</v>
      </c>
      <c r="E1435" s="8">
        <v>4050</v>
      </c>
      <c r="F1435" s="22">
        <f>ROUND(E1435/D1435*100,0)</f>
        <v>135</v>
      </c>
      <c r="G1435" t="s">
        <v>8218</v>
      </c>
      <c r="H1435" t="s">
        <v>8223</v>
      </c>
      <c r="I1435" t="s">
        <v>8245</v>
      </c>
      <c r="J1435">
        <v>1464807420</v>
      </c>
      <c r="K1435">
        <v>1461427938</v>
      </c>
      <c r="L1435" t="b">
        <v>0</v>
      </c>
      <c r="M1435">
        <v>24</v>
      </c>
      <c r="N1435" t="b">
        <v>1</v>
      </c>
      <c r="O1435" t="s">
        <v>8269</v>
      </c>
      <c r="P1435" s="9">
        <f>(((K1435/60)/60)/24)+DATE(1970,1,1)</f>
        <v>42483.675208333334</v>
      </c>
      <c r="Q1435" s="14">
        <f>YEAR(P1435)</f>
        <v>2016</v>
      </c>
      <c r="R1435" s="10" t="s">
        <v>8331</v>
      </c>
      <c r="S1435" t="s">
        <v>8332</v>
      </c>
      <c r="T1435">
        <f>IFERROR(ROUND(E1435/M1435,2),0)</f>
        <v>168.75</v>
      </c>
    </row>
    <row r="1436" spans="1:20" ht="49" x14ac:dyDescent="0.25">
      <c r="A1436">
        <v>1358</v>
      </c>
      <c r="B1436" s="3" t="s">
        <v>1359</v>
      </c>
      <c r="C1436" s="3" t="s">
        <v>5468</v>
      </c>
      <c r="D1436" s="6">
        <v>3000</v>
      </c>
      <c r="E1436" s="8">
        <v>3350</v>
      </c>
      <c r="F1436" s="22">
        <f>ROUND(E1436/D1436*100,0)</f>
        <v>112</v>
      </c>
      <c r="G1436" t="s">
        <v>8218</v>
      </c>
      <c r="H1436" t="s">
        <v>8223</v>
      </c>
      <c r="I1436" t="s">
        <v>8245</v>
      </c>
      <c r="J1436">
        <v>1309009323</v>
      </c>
      <c r="K1436">
        <v>1306417323</v>
      </c>
      <c r="L1436" t="b">
        <v>0</v>
      </c>
      <c r="M1436">
        <v>49</v>
      </c>
      <c r="N1436" t="b">
        <v>1</v>
      </c>
      <c r="O1436" t="s">
        <v>8272</v>
      </c>
      <c r="P1436" s="9">
        <f>(((K1436/60)/60)/24)+DATE(1970,1,1)</f>
        <v>40689.570868055554</v>
      </c>
      <c r="Q1436" s="14">
        <f>YEAR(P1436)</f>
        <v>2011</v>
      </c>
      <c r="R1436" s="10" t="s">
        <v>8336</v>
      </c>
      <c r="S1436" t="s">
        <v>8337</v>
      </c>
      <c r="T1436">
        <f>IFERROR(ROUND(E1436/M1436,2),0)</f>
        <v>68.37</v>
      </c>
    </row>
    <row r="1437" spans="1:20" ht="49" x14ac:dyDescent="0.25">
      <c r="A1437">
        <v>1474</v>
      </c>
      <c r="B1437" s="3" t="s">
        <v>1475</v>
      </c>
      <c r="C1437" s="3" t="s">
        <v>5584</v>
      </c>
      <c r="D1437" s="6">
        <v>3000</v>
      </c>
      <c r="E1437" s="8">
        <v>3368</v>
      </c>
      <c r="F1437" s="22">
        <f>ROUND(E1437/D1437*100,0)</f>
        <v>112</v>
      </c>
      <c r="G1437" t="s">
        <v>8218</v>
      </c>
      <c r="H1437" t="s">
        <v>8223</v>
      </c>
      <c r="I1437" t="s">
        <v>8245</v>
      </c>
      <c r="J1437">
        <v>1379093292</v>
      </c>
      <c r="K1437">
        <v>1376501292</v>
      </c>
      <c r="L1437" t="b">
        <v>1</v>
      </c>
      <c r="M1437">
        <v>76</v>
      </c>
      <c r="N1437" t="b">
        <v>1</v>
      </c>
      <c r="O1437" t="s">
        <v>8286</v>
      </c>
      <c r="P1437" s="9">
        <f>(((K1437/60)/60)/24)+DATE(1970,1,1)</f>
        <v>41500.727916666663</v>
      </c>
      <c r="Q1437" s="14">
        <f>YEAR(P1437)</f>
        <v>2013</v>
      </c>
      <c r="R1437" s="10" t="s">
        <v>8336</v>
      </c>
      <c r="S1437" t="s">
        <v>8356</v>
      </c>
      <c r="T1437">
        <f>IFERROR(ROUND(E1437/M1437,2),0)</f>
        <v>44.32</v>
      </c>
    </row>
    <row r="1438" spans="1:20" ht="49" x14ac:dyDescent="0.25">
      <c r="A1438">
        <v>1524</v>
      </c>
      <c r="B1438" s="3" t="s">
        <v>1525</v>
      </c>
      <c r="C1438" s="3" t="s">
        <v>5634</v>
      </c>
      <c r="D1438" s="6">
        <v>3000</v>
      </c>
      <c r="E1438" s="8">
        <v>6210</v>
      </c>
      <c r="F1438" s="22">
        <f>ROUND(E1438/D1438*100,0)</f>
        <v>207</v>
      </c>
      <c r="G1438" t="s">
        <v>8218</v>
      </c>
      <c r="H1438" t="s">
        <v>8234</v>
      </c>
      <c r="I1438" t="s">
        <v>8254</v>
      </c>
      <c r="J1438">
        <v>1487592090</v>
      </c>
      <c r="K1438">
        <v>1485000090</v>
      </c>
      <c r="L1438" t="b">
        <v>1</v>
      </c>
      <c r="M1438">
        <v>28</v>
      </c>
      <c r="N1438" t="b">
        <v>1</v>
      </c>
      <c r="O1438" t="s">
        <v>8283</v>
      </c>
      <c r="P1438" s="9">
        <f>(((K1438/60)/60)/24)+DATE(1970,1,1)</f>
        <v>42756.501041666663</v>
      </c>
      <c r="Q1438" s="14">
        <f>YEAR(P1438)</f>
        <v>2017</v>
      </c>
      <c r="R1438" s="10" t="s">
        <v>8352</v>
      </c>
      <c r="S1438" t="s">
        <v>8353</v>
      </c>
      <c r="T1438">
        <f>IFERROR(ROUND(E1438/M1438,2),0)</f>
        <v>221.79</v>
      </c>
    </row>
    <row r="1439" spans="1:20" ht="33" x14ac:dyDescent="0.25">
      <c r="A1439">
        <v>1528</v>
      </c>
      <c r="B1439" s="3" t="s">
        <v>1529</v>
      </c>
      <c r="C1439" s="3" t="s">
        <v>5638</v>
      </c>
      <c r="D1439" s="6">
        <v>3000</v>
      </c>
      <c r="E1439" s="8">
        <v>8447</v>
      </c>
      <c r="F1439" s="22">
        <f>ROUND(E1439/D1439*100,0)</f>
        <v>282</v>
      </c>
      <c r="G1439" t="s">
        <v>8218</v>
      </c>
      <c r="H1439" t="s">
        <v>8223</v>
      </c>
      <c r="I1439" t="s">
        <v>8245</v>
      </c>
      <c r="J1439">
        <v>1485907200</v>
      </c>
      <c r="K1439">
        <v>1483292122</v>
      </c>
      <c r="L1439" t="b">
        <v>1</v>
      </c>
      <c r="M1439">
        <v>160</v>
      </c>
      <c r="N1439" t="b">
        <v>1</v>
      </c>
      <c r="O1439" t="s">
        <v>8283</v>
      </c>
      <c r="P1439" s="9">
        <f>(((K1439/60)/60)/24)+DATE(1970,1,1)</f>
        <v>42736.732893518521</v>
      </c>
      <c r="Q1439" s="14">
        <f>YEAR(P1439)</f>
        <v>2017</v>
      </c>
      <c r="R1439" s="10" t="s">
        <v>8352</v>
      </c>
      <c r="S1439" t="s">
        <v>8353</v>
      </c>
      <c r="T1439">
        <f>IFERROR(ROUND(E1439/M1439,2),0)</f>
        <v>52.79</v>
      </c>
    </row>
    <row r="1440" spans="1:20" ht="33" x14ac:dyDescent="0.25">
      <c r="A1440">
        <v>1676</v>
      </c>
      <c r="B1440" s="3" t="s">
        <v>1677</v>
      </c>
      <c r="C1440" s="3" t="s">
        <v>5786</v>
      </c>
      <c r="D1440" s="6">
        <v>3000</v>
      </c>
      <c r="E1440" s="8">
        <v>3460</v>
      </c>
      <c r="F1440" s="22">
        <f>ROUND(E1440/D1440*100,0)</f>
        <v>115</v>
      </c>
      <c r="G1440" t="s">
        <v>8218</v>
      </c>
      <c r="H1440" t="s">
        <v>8223</v>
      </c>
      <c r="I1440" t="s">
        <v>8245</v>
      </c>
      <c r="J1440">
        <v>1334980740</v>
      </c>
      <c r="K1440">
        <v>1330968347</v>
      </c>
      <c r="L1440" t="b">
        <v>0</v>
      </c>
      <c r="M1440">
        <v>42</v>
      </c>
      <c r="N1440" t="b">
        <v>1</v>
      </c>
      <c r="O1440" t="s">
        <v>8290</v>
      </c>
      <c r="P1440" s="9">
        <f>(((K1440/60)/60)/24)+DATE(1970,1,1)</f>
        <v>40973.72623842593</v>
      </c>
      <c r="Q1440" s="14">
        <f>YEAR(P1440)</f>
        <v>2012</v>
      </c>
      <c r="R1440" s="10" t="s">
        <v>8339</v>
      </c>
      <c r="S1440" t="s">
        <v>8360</v>
      </c>
      <c r="T1440">
        <f>IFERROR(ROUND(E1440/M1440,2),0)</f>
        <v>82.38</v>
      </c>
    </row>
    <row r="1441" spans="1:20" ht="21" x14ac:dyDescent="0.25">
      <c r="A1441">
        <v>1824</v>
      </c>
      <c r="B1441" s="3" t="s">
        <v>1825</v>
      </c>
      <c r="C1441" s="3" t="s">
        <v>5934</v>
      </c>
      <c r="D1441" s="6">
        <v>3000</v>
      </c>
      <c r="E1441" s="8">
        <v>3002</v>
      </c>
      <c r="F1441" s="22">
        <f>ROUND(E1441/D1441*100,0)</f>
        <v>100</v>
      </c>
      <c r="G1441" t="s">
        <v>8218</v>
      </c>
      <c r="H1441" t="s">
        <v>8223</v>
      </c>
      <c r="I1441" t="s">
        <v>8245</v>
      </c>
      <c r="J1441">
        <v>1389146880</v>
      </c>
      <c r="K1441">
        <v>1387403967</v>
      </c>
      <c r="L1441" t="b">
        <v>0</v>
      </c>
      <c r="M1441">
        <v>40</v>
      </c>
      <c r="N1441" t="b">
        <v>1</v>
      </c>
      <c r="O1441" t="s">
        <v>8274</v>
      </c>
      <c r="P1441" s="9">
        <f>(((K1441/60)/60)/24)+DATE(1970,1,1)</f>
        <v>41626.916284722225</v>
      </c>
      <c r="Q1441" s="14">
        <f>YEAR(P1441)</f>
        <v>2013</v>
      </c>
      <c r="R1441" s="10" t="s">
        <v>8339</v>
      </c>
      <c r="S1441" t="s">
        <v>8340</v>
      </c>
      <c r="T1441">
        <f>IFERROR(ROUND(E1441/M1441,2),0)</f>
        <v>75.05</v>
      </c>
    </row>
    <row r="1442" spans="1:20" ht="49" x14ac:dyDescent="0.25">
      <c r="A1442">
        <v>1848</v>
      </c>
      <c r="B1442" s="3" t="s">
        <v>1849</v>
      </c>
      <c r="C1442" s="3" t="s">
        <v>5958</v>
      </c>
      <c r="D1442" s="6">
        <v>3000</v>
      </c>
      <c r="E1442" s="8">
        <v>3221</v>
      </c>
      <c r="F1442" s="22">
        <f>ROUND(E1442/D1442*100,0)</f>
        <v>107</v>
      </c>
      <c r="G1442" t="s">
        <v>8218</v>
      </c>
      <c r="H1442" t="s">
        <v>8223</v>
      </c>
      <c r="I1442" t="s">
        <v>8245</v>
      </c>
      <c r="J1442">
        <v>1312095540</v>
      </c>
      <c r="K1442">
        <v>1306608888</v>
      </c>
      <c r="L1442" t="b">
        <v>0</v>
      </c>
      <c r="M1442">
        <v>24</v>
      </c>
      <c r="N1442" t="b">
        <v>1</v>
      </c>
      <c r="O1442" t="s">
        <v>8274</v>
      </c>
      <c r="P1442" s="9">
        <f>(((K1442/60)/60)/24)+DATE(1970,1,1)</f>
        <v>40691.788055555553</v>
      </c>
      <c r="Q1442" s="14">
        <f>YEAR(P1442)</f>
        <v>2011</v>
      </c>
      <c r="R1442" s="10" t="s">
        <v>8339</v>
      </c>
      <c r="S1442" t="s">
        <v>8340</v>
      </c>
      <c r="T1442">
        <f>IFERROR(ROUND(E1442/M1442,2),0)</f>
        <v>134.21</v>
      </c>
    </row>
    <row r="1443" spans="1:20" ht="49" x14ac:dyDescent="0.25">
      <c r="A1443">
        <v>1857</v>
      </c>
      <c r="B1443" s="3" t="s">
        <v>1858</v>
      </c>
      <c r="C1443" s="3" t="s">
        <v>5967</v>
      </c>
      <c r="D1443" s="6">
        <v>3000</v>
      </c>
      <c r="E1443" s="8">
        <v>3000</v>
      </c>
      <c r="F1443" s="22">
        <f>ROUND(E1443/D1443*100,0)</f>
        <v>100</v>
      </c>
      <c r="G1443" t="s">
        <v>8218</v>
      </c>
      <c r="H1443" t="s">
        <v>8223</v>
      </c>
      <c r="I1443" t="s">
        <v>8245</v>
      </c>
      <c r="J1443">
        <v>1410546413</v>
      </c>
      <c r="K1443">
        <v>1407954413</v>
      </c>
      <c r="L1443" t="b">
        <v>0</v>
      </c>
      <c r="M1443">
        <v>22</v>
      </c>
      <c r="N1443" t="b">
        <v>1</v>
      </c>
      <c r="O1443" t="s">
        <v>8274</v>
      </c>
      <c r="P1443" s="9">
        <f>(((K1443/60)/60)/24)+DATE(1970,1,1)</f>
        <v>41864.76866898148</v>
      </c>
      <c r="Q1443" s="14">
        <f>YEAR(P1443)</f>
        <v>2014</v>
      </c>
      <c r="R1443" s="10" t="s">
        <v>8339</v>
      </c>
      <c r="S1443" t="s">
        <v>8340</v>
      </c>
      <c r="T1443">
        <f>IFERROR(ROUND(E1443/M1443,2),0)</f>
        <v>136.36000000000001</v>
      </c>
    </row>
    <row r="1444" spans="1:20" ht="33" x14ac:dyDescent="0.25">
      <c r="A1444">
        <v>1859</v>
      </c>
      <c r="B1444" s="3" t="s">
        <v>1860</v>
      </c>
      <c r="C1444" s="3" t="s">
        <v>5969</v>
      </c>
      <c r="D1444" s="6">
        <v>3000</v>
      </c>
      <c r="E1444" s="8">
        <v>3955</v>
      </c>
      <c r="F1444" s="22">
        <f>ROUND(E1444/D1444*100,0)</f>
        <v>132</v>
      </c>
      <c r="G1444" t="s">
        <v>8218</v>
      </c>
      <c r="H1444" t="s">
        <v>8223</v>
      </c>
      <c r="I1444" t="s">
        <v>8245</v>
      </c>
      <c r="J1444">
        <v>1316716129</v>
      </c>
      <c r="K1444">
        <v>1314124129</v>
      </c>
      <c r="L1444" t="b">
        <v>0</v>
      </c>
      <c r="M1444">
        <v>56</v>
      </c>
      <c r="N1444" t="b">
        <v>1</v>
      </c>
      <c r="O1444" t="s">
        <v>8274</v>
      </c>
      <c r="P1444" s="9">
        <f>(((K1444/60)/60)/24)+DATE(1970,1,1)</f>
        <v>40778.770011574074</v>
      </c>
      <c r="Q1444" s="14">
        <f>YEAR(P1444)</f>
        <v>2011</v>
      </c>
      <c r="R1444" s="10" t="s">
        <v>8339</v>
      </c>
      <c r="S1444" t="s">
        <v>8340</v>
      </c>
      <c r="T1444">
        <f>IFERROR(ROUND(E1444/M1444,2),0)</f>
        <v>70.63</v>
      </c>
    </row>
    <row r="1445" spans="1:20" ht="49" x14ac:dyDescent="0.25">
      <c r="A1445">
        <v>1887</v>
      </c>
      <c r="B1445" s="3" t="s">
        <v>1888</v>
      </c>
      <c r="C1445" s="3" t="s">
        <v>5997</v>
      </c>
      <c r="D1445" s="6">
        <v>3000</v>
      </c>
      <c r="E1445" s="8">
        <v>3335</v>
      </c>
      <c r="F1445" s="22">
        <f>ROUND(E1445/D1445*100,0)</f>
        <v>111</v>
      </c>
      <c r="G1445" t="s">
        <v>8218</v>
      </c>
      <c r="H1445" t="s">
        <v>8226</v>
      </c>
      <c r="I1445" t="s">
        <v>8248</v>
      </c>
      <c r="J1445">
        <v>1449178200</v>
      </c>
      <c r="K1445">
        <v>1447614732</v>
      </c>
      <c r="L1445" t="b">
        <v>0</v>
      </c>
      <c r="M1445">
        <v>8</v>
      </c>
      <c r="N1445" t="b">
        <v>1</v>
      </c>
      <c r="O1445" t="s">
        <v>8277</v>
      </c>
      <c r="P1445" s="9">
        <f>(((K1445/60)/60)/24)+DATE(1970,1,1)</f>
        <v>42323.800138888888</v>
      </c>
      <c r="Q1445" s="14">
        <f>YEAR(P1445)</f>
        <v>2015</v>
      </c>
      <c r="R1445" s="10" t="s">
        <v>8339</v>
      </c>
      <c r="S1445" t="s">
        <v>8343</v>
      </c>
      <c r="T1445">
        <f>IFERROR(ROUND(E1445/M1445,2),0)</f>
        <v>416.88</v>
      </c>
    </row>
    <row r="1446" spans="1:20" ht="49" x14ac:dyDescent="0.25">
      <c r="A1446">
        <v>1924</v>
      </c>
      <c r="B1446" s="3" t="s">
        <v>1925</v>
      </c>
      <c r="C1446" s="3" t="s">
        <v>6034</v>
      </c>
      <c r="D1446" s="6">
        <v>3000</v>
      </c>
      <c r="E1446" s="8">
        <v>3432</v>
      </c>
      <c r="F1446" s="22">
        <f>ROUND(E1446/D1446*100,0)</f>
        <v>114</v>
      </c>
      <c r="G1446" t="s">
        <v>8218</v>
      </c>
      <c r="H1446" t="s">
        <v>8223</v>
      </c>
      <c r="I1446" t="s">
        <v>8245</v>
      </c>
      <c r="J1446">
        <v>1389814380</v>
      </c>
      <c r="K1446">
        <v>1387390555</v>
      </c>
      <c r="L1446" t="b">
        <v>0</v>
      </c>
      <c r="M1446">
        <v>33</v>
      </c>
      <c r="N1446" t="b">
        <v>1</v>
      </c>
      <c r="O1446" t="s">
        <v>8277</v>
      </c>
      <c r="P1446" s="9">
        <f>(((K1446/60)/60)/24)+DATE(1970,1,1)</f>
        <v>41626.761053240742</v>
      </c>
      <c r="Q1446" s="14">
        <f>YEAR(P1446)</f>
        <v>2013</v>
      </c>
      <c r="R1446" s="10" t="s">
        <v>8339</v>
      </c>
      <c r="S1446" t="s">
        <v>8343</v>
      </c>
      <c r="T1446">
        <f>IFERROR(ROUND(E1446/M1446,2),0)</f>
        <v>104</v>
      </c>
    </row>
    <row r="1447" spans="1:20" ht="33" x14ac:dyDescent="0.25">
      <c r="A1447">
        <v>2028</v>
      </c>
      <c r="B1447" s="3" t="s">
        <v>2029</v>
      </c>
      <c r="C1447" s="3" t="s">
        <v>6138</v>
      </c>
      <c r="D1447" s="6">
        <v>3000</v>
      </c>
      <c r="E1447" s="8">
        <v>3785</v>
      </c>
      <c r="F1447" s="22">
        <f>ROUND(E1447/D1447*100,0)</f>
        <v>126</v>
      </c>
      <c r="G1447" t="s">
        <v>8218</v>
      </c>
      <c r="H1447" t="s">
        <v>8223</v>
      </c>
      <c r="I1447" t="s">
        <v>8245</v>
      </c>
      <c r="J1447">
        <v>1268690100</v>
      </c>
      <c r="K1447">
        <v>1265493806</v>
      </c>
      <c r="L1447" t="b">
        <v>1</v>
      </c>
      <c r="M1447">
        <v>79</v>
      </c>
      <c r="N1447" t="b">
        <v>1</v>
      </c>
      <c r="O1447" t="s">
        <v>8293</v>
      </c>
      <c r="P1447" s="9">
        <f>(((K1447/60)/60)/24)+DATE(1970,1,1)</f>
        <v>40215.919050925928</v>
      </c>
      <c r="Q1447" s="14">
        <f>YEAR(P1447)</f>
        <v>2010</v>
      </c>
      <c r="R1447" s="10" t="s">
        <v>8333</v>
      </c>
      <c r="S1447" t="s">
        <v>8363</v>
      </c>
      <c r="T1447">
        <f>IFERROR(ROUND(E1447/M1447,2),0)</f>
        <v>47.91</v>
      </c>
    </row>
    <row r="1448" spans="1:20" ht="33" x14ac:dyDescent="0.25">
      <c r="A1448">
        <v>2040</v>
      </c>
      <c r="B1448" s="3" t="s">
        <v>2041</v>
      </c>
      <c r="C1448" s="3" t="s">
        <v>6150</v>
      </c>
      <c r="D1448" s="6">
        <v>3000</v>
      </c>
      <c r="E1448" s="8">
        <v>7445.14</v>
      </c>
      <c r="F1448" s="22">
        <f>ROUND(E1448/D1448*100,0)</f>
        <v>248</v>
      </c>
      <c r="G1448" t="s">
        <v>8218</v>
      </c>
      <c r="H1448" t="s">
        <v>8223</v>
      </c>
      <c r="I1448" t="s">
        <v>8245</v>
      </c>
      <c r="J1448">
        <v>1384557303</v>
      </c>
      <c r="K1448">
        <v>1383257703</v>
      </c>
      <c r="L1448" t="b">
        <v>1</v>
      </c>
      <c r="M1448">
        <v>271</v>
      </c>
      <c r="N1448" t="b">
        <v>1</v>
      </c>
      <c r="O1448" t="s">
        <v>8293</v>
      </c>
      <c r="P1448" s="9">
        <f>(((K1448/60)/60)/24)+DATE(1970,1,1)</f>
        <v>41578.927118055559</v>
      </c>
      <c r="Q1448" s="14">
        <f>YEAR(P1448)</f>
        <v>2013</v>
      </c>
      <c r="R1448" s="10" t="s">
        <v>8333</v>
      </c>
      <c r="S1448" t="s">
        <v>8363</v>
      </c>
      <c r="T1448">
        <f>IFERROR(ROUND(E1448/M1448,2),0)</f>
        <v>27.47</v>
      </c>
    </row>
    <row r="1449" spans="1:20" ht="49" x14ac:dyDescent="0.25">
      <c r="A1449">
        <v>2084</v>
      </c>
      <c r="B1449" s="3" t="s">
        <v>2085</v>
      </c>
      <c r="C1449" s="3" t="s">
        <v>6194</v>
      </c>
      <c r="D1449" s="6">
        <v>3000</v>
      </c>
      <c r="E1449" s="8">
        <v>3250</v>
      </c>
      <c r="F1449" s="22">
        <f>ROUND(E1449/D1449*100,0)</f>
        <v>108</v>
      </c>
      <c r="G1449" t="s">
        <v>8218</v>
      </c>
      <c r="H1449" t="s">
        <v>8223</v>
      </c>
      <c r="I1449" t="s">
        <v>8245</v>
      </c>
      <c r="J1449">
        <v>1399186740</v>
      </c>
      <c r="K1449">
        <v>1396468782</v>
      </c>
      <c r="L1449" t="b">
        <v>0</v>
      </c>
      <c r="M1449">
        <v>46</v>
      </c>
      <c r="N1449" t="b">
        <v>1</v>
      </c>
      <c r="O1449" t="s">
        <v>8277</v>
      </c>
      <c r="P1449" s="9">
        <f>(((K1449/60)/60)/24)+DATE(1970,1,1)</f>
        <v>41731.833124999997</v>
      </c>
      <c r="Q1449" s="14">
        <f>YEAR(P1449)</f>
        <v>2014</v>
      </c>
      <c r="R1449" s="10" t="s">
        <v>8339</v>
      </c>
      <c r="S1449" t="s">
        <v>8343</v>
      </c>
      <c r="T1449">
        <f>IFERROR(ROUND(E1449/M1449,2),0)</f>
        <v>70.650000000000006</v>
      </c>
    </row>
    <row r="1450" spans="1:20" ht="49" x14ac:dyDescent="0.25">
      <c r="A1450">
        <v>2088</v>
      </c>
      <c r="B1450" s="3" t="s">
        <v>2089</v>
      </c>
      <c r="C1450" s="3" t="s">
        <v>6198</v>
      </c>
      <c r="D1450" s="6">
        <v>3000</v>
      </c>
      <c r="E1450" s="8">
        <v>3465.32</v>
      </c>
      <c r="F1450" s="22">
        <f>ROUND(E1450/D1450*100,0)</f>
        <v>116</v>
      </c>
      <c r="G1450" t="s">
        <v>8218</v>
      </c>
      <c r="H1450" t="s">
        <v>8223</v>
      </c>
      <c r="I1450" t="s">
        <v>8245</v>
      </c>
      <c r="J1450">
        <v>1284177540</v>
      </c>
      <c r="K1450">
        <v>1281028152</v>
      </c>
      <c r="L1450" t="b">
        <v>0</v>
      </c>
      <c r="M1450">
        <v>75</v>
      </c>
      <c r="N1450" t="b">
        <v>1</v>
      </c>
      <c r="O1450" t="s">
        <v>8277</v>
      </c>
      <c r="P1450" s="9">
        <f>(((K1450/60)/60)/24)+DATE(1970,1,1)</f>
        <v>40395.714722222219</v>
      </c>
      <c r="Q1450" s="14">
        <f>YEAR(P1450)</f>
        <v>2010</v>
      </c>
      <c r="R1450" s="10" t="s">
        <v>8339</v>
      </c>
      <c r="S1450" t="s">
        <v>8343</v>
      </c>
      <c r="T1450">
        <f>IFERROR(ROUND(E1450/M1450,2),0)</f>
        <v>46.2</v>
      </c>
    </row>
    <row r="1451" spans="1:20" ht="49" x14ac:dyDescent="0.25">
      <c r="A1451">
        <v>2097</v>
      </c>
      <c r="B1451" s="3" t="s">
        <v>2098</v>
      </c>
      <c r="C1451" s="3" t="s">
        <v>6207</v>
      </c>
      <c r="D1451" s="6">
        <v>3000</v>
      </c>
      <c r="E1451" s="8">
        <v>3000</v>
      </c>
      <c r="F1451" s="22">
        <f>ROUND(E1451/D1451*100,0)</f>
        <v>100</v>
      </c>
      <c r="G1451" t="s">
        <v>8218</v>
      </c>
      <c r="H1451" t="s">
        <v>8223</v>
      </c>
      <c r="I1451" t="s">
        <v>8245</v>
      </c>
      <c r="J1451">
        <v>1322751735</v>
      </c>
      <c r="K1451">
        <v>1317564135</v>
      </c>
      <c r="L1451" t="b">
        <v>0</v>
      </c>
      <c r="M1451">
        <v>38</v>
      </c>
      <c r="N1451" t="b">
        <v>1</v>
      </c>
      <c r="O1451" t="s">
        <v>8277</v>
      </c>
      <c r="P1451" s="9">
        <f>(((K1451/60)/60)/24)+DATE(1970,1,1)</f>
        <v>40818.58489583333</v>
      </c>
      <c r="Q1451" s="14">
        <f>YEAR(P1451)</f>
        <v>2011</v>
      </c>
      <c r="R1451" s="10" t="s">
        <v>8339</v>
      </c>
      <c r="S1451" t="s">
        <v>8343</v>
      </c>
      <c r="T1451">
        <f>IFERROR(ROUND(E1451/M1451,2),0)</f>
        <v>78.95</v>
      </c>
    </row>
    <row r="1452" spans="1:20" ht="21" x14ac:dyDescent="0.25">
      <c r="A1452">
        <v>2099</v>
      </c>
      <c r="B1452" s="3" t="s">
        <v>2100</v>
      </c>
      <c r="C1452" s="3" t="s">
        <v>6209</v>
      </c>
      <c r="D1452" s="6">
        <v>3000</v>
      </c>
      <c r="E1452" s="8">
        <v>3971</v>
      </c>
      <c r="F1452" s="22">
        <f>ROUND(E1452/D1452*100,0)</f>
        <v>132</v>
      </c>
      <c r="G1452" t="s">
        <v>8218</v>
      </c>
      <c r="H1452" t="s">
        <v>8223</v>
      </c>
      <c r="I1452" t="s">
        <v>8245</v>
      </c>
      <c r="J1452">
        <v>1435808400</v>
      </c>
      <c r="K1452">
        <v>1434650084</v>
      </c>
      <c r="L1452" t="b">
        <v>0</v>
      </c>
      <c r="M1452">
        <v>63</v>
      </c>
      <c r="N1452" t="b">
        <v>1</v>
      </c>
      <c r="O1452" t="s">
        <v>8277</v>
      </c>
      <c r="P1452" s="9">
        <f>(((K1452/60)/60)/24)+DATE(1970,1,1)</f>
        <v>42173.746342592596</v>
      </c>
      <c r="Q1452" s="14">
        <f>YEAR(P1452)</f>
        <v>2015</v>
      </c>
      <c r="R1452" s="10" t="s">
        <v>8339</v>
      </c>
      <c r="S1452" t="s">
        <v>8343</v>
      </c>
      <c r="T1452">
        <f>IFERROR(ROUND(E1452/M1452,2),0)</f>
        <v>63.03</v>
      </c>
    </row>
    <row r="1453" spans="1:20" ht="33" x14ac:dyDescent="0.25">
      <c r="A1453">
        <v>2182</v>
      </c>
      <c r="B1453" s="3" t="s">
        <v>2183</v>
      </c>
      <c r="C1453" s="3" t="s">
        <v>6292</v>
      </c>
      <c r="D1453" s="6">
        <v>3000</v>
      </c>
      <c r="E1453" s="8">
        <v>15725</v>
      </c>
      <c r="F1453" s="22">
        <f>ROUND(E1453/D1453*100,0)</f>
        <v>524</v>
      </c>
      <c r="G1453" t="s">
        <v>8218</v>
      </c>
      <c r="H1453" t="s">
        <v>8228</v>
      </c>
      <c r="I1453" t="s">
        <v>8250</v>
      </c>
      <c r="J1453">
        <v>1412285825</v>
      </c>
      <c r="K1453">
        <v>1409261825</v>
      </c>
      <c r="L1453" t="b">
        <v>0</v>
      </c>
      <c r="M1453">
        <v>356</v>
      </c>
      <c r="N1453" t="b">
        <v>1</v>
      </c>
      <c r="O1453" t="s">
        <v>8295</v>
      </c>
      <c r="P1453" s="9">
        <f>(((K1453/60)/60)/24)+DATE(1970,1,1)</f>
        <v>41879.900752314818</v>
      </c>
      <c r="Q1453" s="14">
        <f>YEAR(P1453)</f>
        <v>2014</v>
      </c>
      <c r="R1453" s="10" t="s">
        <v>8347</v>
      </c>
      <c r="S1453" t="s">
        <v>8365</v>
      </c>
      <c r="T1453">
        <f>IFERROR(ROUND(E1453/M1453,2),0)</f>
        <v>44.17</v>
      </c>
    </row>
    <row r="1454" spans="1:20" ht="49" x14ac:dyDescent="0.25">
      <c r="A1454">
        <v>2283</v>
      </c>
      <c r="B1454" s="3" t="s">
        <v>2284</v>
      </c>
      <c r="C1454" s="3" t="s">
        <v>6393</v>
      </c>
      <c r="D1454" s="6">
        <v>3000</v>
      </c>
      <c r="E1454" s="8">
        <v>3025.66</v>
      </c>
      <c r="F1454" s="22">
        <f>ROUND(E1454/D1454*100,0)</f>
        <v>101</v>
      </c>
      <c r="G1454" t="s">
        <v>8218</v>
      </c>
      <c r="H1454" t="s">
        <v>8223</v>
      </c>
      <c r="I1454" t="s">
        <v>8245</v>
      </c>
      <c r="J1454">
        <v>1336528804</v>
      </c>
      <c r="K1454">
        <v>1331348404</v>
      </c>
      <c r="L1454" t="b">
        <v>0</v>
      </c>
      <c r="M1454">
        <v>48</v>
      </c>
      <c r="N1454" t="b">
        <v>1</v>
      </c>
      <c r="O1454" t="s">
        <v>8274</v>
      </c>
      <c r="P1454" s="9">
        <f>(((K1454/60)/60)/24)+DATE(1970,1,1)</f>
        <v>40978.125046296293</v>
      </c>
      <c r="Q1454" s="14">
        <f>YEAR(P1454)</f>
        <v>2012</v>
      </c>
      <c r="R1454" s="10" t="s">
        <v>8339</v>
      </c>
      <c r="S1454" t="s">
        <v>8340</v>
      </c>
      <c r="T1454">
        <f>IFERROR(ROUND(E1454/M1454,2),0)</f>
        <v>63.03</v>
      </c>
    </row>
    <row r="1455" spans="1:20" ht="49" x14ac:dyDescent="0.25">
      <c r="A1455">
        <v>2285</v>
      </c>
      <c r="B1455" s="3" t="s">
        <v>2286</v>
      </c>
      <c r="C1455" s="3" t="s">
        <v>6395</v>
      </c>
      <c r="D1455" s="6">
        <v>3000</v>
      </c>
      <c r="E1455" s="8">
        <v>3641</v>
      </c>
      <c r="F1455" s="22">
        <f>ROUND(E1455/D1455*100,0)</f>
        <v>121</v>
      </c>
      <c r="G1455" t="s">
        <v>8218</v>
      </c>
      <c r="H1455" t="s">
        <v>8223</v>
      </c>
      <c r="I1455" t="s">
        <v>8245</v>
      </c>
      <c r="J1455">
        <v>1340944043</v>
      </c>
      <c r="K1455">
        <v>1338352043</v>
      </c>
      <c r="L1455" t="b">
        <v>0</v>
      </c>
      <c r="M1455">
        <v>79</v>
      </c>
      <c r="N1455" t="b">
        <v>1</v>
      </c>
      <c r="O1455" t="s">
        <v>8274</v>
      </c>
      <c r="P1455" s="9">
        <f>(((K1455/60)/60)/24)+DATE(1970,1,1)</f>
        <v>41059.185682870368</v>
      </c>
      <c r="Q1455" s="14">
        <f>YEAR(P1455)</f>
        <v>2012</v>
      </c>
      <c r="R1455" s="10" t="s">
        <v>8339</v>
      </c>
      <c r="S1455" t="s">
        <v>8340</v>
      </c>
      <c r="T1455">
        <f>IFERROR(ROUND(E1455/M1455,2),0)</f>
        <v>46.09</v>
      </c>
    </row>
    <row r="1456" spans="1:20" ht="49" x14ac:dyDescent="0.25">
      <c r="A1456">
        <v>2312</v>
      </c>
      <c r="B1456" s="3" t="s">
        <v>2313</v>
      </c>
      <c r="C1456" s="3" t="s">
        <v>6422</v>
      </c>
      <c r="D1456" s="6">
        <v>3000</v>
      </c>
      <c r="E1456" s="8">
        <v>3236</v>
      </c>
      <c r="F1456" s="22">
        <f>ROUND(E1456/D1456*100,0)</f>
        <v>108</v>
      </c>
      <c r="G1456" t="s">
        <v>8218</v>
      </c>
      <c r="H1456" t="s">
        <v>8223</v>
      </c>
      <c r="I1456" t="s">
        <v>8245</v>
      </c>
      <c r="J1456">
        <v>1397862000</v>
      </c>
      <c r="K1456">
        <v>1395155478</v>
      </c>
      <c r="L1456" t="b">
        <v>1</v>
      </c>
      <c r="M1456">
        <v>79</v>
      </c>
      <c r="N1456" t="b">
        <v>1</v>
      </c>
      <c r="O1456" t="s">
        <v>8277</v>
      </c>
      <c r="P1456" s="9">
        <f>(((K1456/60)/60)/24)+DATE(1970,1,1)</f>
        <v>41716.632847222223</v>
      </c>
      <c r="Q1456" s="14">
        <f>YEAR(P1456)</f>
        <v>2014</v>
      </c>
      <c r="R1456" s="10" t="s">
        <v>8339</v>
      </c>
      <c r="S1456" t="s">
        <v>8343</v>
      </c>
      <c r="T1456">
        <f>IFERROR(ROUND(E1456/M1456,2),0)</f>
        <v>40.96</v>
      </c>
    </row>
    <row r="1457" spans="1:20" ht="49" x14ac:dyDescent="0.25">
      <c r="A1457">
        <v>2319</v>
      </c>
      <c r="B1457" s="3" t="s">
        <v>2320</v>
      </c>
      <c r="C1457" s="3" t="s">
        <v>6429</v>
      </c>
      <c r="D1457" s="6">
        <v>3000</v>
      </c>
      <c r="E1457" s="8">
        <v>3231</v>
      </c>
      <c r="F1457" s="22">
        <f>ROUND(E1457/D1457*100,0)</f>
        <v>108</v>
      </c>
      <c r="G1457" t="s">
        <v>8218</v>
      </c>
      <c r="H1457" t="s">
        <v>8223</v>
      </c>
      <c r="I1457" t="s">
        <v>8245</v>
      </c>
      <c r="J1457">
        <v>1387072685</v>
      </c>
      <c r="K1457">
        <v>1384480685</v>
      </c>
      <c r="L1457" t="b">
        <v>1</v>
      </c>
      <c r="M1457">
        <v>77</v>
      </c>
      <c r="N1457" t="b">
        <v>1</v>
      </c>
      <c r="O1457" t="s">
        <v>8277</v>
      </c>
      <c r="P1457" s="9">
        <f>(((K1457/60)/60)/24)+DATE(1970,1,1)</f>
        <v>41593.082002314812</v>
      </c>
      <c r="Q1457" s="14">
        <f>YEAR(P1457)</f>
        <v>2013</v>
      </c>
      <c r="R1457" s="10" t="s">
        <v>8339</v>
      </c>
      <c r="S1457" t="s">
        <v>8343</v>
      </c>
      <c r="T1457">
        <f>IFERROR(ROUND(E1457/M1457,2),0)</f>
        <v>41.96</v>
      </c>
    </row>
    <row r="1458" spans="1:20" ht="49" x14ac:dyDescent="0.25">
      <c r="A1458">
        <v>2444</v>
      </c>
      <c r="B1458" s="3" t="s">
        <v>2445</v>
      </c>
      <c r="C1458" s="3" t="s">
        <v>6554</v>
      </c>
      <c r="D1458" s="6">
        <v>3000</v>
      </c>
      <c r="E1458" s="8">
        <v>3258</v>
      </c>
      <c r="F1458" s="22">
        <f>ROUND(E1458/D1458*100,0)</f>
        <v>109</v>
      </c>
      <c r="G1458" t="s">
        <v>8218</v>
      </c>
      <c r="H1458" t="s">
        <v>8223</v>
      </c>
      <c r="I1458" t="s">
        <v>8245</v>
      </c>
      <c r="J1458">
        <v>1464199591</v>
      </c>
      <c r="K1458">
        <v>1461607591</v>
      </c>
      <c r="L1458" t="b">
        <v>0</v>
      </c>
      <c r="M1458">
        <v>61</v>
      </c>
      <c r="N1458" t="b">
        <v>1</v>
      </c>
      <c r="O1458" t="s">
        <v>8296</v>
      </c>
      <c r="P1458" s="9">
        <f>(((K1458/60)/60)/24)+DATE(1970,1,1)</f>
        <v>42485.754525462966</v>
      </c>
      <c r="Q1458" s="14">
        <f>YEAR(P1458)</f>
        <v>2016</v>
      </c>
      <c r="R1458" s="10" t="s">
        <v>8350</v>
      </c>
      <c r="S1458" t="s">
        <v>8366</v>
      </c>
      <c r="T1458">
        <f>IFERROR(ROUND(E1458/M1458,2),0)</f>
        <v>53.41</v>
      </c>
    </row>
    <row r="1459" spans="1:20" ht="49" x14ac:dyDescent="0.25">
      <c r="A1459">
        <v>2453</v>
      </c>
      <c r="B1459" s="3" t="s">
        <v>2454</v>
      </c>
      <c r="C1459" s="3" t="s">
        <v>6563</v>
      </c>
      <c r="D1459" s="6">
        <v>3000</v>
      </c>
      <c r="E1459" s="8">
        <v>4641</v>
      </c>
      <c r="F1459" s="22">
        <f>ROUND(E1459/D1459*100,0)</f>
        <v>155</v>
      </c>
      <c r="G1459" t="s">
        <v>8218</v>
      </c>
      <c r="H1459" t="s">
        <v>8223</v>
      </c>
      <c r="I1459" t="s">
        <v>8245</v>
      </c>
      <c r="J1459">
        <v>1486053409</v>
      </c>
      <c r="K1459">
        <v>1483461409</v>
      </c>
      <c r="L1459" t="b">
        <v>0</v>
      </c>
      <c r="M1459">
        <v>67</v>
      </c>
      <c r="N1459" t="b">
        <v>1</v>
      </c>
      <c r="O1459" t="s">
        <v>8296</v>
      </c>
      <c r="P1459" s="9">
        <f>(((K1459/60)/60)/24)+DATE(1970,1,1)</f>
        <v>42738.692233796297</v>
      </c>
      <c r="Q1459" s="14">
        <f>YEAR(P1459)</f>
        <v>2017</v>
      </c>
      <c r="R1459" s="10" t="s">
        <v>8350</v>
      </c>
      <c r="S1459" t="s">
        <v>8366</v>
      </c>
      <c r="T1459">
        <f>IFERROR(ROUND(E1459/M1459,2),0)</f>
        <v>69.27</v>
      </c>
    </row>
    <row r="1460" spans="1:20" ht="49" x14ac:dyDescent="0.25">
      <c r="A1460">
        <v>2462</v>
      </c>
      <c r="B1460" s="3" t="s">
        <v>2463</v>
      </c>
      <c r="C1460" s="3" t="s">
        <v>6572</v>
      </c>
      <c r="D1460" s="6">
        <v>3000</v>
      </c>
      <c r="E1460" s="8">
        <v>3321.25</v>
      </c>
      <c r="F1460" s="22">
        <f>ROUND(E1460/D1460*100,0)</f>
        <v>111</v>
      </c>
      <c r="G1460" t="s">
        <v>8218</v>
      </c>
      <c r="H1460" t="s">
        <v>8223</v>
      </c>
      <c r="I1460" t="s">
        <v>8245</v>
      </c>
      <c r="J1460">
        <v>1342672096</v>
      </c>
      <c r="K1460">
        <v>1340944096</v>
      </c>
      <c r="L1460" t="b">
        <v>0</v>
      </c>
      <c r="M1460">
        <v>115</v>
      </c>
      <c r="N1460" t="b">
        <v>1</v>
      </c>
      <c r="O1460" t="s">
        <v>8277</v>
      </c>
      <c r="P1460" s="9">
        <f>(((K1460/60)/60)/24)+DATE(1970,1,1)</f>
        <v>41089.186296296299</v>
      </c>
      <c r="Q1460" s="14">
        <f>YEAR(P1460)</f>
        <v>2012</v>
      </c>
      <c r="R1460" s="10" t="s">
        <v>8339</v>
      </c>
      <c r="S1460" t="s">
        <v>8343</v>
      </c>
      <c r="T1460">
        <f>IFERROR(ROUND(E1460/M1460,2),0)</f>
        <v>28.88</v>
      </c>
    </row>
    <row r="1461" spans="1:20" ht="49" x14ac:dyDescent="0.25">
      <c r="A1461">
        <v>2488</v>
      </c>
      <c r="B1461" s="3" t="s">
        <v>2488</v>
      </c>
      <c r="C1461" s="3" t="s">
        <v>6598</v>
      </c>
      <c r="D1461" s="6">
        <v>3000</v>
      </c>
      <c r="E1461" s="8">
        <v>3201</v>
      </c>
      <c r="F1461" s="22">
        <f>ROUND(E1461/D1461*100,0)</f>
        <v>107</v>
      </c>
      <c r="G1461" t="s">
        <v>8218</v>
      </c>
      <c r="H1461" t="s">
        <v>8223</v>
      </c>
      <c r="I1461" t="s">
        <v>8245</v>
      </c>
      <c r="J1461">
        <v>1321459908</v>
      </c>
      <c r="K1461">
        <v>1318864308</v>
      </c>
      <c r="L1461" t="b">
        <v>0</v>
      </c>
      <c r="M1461">
        <v>65</v>
      </c>
      <c r="N1461" t="b">
        <v>1</v>
      </c>
      <c r="O1461" t="s">
        <v>8277</v>
      </c>
      <c r="P1461" s="9">
        <f>(((K1461/60)/60)/24)+DATE(1970,1,1)</f>
        <v>40833.633194444446</v>
      </c>
      <c r="Q1461" s="14">
        <f>YEAR(P1461)</f>
        <v>2011</v>
      </c>
      <c r="R1461" s="10" t="s">
        <v>8339</v>
      </c>
      <c r="S1461" t="s">
        <v>8343</v>
      </c>
      <c r="T1461">
        <f>IFERROR(ROUND(E1461/M1461,2),0)</f>
        <v>49.25</v>
      </c>
    </row>
    <row r="1462" spans="1:20" ht="49" x14ac:dyDescent="0.25">
      <c r="A1462">
        <v>2552</v>
      </c>
      <c r="B1462" s="3" t="s">
        <v>2552</v>
      </c>
      <c r="C1462" s="3" t="s">
        <v>6662</v>
      </c>
      <c r="D1462" s="6">
        <v>3000</v>
      </c>
      <c r="E1462" s="8">
        <v>3195</v>
      </c>
      <c r="F1462" s="22">
        <f>ROUND(E1462/D1462*100,0)</f>
        <v>107</v>
      </c>
      <c r="G1462" t="s">
        <v>8218</v>
      </c>
      <c r="H1462" t="s">
        <v>8223</v>
      </c>
      <c r="I1462" t="s">
        <v>8245</v>
      </c>
      <c r="J1462">
        <v>1488741981</v>
      </c>
      <c r="K1462">
        <v>1486149981</v>
      </c>
      <c r="L1462" t="b">
        <v>0</v>
      </c>
      <c r="M1462">
        <v>18</v>
      </c>
      <c r="N1462" t="b">
        <v>1</v>
      </c>
      <c r="O1462" t="s">
        <v>8298</v>
      </c>
      <c r="P1462" s="9">
        <f>(((K1462/60)/60)/24)+DATE(1970,1,1)</f>
        <v>42769.809965277775</v>
      </c>
      <c r="Q1462" s="14">
        <f>YEAR(P1462)</f>
        <v>2017</v>
      </c>
      <c r="R1462" s="10" t="s">
        <v>8339</v>
      </c>
      <c r="S1462" t="s">
        <v>8368</v>
      </c>
      <c r="T1462">
        <f>IFERROR(ROUND(E1462/M1462,2),0)</f>
        <v>177.5</v>
      </c>
    </row>
    <row r="1463" spans="1:20" ht="49" x14ac:dyDescent="0.25">
      <c r="A1463">
        <v>2554</v>
      </c>
      <c r="B1463" s="3" t="s">
        <v>2554</v>
      </c>
      <c r="C1463" s="3" t="s">
        <v>6664</v>
      </c>
      <c r="D1463" s="6">
        <v>3000</v>
      </c>
      <c r="E1463" s="8">
        <v>3684</v>
      </c>
      <c r="F1463" s="22">
        <f>ROUND(E1463/D1463*100,0)</f>
        <v>123</v>
      </c>
      <c r="G1463" t="s">
        <v>8218</v>
      </c>
      <c r="H1463" t="s">
        <v>8223</v>
      </c>
      <c r="I1463" t="s">
        <v>8245</v>
      </c>
      <c r="J1463">
        <v>1433131140</v>
      </c>
      <c r="K1463">
        <v>1430445163</v>
      </c>
      <c r="L1463" t="b">
        <v>0</v>
      </c>
      <c r="M1463">
        <v>67</v>
      </c>
      <c r="N1463" t="b">
        <v>1</v>
      </c>
      <c r="O1463" t="s">
        <v>8298</v>
      </c>
      <c r="P1463" s="9">
        <f>(((K1463/60)/60)/24)+DATE(1970,1,1)</f>
        <v>42125.078275462962</v>
      </c>
      <c r="Q1463" s="14">
        <f>YEAR(P1463)</f>
        <v>2015</v>
      </c>
      <c r="R1463" s="10" t="s">
        <v>8339</v>
      </c>
      <c r="S1463" t="s">
        <v>8368</v>
      </c>
      <c r="T1463">
        <f>IFERROR(ROUND(E1463/M1463,2),0)</f>
        <v>54.99</v>
      </c>
    </row>
    <row r="1464" spans="1:20" ht="49" x14ac:dyDescent="0.25">
      <c r="A1464">
        <v>2560</v>
      </c>
      <c r="B1464" s="3" t="s">
        <v>2560</v>
      </c>
      <c r="C1464" s="3" t="s">
        <v>6670</v>
      </c>
      <c r="D1464" s="6">
        <v>3000</v>
      </c>
      <c r="E1464" s="8">
        <v>3003</v>
      </c>
      <c r="F1464" s="22">
        <f>ROUND(E1464/D1464*100,0)</f>
        <v>100</v>
      </c>
      <c r="G1464" t="s">
        <v>8218</v>
      </c>
      <c r="H1464" t="s">
        <v>8224</v>
      </c>
      <c r="I1464" t="s">
        <v>8246</v>
      </c>
      <c r="J1464">
        <v>1425682174</v>
      </c>
      <c r="K1464">
        <v>1423090174</v>
      </c>
      <c r="L1464" t="b">
        <v>0</v>
      </c>
      <c r="M1464">
        <v>21</v>
      </c>
      <c r="N1464" t="b">
        <v>1</v>
      </c>
      <c r="O1464" t="s">
        <v>8298</v>
      </c>
      <c r="P1464" s="9">
        <f>(((K1464/60)/60)/24)+DATE(1970,1,1)</f>
        <v>42039.951087962967</v>
      </c>
      <c r="Q1464" s="14">
        <f>YEAR(P1464)</f>
        <v>2015</v>
      </c>
      <c r="R1464" s="10" t="s">
        <v>8339</v>
      </c>
      <c r="S1464" t="s">
        <v>8368</v>
      </c>
      <c r="T1464">
        <f>IFERROR(ROUND(E1464/M1464,2),0)</f>
        <v>143</v>
      </c>
    </row>
    <row r="1465" spans="1:20" ht="65" x14ac:dyDescent="0.25">
      <c r="A1465">
        <v>2640</v>
      </c>
      <c r="B1465" s="3" t="s">
        <v>2640</v>
      </c>
      <c r="C1465" s="3" t="s">
        <v>6750</v>
      </c>
      <c r="D1465" s="6">
        <v>3000</v>
      </c>
      <c r="E1465" s="8">
        <v>3170</v>
      </c>
      <c r="F1465" s="22">
        <f>ROUND(E1465/D1465*100,0)</f>
        <v>106</v>
      </c>
      <c r="G1465" t="s">
        <v>8218</v>
      </c>
      <c r="H1465" t="s">
        <v>8223</v>
      </c>
      <c r="I1465" t="s">
        <v>8245</v>
      </c>
      <c r="J1465">
        <v>1433735474</v>
      </c>
      <c r="K1465">
        <v>1428551474</v>
      </c>
      <c r="L1465" t="b">
        <v>0</v>
      </c>
      <c r="M1465">
        <v>69</v>
      </c>
      <c r="N1465" t="b">
        <v>1</v>
      </c>
      <c r="O1465" t="s">
        <v>8299</v>
      </c>
      <c r="P1465" s="9">
        <f>(((K1465/60)/60)/24)+DATE(1970,1,1)</f>
        <v>42103.160578703704</v>
      </c>
      <c r="Q1465" s="14">
        <f>YEAR(P1465)</f>
        <v>2015</v>
      </c>
      <c r="R1465" s="10" t="s">
        <v>8333</v>
      </c>
      <c r="S1465" t="s">
        <v>8369</v>
      </c>
      <c r="T1465">
        <f>IFERROR(ROUND(E1465/M1465,2),0)</f>
        <v>45.94</v>
      </c>
    </row>
    <row r="1466" spans="1:20" ht="33" x14ac:dyDescent="0.25">
      <c r="A1466">
        <v>2789</v>
      </c>
      <c r="B1466" s="3" t="s">
        <v>2789</v>
      </c>
      <c r="C1466" s="3" t="s">
        <v>6899</v>
      </c>
      <c r="D1466" s="6">
        <v>3000</v>
      </c>
      <c r="E1466" s="8">
        <v>3035</v>
      </c>
      <c r="F1466" s="22">
        <f>ROUND(E1466/D1466*100,0)</f>
        <v>101</v>
      </c>
      <c r="G1466" t="s">
        <v>8218</v>
      </c>
      <c r="H1466" t="s">
        <v>8223</v>
      </c>
      <c r="I1466" t="s">
        <v>8245</v>
      </c>
      <c r="J1466">
        <v>1426132800</v>
      </c>
      <c r="K1466">
        <v>1424477934</v>
      </c>
      <c r="L1466" t="b">
        <v>0</v>
      </c>
      <c r="M1466">
        <v>24</v>
      </c>
      <c r="N1466" t="b">
        <v>1</v>
      </c>
      <c r="O1466" t="s">
        <v>8269</v>
      </c>
      <c r="P1466" s="9">
        <f>(((K1466/60)/60)/24)+DATE(1970,1,1)</f>
        <v>42056.013124999998</v>
      </c>
      <c r="Q1466" s="14">
        <f>YEAR(P1466)</f>
        <v>2015</v>
      </c>
      <c r="R1466" s="10" t="s">
        <v>8331</v>
      </c>
      <c r="S1466" t="s">
        <v>8332</v>
      </c>
      <c r="T1466">
        <f>IFERROR(ROUND(E1466/M1466,2),0)</f>
        <v>126.46</v>
      </c>
    </row>
    <row r="1467" spans="1:20" ht="49" x14ac:dyDescent="0.25">
      <c r="A1467">
        <v>2790</v>
      </c>
      <c r="B1467" s="3" t="s">
        <v>2790</v>
      </c>
      <c r="C1467" s="3" t="s">
        <v>6900</v>
      </c>
      <c r="D1467" s="6">
        <v>3000</v>
      </c>
      <c r="E1467" s="8">
        <v>3160</v>
      </c>
      <c r="F1467" s="22">
        <f>ROUND(E1467/D1467*100,0)</f>
        <v>105</v>
      </c>
      <c r="G1467" t="s">
        <v>8218</v>
      </c>
      <c r="H1467" t="s">
        <v>8223</v>
      </c>
      <c r="I1467" t="s">
        <v>8245</v>
      </c>
      <c r="J1467">
        <v>1423693903</v>
      </c>
      <c r="K1467">
        <v>1421101903</v>
      </c>
      <c r="L1467" t="b">
        <v>0</v>
      </c>
      <c r="M1467">
        <v>66</v>
      </c>
      <c r="N1467" t="b">
        <v>1</v>
      </c>
      <c r="O1467" t="s">
        <v>8269</v>
      </c>
      <c r="P1467" s="9">
        <f>(((K1467/60)/60)/24)+DATE(1970,1,1)</f>
        <v>42016.938692129625</v>
      </c>
      <c r="Q1467" s="14">
        <f>YEAR(P1467)</f>
        <v>2015</v>
      </c>
      <c r="R1467" s="10" t="s">
        <v>8331</v>
      </c>
      <c r="S1467" t="s">
        <v>8332</v>
      </c>
      <c r="T1467">
        <f>IFERROR(ROUND(E1467/M1467,2),0)</f>
        <v>47.88</v>
      </c>
    </row>
    <row r="1468" spans="1:20" ht="49" x14ac:dyDescent="0.25">
      <c r="A1468">
        <v>2802</v>
      </c>
      <c r="B1468" s="3" t="s">
        <v>2802</v>
      </c>
      <c r="C1468" s="3" t="s">
        <v>6912</v>
      </c>
      <c r="D1468" s="6">
        <v>3000</v>
      </c>
      <c r="E1468" s="8">
        <v>3055</v>
      </c>
      <c r="F1468" s="22">
        <f>ROUND(E1468/D1468*100,0)</f>
        <v>102</v>
      </c>
      <c r="G1468" t="s">
        <v>8218</v>
      </c>
      <c r="H1468" t="s">
        <v>8224</v>
      </c>
      <c r="I1468" t="s">
        <v>8246</v>
      </c>
      <c r="J1468">
        <v>1438875107</v>
      </c>
      <c r="K1468">
        <v>1436283107</v>
      </c>
      <c r="L1468" t="b">
        <v>0</v>
      </c>
      <c r="M1468">
        <v>90</v>
      </c>
      <c r="N1468" t="b">
        <v>1</v>
      </c>
      <c r="O1468" t="s">
        <v>8269</v>
      </c>
      <c r="P1468" s="9">
        <f>(((K1468/60)/60)/24)+DATE(1970,1,1)</f>
        <v>42192.64707175926</v>
      </c>
      <c r="Q1468" s="14">
        <f>YEAR(P1468)</f>
        <v>2015</v>
      </c>
      <c r="R1468" s="10" t="s">
        <v>8331</v>
      </c>
      <c r="S1468" t="s">
        <v>8332</v>
      </c>
      <c r="T1468">
        <f>IFERROR(ROUND(E1468/M1468,2),0)</f>
        <v>33.94</v>
      </c>
    </row>
    <row r="1469" spans="1:20" ht="49" x14ac:dyDescent="0.25">
      <c r="A1469">
        <v>2806</v>
      </c>
      <c r="B1469" s="3" t="s">
        <v>2806</v>
      </c>
      <c r="C1469" s="3" t="s">
        <v>6916</v>
      </c>
      <c r="D1469" s="6">
        <v>3000</v>
      </c>
      <c r="E1469" s="8">
        <v>3363</v>
      </c>
      <c r="F1469" s="22">
        <f>ROUND(E1469/D1469*100,0)</f>
        <v>112</v>
      </c>
      <c r="G1469" t="s">
        <v>8218</v>
      </c>
      <c r="H1469" t="s">
        <v>8224</v>
      </c>
      <c r="I1469" t="s">
        <v>8246</v>
      </c>
      <c r="J1469">
        <v>1438772400</v>
      </c>
      <c r="K1469">
        <v>1435645490</v>
      </c>
      <c r="L1469" t="b">
        <v>0</v>
      </c>
      <c r="M1469">
        <v>76</v>
      </c>
      <c r="N1469" t="b">
        <v>1</v>
      </c>
      <c r="O1469" t="s">
        <v>8269</v>
      </c>
      <c r="P1469" s="9">
        <f>(((K1469/60)/60)/24)+DATE(1970,1,1)</f>
        <v>42185.267245370371</v>
      </c>
      <c r="Q1469" s="14">
        <f>YEAR(P1469)</f>
        <v>2015</v>
      </c>
      <c r="R1469" s="10" t="s">
        <v>8331</v>
      </c>
      <c r="S1469" t="s">
        <v>8332</v>
      </c>
      <c r="T1469">
        <f>IFERROR(ROUND(E1469/M1469,2),0)</f>
        <v>44.25</v>
      </c>
    </row>
    <row r="1470" spans="1:20" ht="49" x14ac:dyDescent="0.25">
      <c r="A1470">
        <v>2816</v>
      </c>
      <c r="B1470" s="3" t="s">
        <v>2816</v>
      </c>
      <c r="C1470" s="3" t="s">
        <v>6926</v>
      </c>
      <c r="D1470" s="6">
        <v>3000</v>
      </c>
      <c r="E1470" s="8">
        <v>4247</v>
      </c>
      <c r="F1470" s="22">
        <f>ROUND(E1470/D1470*100,0)</f>
        <v>142</v>
      </c>
      <c r="G1470" t="s">
        <v>8218</v>
      </c>
      <c r="H1470" t="s">
        <v>8224</v>
      </c>
      <c r="I1470" t="s">
        <v>8246</v>
      </c>
      <c r="J1470">
        <v>1438531200</v>
      </c>
      <c r="K1470">
        <v>1435921992</v>
      </c>
      <c r="L1470" t="b">
        <v>0</v>
      </c>
      <c r="M1470">
        <v>169</v>
      </c>
      <c r="N1470" t="b">
        <v>1</v>
      </c>
      <c r="O1470" t="s">
        <v>8269</v>
      </c>
      <c r="P1470" s="9">
        <f>(((K1470/60)/60)/24)+DATE(1970,1,1)</f>
        <v>42188.467499999999</v>
      </c>
      <c r="Q1470" s="14">
        <f>YEAR(P1470)</f>
        <v>2015</v>
      </c>
      <c r="R1470" s="10" t="s">
        <v>8331</v>
      </c>
      <c r="S1470" t="s">
        <v>8332</v>
      </c>
      <c r="T1470">
        <f>IFERROR(ROUND(E1470/M1470,2),0)</f>
        <v>25.13</v>
      </c>
    </row>
    <row r="1471" spans="1:20" ht="49" x14ac:dyDescent="0.25">
      <c r="A1471">
        <v>2825</v>
      </c>
      <c r="B1471" s="3" t="s">
        <v>2825</v>
      </c>
      <c r="C1471" s="3" t="s">
        <v>6935</v>
      </c>
      <c r="D1471" s="6">
        <v>3000</v>
      </c>
      <c r="E1471" s="8">
        <v>3100</v>
      </c>
      <c r="F1471" s="22">
        <f>ROUND(E1471/D1471*100,0)</f>
        <v>103</v>
      </c>
      <c r="G1471" t="s">
        <v>8218</v>
      </c>
      <c r="H1471" t="s">
        <v>8224</v>
      </c>
      <c r="I1471" t="s">
        <v>8246</v>
      </c>
      <c r="J1471">
        <v>1449255686</v>
      </c>
      <c r="K1471">
        <v>1446663686</v>
      </c>
      <c r="L1471" t="b">
        <v>0</v>
      </c>
      <c r="M1471">
        <v>51</v>
      </c>
      <c r="N1471" t="b">
        <v>1</v>
      </c>
      <c r="O1471" t="s">
        <v>8269</v>
      </c>
      <c r="P1471" s="9">
        <f>(((K1471/60)/60)/24)+DATE(1970,1,1)</f>
        <v>42312.792662037042</v>
      </c>
      <c r="Q1471" s="14">
        <f>YEAR(P1471)</f>
        <v>2015</v>
      </c>
      <c r="R1471" s="10" t="s">
        <v>8331</v>
      </c>
      <c r="S1471" t="s">
        <v>8332</v>
      </c>
      <c r="T1471">
        <f>IFERROR(ROUND(E1471/M1471,2),0)</f>
        <v>60.78</v>
      </c>
    </row>
    <row r="1472" spans="1:20" ht="33" x14ac:dyDescent="0.25">
      <c r="A1472">
        <v>2830</v>
      </c>
      <c r="B1472" s="3" t="s">
        <v>2830</v>
      </c>
      <c r="C1472" s="3" t="s">
        <v>6940</v>
      </c>
      <c r="D1472" s="6">
        <v>3000</v>
      </c>
      <c r="E1472" s="8">
        <v>3000</v>
      </c>
      <c r="F1472" s="22">
        <f>ROUND(E1472/D1472*100,0)</f>
        <v>100</v>
      </c>
      <c r="G1472" t="s">
        <v>8218</v>
      </c>
      <c r="H1472" t="s">
        <v>8223</v>
      </c>
      <c r="I1472" t="s">
        <v>8245</v>
      </c>
      <c r="J1472">
        <v>1399867140</v>
      </c>
      <c r="K1472">
        <v>1398802148</v>
      </c>
      <c r="L1472" t="b">
        <v>0</v>
      </c>
      <c r="M1472">
        <v>11</v>
      </c>
      <c r="N1472" t="b">
        <v>1</v>
      </c>
      <c r="O1472" t="s">
        <v>8269</v>
      </c>
      <c r="P1472" s="9">
        <f>(((K1472/60)/60)/24)+DATE(1970,1,1)</f>
        <v>41758.839675925927</v>
      </c>
      <c r="Q1472" s="14">
        <f>YEAR(P1472)</f>
        <v>2014</v>
      </c>
      <c r="R1472" s="10" t="s">
        <v>8331</v>
      </c>
      <c r="S1472" t="s">
        <v>8332</v>
      </c>
      <c r="T1472">
        <f>IFERROR(ROUND(E1472/M1472,2),0)</f>
        <v>272.73</v>
      </c>
    </row>
    <row r="1473" spans="1:20" ht="33" x14ac:dyDescent="0.25">
      <c r="A1473">
        <v>2831</v>
      </c>
      <c r="B1473" s="3" t="s">
        <v>2831</v>
      </c>
      <c r="C1473" s="3" t="s">
        <v>6941</v>
      </c>
      <c r="D1473" s="6">
        <v>3000</v>
      </c>
      <c r="E1473" s="8">
        <v>3320</v>
      </c>
      <c r="F1473" s="22">
        <f>ROUND(E1473/D1473*100,0)</f>
        <v>111</v>
      </c>
      <c r="G1473" t="s">
        <v>8218</v>
      </c>
      <c r="H1473" t="s">
        <v>8223</v>
      </c>
      <c r="I1473" t="s">
        <v>8245</v>
      </c>
      <c r="J1473">
        <v>1437076070</v>
      </c>
      <c r="K1473">
        <v>1434484070</v>
      </c>
      <c r="L1473" t="b">
        <v>0</v>
      </c>
      <c r="M1473">
        <v>52</v>
      </c>
      <c r="N1473" t="b">
        <v>1</v>
      </c>
      <c r="O1473" t="s">
        <v>8269</v>
      </c>
      <c r="P1473" s="9">
        <f>(((K1473/60)/60)/24)+DATE(1970,1,1)</f>
        <v>42171.824884259258</v>
      </c>
      <c r="Q1473" s="14">
        <f>YEAR(P1473)</f>
        <v>2015</v>
      </c>
      <c r="R1473" s="10" t="s">
        <v>8331</v>
      </c>
      <c r="S1473" t="s">
        <v>8332</v>
      </c>
      <c r="T1473">
        <f>IFERROR(ROUND(E1473/M1473,2),0)</f>
        <v>63.85</v>
      </c>
    </row>
    <row r="1474" spans="1:20" ht="49" x14ac:dyDescent="0.25">
      <c r="A1474">
        <v>2926</v>
      </c>
      <c r="B1474" s="3" t="s">
        <v>2926</v>
      </c>
      <c r="C1474" s="3" t="s">
        <v>7036</v>
      </c>
      <c r="D1474" s="6">
        <v>3000</v>
      </c>
      <c r="E1474" s="8">
        <v>3750</v>
      </c>
      <c r="F1474" s="22">
        <f>ROUND(E1474/D1474*100,0)</f>
        <v>125</v>
      </c>
      <c r="G1474" t="s">
        <v>8218</v>
      </c>
      <c r="H1474" t="s">
        <v>8223</v>
      </c>
      <c r="I1474" t="s">
        <v>8245</v>
      </c>
      <c r="J1474">
        <v>1424715779</v>
      </c>
      <c r="K1474">
        <v>1423506179</v>
      </c>
      <c r="L1474" t="b">
        <v>0</v>
      </c>
      <c r="M1474">
        <v>50</v>
      </c>
      <c r="N1474" t="b">
        <v>1</v>
      </c>
      <c r="O1474" t="s">
        <v>8303</v>
      </c>
      <c r="P1474" s="9">
        <f>(((K1474/60)/60)/24)+DATE(1970,1,1)</f>
        <v>42044.765960648147</v>
      </c>
      <c r="Q1474" s="14">
        <f>YEAR(P1474)</f>
        <v>2015</v>
      </c>
      <c r="R1474" s="10" t="s">
        <v>8331</v>
      </c>
      <c r="S1474" t="s">
        <v>8373</v>
      </c>
      <c r="T1474">
        <f>IFERROR(ROUND(E1474/M1474,2),0)</f>
        <v>75</v>
      </c>
    </row>
    <row r="1475" spans="1:20" ht="65" x14ac:dyDescent="0.25">
      <c r="A1475">
        <v>2977</v>
      </c>
      <c r="B1475" s="3" t="s">
        <v>2977</v>
      </c>
      <c r="C1475" s="3" t="s">
        <v>7087</v>
      </c>
      <c r="D1475" s="6">
        <v>3000</v>
      </c>
      <c r="E1475" s="8">
        <v>3407</v>
      </c>
      <c r="F1475" s="22">
        <f>ROUND(E1475/D1475*100,0)</f>
        <v>114</v>
      </c>
      <c r="G1475" t="s">
        <v>8218</v>
      </c>
      <c r="H1475" t="s">
        <v>8223</v>
      </c>
      <c r="I1475" t="s">
        <v>8245</v>
      </c>
      <c r="J1475">
        <v>1427076840</v>
      </c>
      <c r="K1475">
        <v>1421960934</v>
      </c>
      <c r="L1475" t="b">
        <v>0</v>
      </c>
      <c r="M1475">
        <v>30</v>
      </c>
      <c r="N1475" t="b">
        <v>1</v>
      </c>
      <c r="O1475" t="s">
        <v>8269</v>
      </c>
      <c r="P1475" s="9">
        <f>(((K1475/60)/60)/24)+DATE(1970,1,1)</f>
        <v>42026.88118055556</v>
      </c>
      <c r="Q1475" s="14">
        <f>YEAR(P1475)</f>
        <v>2015</v>
      </c>
      <c r="R1475" s="10" t="s">
        <v>8331</v>
      </c>
      <c r="S1475" t="s">
        <v>8332</v>
      </c>
      <c r="T1475">
        <f>IFERROR(ROUND(E1475/M1475,2),0)</f>
        <v>113.57</v>
      </c>
    </row>
    <row r="1476" spans="1:20" ht="49" x14ac:dyDescent="0.25">
      <c r="A1476">
        <v>2980</v>
      </c>
      <c r="B1476" s="3" t="s">
        <v>2980</v>
      </c>
      <c r="C1476" s="3" t="s">
        <v>7090</v>
      </c>
      <c r="D1476" s="6">
        <v>3000</v>
      </c>
      <c r="E1476" s="8">
        <v>3275</v>
      </c>
      <c r="F1476" s="22">
        <f>ROUND(E1476/D1476*100,0)</f>
        <v>109</v>
      </c>
      <c r="G1476" t="s">
        <v>8218</v>
      </c>
      <c r="H1476" t="s">
        <v>8223</v>
      </c>
      <c r="I1476" t="s">
        <v>8245</v>
      </c>
      <c r="J1476">
        <v>1440381600</v>
      </c>
      <c r="K1476">
        <v>1438639130</v>
      </c>
      <c r="L1476" t="b">
        <v>0</v>
      </c>
      <c r="M1476">
        <v>24</v>
      </c>
      <c r="N1476" t="b">
        <v>1</v>
      </c>
      <c r="O1476" t="s">
        <v>8269</v>
      </c>
      <c r="P1476" s="9">
        <f>(((K1476/60)/60)/24)+DATE(1970,1,1)</f>
        <v>42219.915856481486</v>
      </c>
      <c r="Q1476" s="14">
        <f>YEAR(P1476)</f>
        <v>2015</v>
      </c>
      <c r="R1476" s="10" t="s">
        <v>8331</v>
      </c>
      <c r="S1476" t="s">
        <v>8332</v>
      </c>
      <c r="T1476">
        <f>IFERROR(ROUND(E1476/M1476,2),0)</f>
        <v>136.46</v>
      </c>
    </row>
    <row r="1477" spans="1:20" ht="49" x14ac:dyDescent="0.25">
      <c r="A1477">
        <v>2992</v>
      </c>
      <c r="B1477" s="3" t="s">
        <v>2992</v>
      </c>
      <c r="C1477" s="3" t="s">
        <v>7102</v>
      </c>
      <c r="D1477" s="6">
        <v>3000</v>
      </c>
      <c r="E1477" s="8">
        <v>3135</v>
      </c>
      <c r="F1477" s="22">
        <f>ROUND(E1477/D1477*100,0)</f>
        <v>105</v>
      </c>
      <c r="G1477" t="s">
        <v>8218</v>
      </c>
      <c r="H1477" t="s">
        <v>8223</v>
      </c>
      <c r="I1477" t="s">
        <v>8245</v>
      </c>
      <c r="J1477">
        <v>1476037510</v>
      </c>
      <c r="K1477">
        <v>1473445510</v>
      </c>
      <c r="L1477" t="b">
        <v>0</v>
      </c>
      <c r="M1477">
        <v>64</v>
      </c>
      <c r="N1477" t="b">
        <v>1</v>
      </c>
      <c r="O1477" t="s">
        <v>8301</v>
      </c>
      <c r="P1477" s="9">
        <f>(((K1477/60)/60)/24)+DATE(1970,1,1)</f>
        <v>42622.767476851848</v>
      </c>
      <c r="Q1477" s="14">
        <f>YEAR(P1477)</f>
        <v>2016</v>
      </c>
      <c r="R1477" s="10" t="s">
        <v>8331</v>
      </c>
      <c r="S1477" t="s">
        <v>8371</v>
      </c>
      <c r="T1477">
        <f>IFERROR(ROUND(E1477/M1477,2),0)</f>
        <v>48.98</v>
      </c>
    </row>
    <row r="1478" spans="1:20" ht="49" x14ac:dyDescent="0.25">
      <c r="A1478">
        <v>3003</v>
      </c>
      <c r="B1478" s="3" t="s">
        <v>3003</v>
      </c>
      <c r="C1478" s="3" t="s">
        <v>7113</v>
      </c>
      <c r="D1478" s="6">
        <v>3000</v>
      </c>
      <c r="E1478" s="8">
        <v>3035</v>
      </c>
      <c r="F1478" s="22">
        <f>ROUND(E1478/D1478*100,0)</f>
        <v>101</v>
      </c>
      <c r="G1478" t="s">
        <v>8218</v>
      </c>
      <c r="H1478" t="s">
        <v>8223</v>
      </c>
      <c r="I1478" t="s">
        <v>8245</v>
      </c>
      <c r="J1478">
        <v>1456811940</v>
      </c>
      <c r="K1478">
        <v>1454098976</v>
      </c>
      <c r="L1478" t="b">
        <v>0</v>
      </c>
      <c r="M1478">
        <v>17</v>
      </c>
      <c r="N1478" t="b">
        <v>1</v>
      </c>
      <c r="O1478" t="s">
        <v>8301</v>
      </c>
      <c r="P1478" s="9">
        <f>(((K1478/60)/60)/24)+DATE(1970,1,1)</f>
        <v>42398.849259259259</v>
      </c>
      <c r="Q1478" s="14">
        <f>YEAR(P1478)</f>
        <v>2016</v>
      </c>
      <c r="R1478" s="10" t="s">
        <v>8331</v>
      </c>
      <c r="S1478" t="s">
        <v>8371</v>
      </c>
      <c r="T1478">
        <f>IFERROR(ROUND(E1478/M1478,2),0)</f>
        <v>178.53</v>
      </c>
    </row>
    <row r="1479" spans="1:20" ht="49" x14ac:dyDescent="0.25">
      <c r="A1479">
        <v>3008</v>
      </c>
      <c r="B1479" s="3" t="s">
        <v>3008</v>
      </c>
      <c r="C1479" s="3" t="s">
        <v>7118</v>
      </c>
      <c r="D1479" s="6">
        <v>3000</v>
      </c>
      <c r="E1479" s="8">
        <v>3035</v>
      </c>
      <c r="F1479" s="22">
        <f>ROUND(E1479/D1479*100,0)</f>
        <v>101</v>
      </c>
      <c r="G1479" t="s">
        <v>8218</v>
      </c>
      <c r="H1479" t="s">
        <v>8223</v>
      </c>
      <c r="I1479" t="s">
        <v>8245</v>
      </c>
      <c r="J1479">
        <v>1453352719</v>
      </c>
      <c r="K1479">
        <v>1450760719</v>
      </c>
      <c r="L1479" t="b">
        <v>0</v>
      </c>
      <c r="M1479">
        <v>26</v>
      </c>
      <c r="N1479" t="b">
        <v>1</v>
      </c>
      <c r="O1479" t="s">
        <v>8301</v>
      </c>
      <c r="P1479" s="9">
        <f>(((K1479/60)/60)/24)+DATE(1970,1,1)</f>
        <v>42360.212025462963</v>
      </c>
      <c r="Q1479" s="14">
        <f>YEAR(P1479)</f>
        <v>2015</v>
      </c>
      <c r="R1479" s="10" t="s">
        <v>8331</v>
      </c>
      <c r="S1479" t="s">
        <v>8371</v>
      </c>
      <c r="T1479">
        <f>IFERROR(ROUND(E1479/M1479,2),0)</f>
        <v>116.73</v>
      </c>
    </row>
    <row r="1480" spans="1:20" ht="49" x14ac:dyDescent="0.25">
      <c r="A1480">
        <v>3033</v>
      </c>
      <c r="B1480" s="3" t="s">
        <v>3033</v>
      </c>
      <c r="C1480" s="3" t="s">
        <v>7143</v>
      </c>
      <c r="D1480" s="6">
        <v>3000</v>
      </c>
      <c r="E1480" s="8">
        <v>4396</v>
      </c>
      <c r="F1480" s="22">
        <f>ROUND(E1480/D1480*100,0)</f>
        <v>147</v>
      </c>
      <c r="G1480" t="s">
        <v>8218</v>
      </c>
      <c r="H1480" t="s">
        <v>8223</v>
      </c>
      <c r="I1480" t="s">
        <v>8245</v>
      </c>
      <c r="J1480">
        <v>1471487925</v>
      </c>
      <c r="K1480">
        <v>1468895925</v>
      </c>
      <c r="L1480" t="b">
        <v>0</v>
      </c>
      <c r="M1480">
        <v>23</v>
      </c>
      <c r="N1480" t="b">
        <v>1</v>
      </c>
      <c r="O1480" t="s">
        <v>8301</v>
      </c>
      <c r="P1480" s="9">
        <f>(((K1480/60)/60)/24)+DATE(1970,1,1)</f>
        <v>42570.110243055555</v>
      </c>
      <c r="Q1480" s="14">
        <f>YEAR(P1480)</f>
        <v>2016</v>
      </c>
      <c r="R1480" s="10" t="s">
        <v>8331</v>
      </c>
      <c r="S1480" t="s">
        <v>8371</v>
      </c>
      <c r="T1480">
        <f>IFERROR(ROUND(E1480/M1480,2),0)</f>
        <v>191.13</v>
      </c>
    </row>
    <row r="1481" spans="1:20" ht="49" x14ac:dyDescent="0.25">
      <c r="A1481">
        <v>3040</v>
      </c>
      <c r="B1481" s="3" t="s">
        <v>3040</v>
      </c>
      <c r="C1481" s="3" t="s">
        <v>7150</v>
      </c>
      <c r="D1481" s="6">
        <v>3000</v>
      </c>
      <c r="E1481" s="8">
        <v>3225</v>
      </c>
      <c r="F1481" s="22">
        <f>ROUND(E1481/D1481*100,0)</f>
        <v>108</v>
      </c>
      <c r="G1481" t="s">
        <v>8218</v>
      </c>
      <c r="H1481" t="s">
        <v>8223</v>
      </c>
      <c r="I1481" t="s">
        <v>8245</v>
      </c>
      <c r="J1481">
        <v>1435359600</v>
      </c>
      <c r="K1481">
        <v>1434999621</v>
      </c>
      <c r="L1481" t="b">
        <v>0</v>
      </c>
      <c r="M1481">
        <v>42</v>
      </c>
      <c r="N1481" t="b">
        <v>1</v>
      </c>
      <c r="O1481" t="s">
        <v>8301</v>
      </c>
      <c r="P1481" s="9">
        <f>(((K1481/60)/60)/24)+DATE(1970,1,1)</f>
        <v>42177.791909722218</v>
      </c>
      <c r="Q1481" s="14">
        <f>YEAR(P1481)</f>
        <v>2015</v>
      </c>
      <c r="R1481" s="10" t="s">
        <v>8331</v>
      </c>
      <c r="S1481" t="s">
        <v>8371</v>
      </c>
      <c r="T1481">
        <f>IFERROR(ROUND(E1481/M1481,2),0)</f>
        <v>76.790000000000006</v>
      </c>
    </row>
    <row r="1482" spans="1:20" ht="49" x14ac:dyDescent="0.25">
      <c r="A1482">
        <v>3153</v>
      </c>
      <c r="B1482" s="3" t="s">
        <v>3153</v>
      </c>
      <c r="C1482" s="3" t="s">
        <v>7263</v>
      </c>
      <c r="D1482" s="6">
        <v>3000</v>
      </c>
      <c r="E1482" s="8">
        <v>10067.5</v>
      </c>
      <c r="F1482" s="22">
        <f>ROUND(E1482/D1482*100,0)</f>
        <v>336</v>
      </c>
      <c r="G1482" t="s">
        <v>8218</v>
      </c>
      <c r="H1482" t="s">
        <v>8223</v>
      </c>
      <c r="I1482" t="s">
        <v>8245</v>
      </c>
      <c r="J1482">
        <v>1304225940</v>
      </c>
      <c r="K1482">
        <v>1301542937</v>
      </c>
      <c r="L1482" t="b">
        <v>1</v>
      </c>
      <c r="M1482">
        <v>241</v>
      </c>
      <c r="N1482" t="b">
        <v>1</v>
      </c>
      <c r="O1482" t="s">
        <v>8269</v>
      </c>
      <c r="P1482" s="9">
        <f>(((K1482/60)/60)/24)+DATE(1970,1,1)</f>
        <v>40633.154363425929</v>
      </c>
      <c r="Q1482" s="14">
        <f>YEAR(P1482)</f>
        <v>2011</v>
      </c>
      <c r="R1482" s="10" t="s">
        <v>8331</v>
      </c>
      <c r="S1482" t="s">
        <v>8332</v>
      </c>
      <c r="T1482">
        <f>IFERROR(ROUND(E1482/M1482,2),0)</f>
        <v>41.77</v>
      </c>
    </row>
    <row r="1483" spans="1:20" ht="33" x14ac:dyDescent="0.25">
      <c r="A1483">
        <v>3167</v>
      </c>
      <c r="B1483" s="3" t="s">
        <v>3167</v>
      </c>
      <c r="C1483" s="3" t="s">
        <v>7277</v>
      </c>
      <c r="D1483" s="6">
        <v>3000</v>
      </c>
      <c r="E1483" s="8">
        <v>3485</v>
      </c>
      <c r="F1483" s="22">
        <f>ROUND(E1483/D1483*100,0)</f>
        <v>116</v>
      </c>
      <c r="G1483" t="s">
        <v>8218</v>
      </c>
      <c r="H1483" t="s">
        <v>8223</v>
      </c>
      <c r="I1483" t="s">
        <v>8245</v>
      </c>
      <c r="J1483">
        <v>1406952781</v>
      </c>
      <c r="K1483">
        <v>1405743181</v>
      </c>
      <c r="L1483" t="b">
        <v>1</v>
      </c>
      <c r="M1483">
        <v>55</v>
      </c>
      <c r="N1483" t="b">
        <v>1</v>
      </c>
      <c r="O1483" t="s">
        <v>8269</v>
      </c>
      <c r="P1483" s="9">
        <f>(((K1483/60)/60)/24)+DATE(1970,1,1)</f>
        <v>41839.175706018519</v>
      </c>
      <c r="Q1483" s="14">
        <f>YEAR(P1483)</f>
        <v>2014</v>
      </c>
      <c r="R1483" s="10" t="s">
        <v>8331</v>
      </c>
      <c r="S1483" t="s">
        <v>8332</v>
      </c>
      <c r="T1483">
        <f>IFERROR(ROUND(E1483/M1483,2),0)</f>
        <v>63.36</v>
      </c>
    </row>
    <row r="1484" spans="1:20" ht="49" x14ac:dyDescent="0.25">
      <c r="A1484">
        <v>3174</v>
      </c>
      <c r="B1484" s="3" t="s">
        <v>3174</v>
      </c>
      <c r="C1484" s="3" t="s">
        <v>7284</v>
      </c>
      <c r="D1484" s="6">
        <v>3000</v>
      </c>
      <c r="E1484" s="8">
        <v>3034</v>
      </c>
      <c r="F1484" s="22">
        <f>ROUND(E1484/D1484*100,0)</f>
        <v>101</v>
      </c>
      <c r="G1484" t="s">
        <v>8218</v>
      </c>
      <c r="H1484" t="s">
        <v>8223</v>
      </c>
      <c r="I1484" t="s">
        <v>8245</v>
      </c>
      <c r="J1484">
        <v>1408999508</v>
      </c>
      <c r="K1484">
        <v>1407789908</v>
      </c>
      <c r="L1484" t="b">
        <v>1</v>
      </c>
      <c r="M1484">
        <v>23</v>
      </c>
      <c r="N1484" t="b">
        <v>1</v>
      </c>
      <c r="O1484" t="s">
        <v>8269</v>
      </c>
      <c r="P1484" s="9">
        <f>(((K1484/60)/60)/24)+DATE(1970,1,1)</f>
        <v>41862.864675925928</v>
      </c>
      <c r="Q1484" s="14">
        <f>YEAR(P1484)</f>
        <v>2014</v>
      </c>
      <c r="R1484" s="10" t="s">
        <v>8331</v>
      </c>
      <c r="S1484" t="s">
        <v>8332</v>
      </c>
      <c r="T1484">
        <f>IFERROR(ROUND(E1484/M1484,2),0)</f>
        <v>131.91</v>
      </c>
    </row>
    <row r="1485" spans="1:20" ht="49" x14ac:dyDescent="0.25">
      <c r="A1485">
        <v>3210</v>
      </c>
      <c r="B1485" s="3" t="s">
        <v>3210</v>
      </c>
      <c r="C1485" s="3" t="s">
        <v>7320</v>
      </c>
      <c r="D1485" s="6">
        <v>3000</v>
      </c>
      <c r="E1485" s="8">
        <v>3773</v>
      </c>
      <c r="F1485" s="22">
        <f>ROUND(E1485/D1485*100,0)</f>
        <v>126</v>
      </c>
      <c r="G1485" t="s">
        <v>8218</v>
      </c>
      <c r="H1485" t="s">
        <v>8223</v>
      </c>
      <c r="I1485" t="s">
        <v>8245</v>
      </c>
      <c r="J1485">
        <v>1338523140</v>
      </c>
      <c r="K1485">
        <v>1334442519</v>
      </c>
      <c r="L1485" t="b">
        <v>1</v>
      </c>
      <c r="M1485">
        <v>60</v>
      </c>
      <c r="N1485" t="b">
        <v>1</v>
      </c>
      <c r="O1485" t="s">
        <v>8269</v>
      </c>
      <c r="P1485" s="9">
        <f>(((K1485/60)/60)/24)+DATE(1970,1,1)</f>
        <v>41013.936562499999</v>
      </c>
      <c r="Q1485" s="14">
        <f>YEAR(P1485)</f>
        <v>2012</v>
      </c>
      <c r="R1485" s="10" t="s">
        <v>8331</v>
      </c>
      <c r="S1485" t="s">
        <v>8332</v>
      </c>
      <c r="T1485">
        <f>IFERROR(ROUND(E1485/M1485,2),0)</f>
        <v>62.88</v>
      </c>
    </row>
    <row r="1486" spans="1:20" ht="49" x14ac:dyDescent="0.25">
      <c r="A1486">
        <v>3240</v>
      </c>
      <c r="B1486" s="3" t="s">
        <v>3240</v>
      </c>
      <c r="C1486" s="3" t="s">
        <v>7350</v>
      </c>
      <c r="D1486" s="6">
        <v>3000</v>
      </c>
      <c r="E1486" s="8">
        <v>3017</v>
      </c>
      <c r="F1486" s="22">
        <f>ROUND(E1486/D1486*100,0)</f>
        <v>101</v>
      </c>
      <c r="G1486" t="s">
        <v>8218</v>
      </c>
      <c r="H1486" t="s">
        <v>8224</v>
      </c>
      <c r="I1486" t="s">
        <v>8246</v>
      </c>
      <c r="J1486">
        <v>1487286000</v>
      </c>
      <c r="K1486">
        <v>1484843948</v>
      </c>
      <c r="L1486" t="b">
        <v>0</v>
      </c>
      <c r="M1486">
        <v>34</v>
      </c>
      <c r="N1486" t="b">
        <v>1</v>
      </c>
      <c r="O1486" t="s">
        <v>8269</v>
      </c>
      <c r="P1486" s="9">
        <f>(((K1486/60)/60)/24)+DATE(1970,1,1)</f>
        <v>42754.693842592591</v>
      </c>
      <c r="Q1486" s="14">
        <f>YEAR(P1486)</f>
        <v>2017</v>
      </c>
      <c r="R1486" s="10" t="s">
        <v>8331</v>
      </c>
      <c r="S1486" t="s">
        <v>8332</v>
      </c>
      <c r="T1486">
        <f>IFERROR(ROUND(E1486/M1486,2),0)</f>
        <v>88.74</v>
      </c>
    </row>
    <row r="1487" spans="1:20" ht="49" x14ac:dyDescent="0.25">
      <c r="A1487">
        <v>3284</v>
      </c>
      <c r="B1487" s="3" t="s">
        <v>3284</v>
      </c>
      <c r="C1487" s="3" t="s">
        <v>7394</v>
      </c>
      <c r="D1487" s="6">
        <v>3000</v>
      </c>
      <c r="E1487" s="8">
        <v>3048</v>
      </c>
      <c r="F1487" s="22">
        <f>ROUND(E1487/D1487*100,0)</f>
        <v>102</v>
      </c>
      <c r="G1487" t="s">
        <v>8218</v>
      </c>
      <c r="H1487" t="s">
        <v>8223</v>
      </c>
      <c r="I1487" t="s">
        <v>8245</v>
      </c>
      <c r="J1487">
        <v>1454047140</v>
      </c>
      <c r="K1487">
        <v>1452546853</v>
      </c>
      <c r="L1487" t="b">
        <v>0</v>
      </c>
      <c r="M1487">
        <v>15</v>
      </c>
      <c r="N1487" t="b">
        <v>1</v>
      </c>
      <c r="O1487" t="s">
        <v>8269</v>
      </c>
      <c r="P1487" s="9">
        <f>(((K1487/60)/60)/24)+DATE(1970,1,1)</f>
        <v>42380.884872685187</v>
      </c>
      <c r="Q1487" s="14">
        <f>YEAR(P1487)</f>
        <v>2016</v>
      </c>
      <c r="R1487" s="10" t="s">
        <v>8331</v>
      </c>
      <c r="S1487" t="s">
        <v>8332</v>
      </c>
      <c r="T1487">
        <f>IFERROR(ROUND(E1487/M1487,2),0)</f>
        <v>203.2</v>
      </c>
    </row>
    <row r="1488" spans="1:20" ht="49" x14ac:dyDescent="0.25">
      <c r="A1488">
        <v>3299</v>
      </c>
      <c r="B1488" s="3" t="s">
        <v>3299</v>
      </c>
      <c r="C1488" s="3" t="s">
        <v>7409</v>
      </c>
      <c r="D1488" s="6">
        <v>3000</v>
      </c>
      <c r="E1488" s="8">
        <v>3486</v>
      </c>
      <c r="F1488" s="22">
        <f>ROUND(E1488/D1488*100,0)</f>
        <v>116</v>
      </c>
      <c r="G1488" t="s">
        <v>8218</v>
      </c>
      <c r="H1488" t="s">
        <v>8223</v>
      </c>
      <c r="I1488" t="s">
        <v>8245</v>
      </c>
      <c r="J1488">
        <v>1444860063</v>
      </c>
      <c r="K1488">
        <v>1442268063</v>
      </c>
      <c r="L1488" t="b">
        <v>0</v>
      </c>
      <c r="M1488">
        <v>63</v>
      </c>
      <c r="N1488" t="b">
        <v>1</v>
      </c>
      <c r="O1488" t="s">
        <v>8269</v>
      </c>
      <c r="P1488" s="9">
        <f>(((K1488/60)/60)/24)+DATE(1970,1,1)</f>
        <v>42261.917395833334</v>
      </c>
      <c r="Q1488" s="14">
        <f>YEAR(P1488)</f>
        <v>2015</v>
      </c>
      <c r="R1488" s="10" t="s">
        <v>8331</v>
      </c>
      <c r="S1488" t="s">
        <v>8332</v>
      </c>
      <c r="T1488">
        <f>IFERROR(ROUND(E1488/M1488,2),0)</f>
        <v>55.33</v>
      </c>
    </row>
    <row r="1489" spans="1:20" ht="49" x14ac:dyDescent="0.25">
      <c r="A1489">
        <v>3300</v>
      </c>
      <c r="B1489" s="3" t="s">
        <v>3300</v>
      </c>
      <c r="C1489" s="3" t="s">
        <v>7410</v>
      </c>
      <c r="D1489" s="6">
        <v>3000</v>
      </c>
      <c r="E1489" s="8">
        <v>4085</v>
      </c>
      <c r="F1489" s="22">
        <f>ROUND(E1489/D1489*100,0)</f>
        <v>136</v>
      </c>
      <c r="G1489" t="s">
        <v>8218</v>
      </c>
      <c r="H1489" t="s">
        <v>8223</v>
      </c>
      <c r="I1489" t="s">
        <v>8245</v>
      </c>
      <c r="J1489">
        <v>1430329862</v>
      </c>
      <c r="K1489">
        <v>1428515462</v>
      </c>
      <c r="L1489" t="b">
        <v>0</v>
      </c>
      <c r="M1489">
        <v>88</v>
      </c>
      <c r="N1489" t="b">
        <v>1</v>
      </c>
      <c r="O1489" t="s">
        <v>8269</v>
      </c>
      <c r="P1489" s="9">
        <f>(((K1489/60)/60)/24)+DATE(1970,1,1)</f>
        <v>42102.743773148148</v>
      </c>
      <c r="Q1489" s="14">
        <f>YEAR(P1489)</f>
        <v>2015</v>
      </c>
      <c r="R1489" s="10" t="s">
        <v>8331</v>
      </c>
      <c r="S1489" t="s">
        <v>8332</v>
      </c>
      <c r="T1489">
        <f>IFERROR(ROUND(E1489/M1489,2),0)</f>
        <v>46.42</v>
      </c>
    </row>
    <row r="1490" spans="1:20" ht="49" x14ac:dyDescent="0.25">
      <c r="A1490">
        <v>3301</v>
      </c>
      <c r="B1490" s="3" t="s">
        <v>3301</v>
      </c>
      <c r="C1490" s="3" t="s">
        <v>7411</v>
      </c>
      <c r="D1490" s="6">
        <v>3000</v>
      </c>
      <c r="E1490" s="8">
        <v>4004</v>
      </c>
      <c r="F1490" s="22">
        <f>ROUND(E1490/D1490*100,0)</f>
        <v>133</v>
      </c>
      <c r="G1490" t="s">
        <v>8218</v>
      </c>
      <c r="H1490" t="s">
        <v>8223</v>
      </c>
      <c r="I1490" t="s">
        <v>8245</v>
      </c>
      <c r="J1490">
        <v>1470034740</v>
      </c>
      <c r="K1490">
        <v>1466185176</v>
      </c>
      <c r="L1490" t="b">
        <v>0</v>
      </c>
      <c r="M1490">
        <v>70</v>
      </c>
      <c r="N1490" t="b">
        <v>1</v>
      </c>
      <c r="O1490" t="s">
        <v>8269</v>
      </c>
      <c r="P1490" s="9">
        <f>(((K1490/60)/60)/24)+DATE(1970,1,1)</f>
        <v>42538.73583333334</v>
      </c>
      <c r="Q1490" s="14">
        <f>YEAR(P1490)</f>
        <v>2016</v>
      </c>
      <c r="R1490" s="10" t="s">
        <v>8331</v>
      </c>
      <c r="S1490" t="s">
        <v>8332</v>
      </c>
      <c r="T1490">
        <f>IFERROR(ROUND(E1490/M1490,2),0)</f>
        <v>57.2</v>
      </c>
    </row>
    <row r="1491" spans="1:20" ht="49" x14ac:dyDescent="0.25">
      <c r="A1491">
        <v>3340</v>
      </c>
      <c r="B1491" s="3" t="s">
        <v>3340</v>
      </c>
      <c r="C1491" s="3" t="s">
        <v>7450</v>
      </c>
      <c r="D1491" s="6">
        <v>3000</v>
      </c>
      <c r="E1491" s="8">
        <v>4145</v>
      </c>
      <c r="F1491" s="22">
        <f>ROUND(E1491/D1491*100,0)</f>
        <v>138</v>
      </c>
      <c r="G1491" t="s">
        <v>8218</v>
      </c>
      <c r="H1491" t="s">
        <v>8223</v>
      </c>
      <c r="I1491" t="s">
        <v>8245</v>
      </c>
      <c r="J1491">
        <v>1481066554</v>
      </c>
      <c r="K1491">
        <v>1478906554</v>
      </c>
      <c r="L1491" t="b">
        <v>0</v>
      </c>
      <c r="M1491">
        <v>38</v>
      </c>
      <c r="N1491" t="b">
        <v>1</v>
      </c>
      <c r="O1491" t="s">
        <v>8269</v>
      </c>
      <c r="P1491" s="9">
        <f>(((K1491/60)/60)/24)+DATE(1970,1,1)</f>
        <v>42685.974004629628</v>
      </c>
      <c r="Q1491" s="14">
        <f>YEAR(P1491)</f>
        <v>2016</v>
      </c>
      <c r="R1491" s="10" t="s">
        <v>8331</v>
      </c>
      <c r="S1491" t="s">
        <v>8332</v>
      </c>
      <c r="T1491">
        <f>IFERROR(ROUND(E1491/M1491,2),0)</f>
        <v>109.08</v>
      </c>
    </row>
    <row r="1492" spans="1:20" ht="33" x14ac:dyDescent="0.25">
      <c r="A1492">
        <v>3354</v>
      </c>
      <c r="B1492" s="3" t="s">
        <v>3353</v>
      </c>
      <c r="C1492" s="3" t="s">
        <v>7464</v>
      </c>
      <c r="D1492" s="6">
        <v>3000</v>
      </c>
      <c r="E1492" s="8">
        <v>3058</v>
      </c>
      <c r="F1492" s="22">
        <f>ROUND(E1492/D1492*100,0)</f>
        <v>102</v>
      </c>
      <c r="G1492" t="s">
        <v>8218</v>
      </c>
      <c r="H1492" t="s">
        <v>8223</v>
      </c>
      <c r="I1492" t="s">
        <v>8245</v>
      </c>
      <c r="J1492">
        <v>1446091260</v>
      </c>
      <c r="K1492">
        <v>1443029206</v>
      </c>
      <c r="L1492" t="b">
        <v>0</v>
      </c>
      <c r="M1492">
        <v>55</v>
      </c>
      <c r="N1492" t="b">
        <v>1</v>
      </c>
      <c r="O1492" t="s">
        <v>8269</v>
      </c>
      <c r="P1492" s="9">
        <f>(((K1492/60)/60)/24)+DATE(1970,1,1)</f>
        <v>42270.7269212963</v>
      </c>
      <c r="Q1492" s="14">
        <f>YEAR(P1492)</f>
        <v>2015</v>
      </c>
      <c r="R1492" s="10" t="s">
        <v>8331</v>
      </c>
      <c r="S1492" t="s">
        <v>8332</v>
      </c>
      <c r="T1492">
        <f>IFERROR(ROUND(E1492/M1492,2),0)</f>
        <v>55.6</v>
      </c>
    </row>
    <row r="1493" spans="1:20" ht="49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s="22">
        <f>ROUND(E1493/D1493*100,0)</f>
        <v>106</v>
      </c>
      <c r="G1493" t="s">
        <v>8218</v>
      </c>
      <c r="H1493" t="s">
        <v>8224</v>
      </c>
      <c r="I1493" t="s">
        <v>8246</v>
      </c>
      <c r="J1493">
        <v>1458075600</v>
      </c>
      <c r="K1493">
        <v>1456183649</v>
      </c>
      <c r="L1493" t="b">
        <v>0</v>
      </c>
      <c r="M1493">
        <v>72</v>
      </c>
      <c r="N1493" t="b">
        <v>1</v>
      </c>
      <c r="O1493" t="s">
        <v>8269</v>
      </c>
      <c r="P1493" s="9">
        <f>(((K1493/60)/60)/24)+DATE(1970,1,1)</f>
        <v>42422.977418981478</v>
      </c>
      <c r="Q1493" s="14">
        <f>YEAR(P1493)</f>
        <v>2016</v>
      </c>
      <c r="R1493" s="10" t="s">
        <v>8331</v>
      </c>
      <c r="S1493" t="s">
        <v>8332</v>
      </c>
      <c r="T1493">
        <f>IFERROR(ROUND(E1493/M1493,2),0)</f>
        <v>44.14</v>
      </c>
    </row>
    <row r="1494" spans="1:20" ht="49" x14ac:dyDescent="0.25">
      <c r="A1494">
        <v>3375</v>
      </c>
      <c r="B1494" s="3" t="s">
        <v>3374</v>
      </c>
      <c r="C1494" s="3" t="s">
        <v>7485</v>
      </c>
      <c r="D1494" s="6">
        <v>3000</v>
      </c>
      <c r="E1494" s="8">
        <v>3000</v>
      </c>
      <c r="F1494" s="22">
        <f>ROUND(E1494/D1494*100,0)</f>
        <v>100</v>
      </c>
      <c r="G1494" t="s">
        <v>8218</v>
      </c>
      <c r="H1494" t="s">
        <v>8224</v>
      </c>
      <c r="I1494" t="s">
        <v>8246</v>
      </c>
      <c r="J1494">
        <v>1400423973</v>
      </c>
      <c r="K1494">
        <v>1399387173</v>
      </c>
      <c r="L1494" t="b">
        <v>0</v>
      </c>
      <c r="M1494">
        <v>17</v>
      </c>
      <c r="N1494" t="b">
        <v>1</v>
      </c>
      <c r="O1494" t="s">
        <v>8269</v>
      </c>
      <c r="P1494" s="9">
        <f>(((K1494/60)/60)/24)+DATE(1970,1,1)</f>
        <v>41765.610798611109</v>
      </c>
      <c r="Q1494" s="14">
        <f>YEAR(P1494)</f>
        <v>2014</v>
      </c>
      <c r="R1494" s="10" t="s">
        <v>8331</v>
      </c>
      <c r="S1494" t="s">
        <v>8332</v>
      </c>
      <c r="T1494">
        <f>IFERROR(ROUND(E1494/M1494,2),0)</f>
        <v>176.47</v>
      </c>
    </row>
    <row r="1495" spans="1:20" ht="49" x14ac:dyDescent="0.25">
      <c r="A1495">
        <v>3380</v>
      </c>
      <c r="B1495" s="3" t="s">
        <v>3379</v>
      </c>
      <c r="C1495" s="3" t="s">
        <v>7490</v>
      </c>
      <c r="D1495" s="6">
        <v>3000</v>
      </c>
      <c r="E1495" s="8">
        <v>3133</v>
      </c>
      <c r="F1495" s="22">
        <f>ROUND(E1495/D1495*100,0)</f>
        <v>104</v>
      </c>
      <c r="G1495" t="s">
        <v>8218</v>
      </c>
      <c r="H1495" t="s">
        <v>8223</v>
      </c>
      <c r="I1495" t="s">
        <v>8245</v>
      </c>
      <c r="J1495">
        <v>1417305178</v>
      </c>
      <c r="K1495">
        <v>1414277578</v>
      </c>
      <c r="L1495" t="b">
        <v>0</v>
      </c>
      <c r="M1495">
        <v>28</v>
      </c>
      <c r="N1495" t="b">
        <v>1</v>
      </c>
      <c r="O1495" t="s">
        <v>8269</v>
      </c>
      <c r="P1495" s="9">
        <f>(((K1495/60)/60)/24)+DATE(1970,1,1)</f>
        <v>41937.95344907407</v>
      </c>
      <c r="Q1495" s="14">
        <f>YEAR(P1495)</f>
        <v>2014</v>
      </c>
      <c r="R1495" s="10" t="s">
        <v>8331</v>
      </c>
      <c r="S1495" t="s">
        <v>8332</v>
      </c>
      <c r="T1495">
        <f>IFERROR(ROUND(E1495/M1495,2),0)</f>
        <v>111.89</v>
      </c>
    </row>
    <row r="1496" spans="1:20" ht="49" x14ac:dyDescent="0.25">
      <c r="A1496">
        <v>3387</v>
      </c>
      <c r="B1496" s="3" t="s">
        <v>3386</v>
      </c>
      <c r="C1496" s="3" t="s">
        <v>7497</v>
      </c>
      <c r="D1496" s="6">
        <v>3000</v>
      </c>
      <c r="E1496" s="8">
        <v>3506</v>
      </c>
      <c r="F1496" s="22">
        <f>ROUND(E1496/D1496*100,0)</f>
        <v>117</v>
      </c>
      <c r="G1496" t="s">
        <v>8218</v>
      </c>
      <c r="H1496" t="s">
        <v>8223</v>
      </c>
      <c r="I1496" t="s">
        <v>8245</v>
      </c>
      <c r="J1496">
        <v>1418581088</v>
      </c>
      <c r="K1496">
        <v>1415125088</v>
      </c>
      <c r="L1496" t="b">
        <v>0</v>
      </c>
      <c r="M1496">
        <v>35</v>
      </c>
      <c r="N1496" t="b">
        <v>1</v>
      </c>
      <c r="O1496" t="s">
        <v>8269</v>
      </c>
      <c r="P1496" s="9">
        <f>(((K1496/60)/60)/24)+DATE(1970,1,1)</f>
        <v>41947.762592592589</v>
      </c>
      <c r="Q1496" s="14">
        <f>YEAR(P1496)</f>
        <v>2014</v>
      </c>
      <c r="R1496" s="10" t="s">
        <v>8331</v>
      </c>
      <c r="S1496" t="s">
        <v>8332</v>
      </c>
      <c r="T1496">
        <f>IFERROR(ROUND(E1496/M1496,2),0)</f>
        <v>100.17</v>
      </c>
    </row>
    <row r="1497" spans="1:20" ht="49" x14ac:dyDescent="0.25">
      <c r="A1497">
        <v>3410</v>
      </c>
      <c r="B1497" s="3" t="s">
        <v>3409</v>
      </c>
      <c r="C1497" s="3" t="s">
        <v>7520</v>
      </c>
      <c r="D1497" s="6">
        <v>3000</v>
      </c>
      <c r="E1497" s="8">
        <v>3255</v>
      </c>
      <c r="F1497" s="22">
        <f>ROUND(E1497/D1497*100,0)</f>
        <v>109</v>
      </c>
      <c r="G1497" t="s">
        <v>8218</v>
      </c>
      <c r="H1497" t="s">
        <v>8223</v>
      </c>
      <c r="I1497" t="s">
        <v>8245</v>
      </c>
      <c r="J1497">
        <v>1465196400</v>
      </c>
      <c r="K1497">
        <v>1462841990</v>
      </c>
      <c r="L1497" t="b">
        <v>0</v>
      </c>
      <c r="M1497">
        <v>40</v>
      </c>
      <c r="N1497" t="b">
        <v>1</v>
      </c>
      <c r="O1497" t="s">
        <v>8269</v>
      </c>
      <c r="P1497" s="9">
        <f>(((K1497/60)/60)/24)+DATE(1970,1,1)</f>
        <v>42500.041550925926</v>
      </c>
      <c r="Q1497" s="14">
        <f>YEAR(P1497)</f>
        <v>2016</v>
      </c>
      <c r="R1497" s="10" t="s">
        <v>8331</v>
      </c>
      <c r="S1497" t="s">
        <v>8332</v>
      </c>
      <c r="T1497">
        <f>IFERROR(ROUND(E1497/M1497,2),0)</f>
        <v>81.38</v>
      </c>
    </row>
    <row r="1498" spans="1:20" ht="49" x14ac:dyDescent="0.25">
      <c r="A1498">
        <v>3412</v>
      </c>
      <c r="B1498" s="3" t="s">
        <v>3411</v>
      </c>
      <c r="C1498" s="3" t="s">
        <v>7522</v>
      </c>
      <c r="D1498" s="6">
        <v>3000</v>
      </c>
      <c r="E1498" s="8">
        <v>3000</v>
      </c>
      <c r="F1498" s="22">
        <f>ROUND(E1498/D1498*100,0)</f>
        <v>100</v>
      </c>
      <c r="G1498" t="s">
        <v>8218</v>
      </c>
      <c r="H1498" t="s">
        <v>8224</v>
      </c>
      <c r="I1498" t="s">
        <v>8246</v>
      </c>
      <c r="J1498">
        <v>1411858862</v>
      </c>
      <c r="K1498">
        <v>1409266862</v>
      </c>
      <c r="L1498" t="b">
        <v>0</v>
      </c>
      <c r="M1498">
        <v>26</v>
      </c>
      <c r="N1498" t="b">
        <v>1</v>
      </c>
      <c r="O1498" t="s">
        <v>8269</v>
      </c>
      <c r="P1498" s="9">
        <f>(((K1498/60)/60)/24)+DATE(1970,1,1)</f>
        <v>41879.959050925929</v>
      </c>
      <c r="Q1498" s="14">
        <f>YEAR(P1498)</f>
        <v>2014</v>
      </c>
      <c r="R1498" s="10" t="s">
        <v>8331</v>
      </c>
      <c r="S1498" t="s">
        <v>8332</v>
      </c>
      <c r="T1498">
        <f>IFERROR(ROUND(E1498/M1498,2),0)</f>
        <v>115.38</v>
      </c>
    </row>
    <row r="1499" spans="1:20" ht="49" x14ac:dyDescent="0.25">
      <c r="A1499">
        <v>3414</v>
      </c>
      <c r="B1499" s="3" t="s">
        <v>3413</v>
      </c>
      <c r="C1499" s="3" t="s">
        <v>7524</v>
      </c>
      <c r="D1499" s="6">
        <v>3000</v>
      </c>
      <c r="E1499" s="8">
        <v>3105</v>
      </c>
      <c r="F1499" s="22">
        <f>ROUND(E1499/D1499*100,0)</f>
        <v>104</v>
      </c>
      <c r="G1499" t="s">
        <v>8218</v>
      </c>
      <c r="H1499" t="s">
        <v>8223</v>
      </c>
      <c r="I1499" t="s">
        <v>8245</v>
      </c>
      <c r="J1499">
        <v>1480579140</v>
      </c>
      <c r="K1499">
        <v>1478030325</v>
      </c>
      <c r="L1499" t="b">
        <v>0</v>
      </c>
      <c r="M1499">
        <v>44</v>
      </c>
      <c r="N1499" t="b">
        <v>1</v>
      </c>
      <c r="O1499" t="s">
        <v>8269</v>
      </c>
      <c r="P1499" s="9">
        <f>(((K1499/60)/60)/24)+DATE(1970,1,1)</f>
        <v>42675.832465277781</v>
      </c>
      <c r="Q1499" s="14">
        <f>YEAR(P1499)</f>
        <v>2016</v>
      </c>
      <c r="R1499" s="10" t="s">
        <v>8331</v>
      </c>
      <c r="S1499" t="s">
        <v>8332</v>
      </c>
      <c r="T1499">
        <f>IFERROR(ROUND(E1499/M1499,2),0)</f>
        <v>70.569999999999993</v>
      </c>
    </row>
    <row r="1500" spans="1:20" ht="49" x14ac:dyDescent="0.25">
      <c r="A1500">
        <v>3422</v>
      </c>
      <c r="B1500" s="3" t="s">
        <v>3421</v>
      </c>
      <c r="C1500" s="3" t="s">
        <v>7532</v>
      </c>
      <c r="D1500" s="6">
        <v>3000</v>
      </c>
      <c r="E1500" s="8">
        <v>3273</v>
      </c>
      <c r="F1500" s="22">
        <f>ROUND(E1500/D1500*100,0)</f>
        <v>109</v>
      </c>
      <c r="G1500" t="s">
        <v>8218</v>
      </c>
      <c r="H1500" t="s">
        <v>8224</v>
      </c>
      <c r="I1500" t="s">
        <v>8246</v>
      </c>
      <c r="J1500">
        <v>1450051200</v>
      </c>
      <c r="K1500">
        <v>1447594176</v>
      </c>
      <c r="L1500" t="b">
        <v>0</v>
      </c>
      <c r="M1500">
        <v>46</v>
      </c>
      <c r="N1500" t="b">
        <v>1</v>
      </c>
      <c r="O1500" t="s">
        <v>8269</v>
      </c>
      <c r="P1500" s="9">
        <f>(((K1500/60)/60)/24)+DATE(1970,1,1)</f>
        <v>42323.562222222223</v>
      </c>
      <c r="Q1500" s="14">
        <f>YEAR(P1500)</f>
        <v>2015</v>
      </c>
      <c r="R1500" s="10" t="s">
        <v>8331</v>
      </c>
      <c r="S1500" t="s">
        <v>8332</v>
      </c>
      <c r="T1500">
        <f>IFERROR(ROUND(E1500/M1500,2),0)</f>
        <v>71.150000000000006</v>
      </c>
    </row>
    <row r="1501" spans="1:20" ht="49" x14ac:dyDescent="0.25">
      <c r="A1501">
        <v>3437</v>
      </c>
      <c r="B1501" s="3" t="s">
        <v>3436</v>
      </c>
      <c r="C1501" s="3" t="s">
        <v>7547</v>
      </c>
      <c r="D1501" s="6">
        <v>3000</v>
      </c>
      <c r="E1501" s="8">
        <v>3030</v>
      </c>
      <c r="F1501" s="22">
        <f>ROUND(E1501/D1501*100,0)</f>
        <v>101</v>
      </c>
      <c r="G1501" t="s">
        <v>8218</v>
      </c>
      <c r="H1501" t="s">
        <v>8223</v>
      </c>
      <c r="I1501" t="s">
        <v>8245</v>
      </c>
      <c r="J1501">
        <v>1440003820</v>
      </c>
      <c r="K1501">
        <v>1437411820</v>
      </c>
      <c r="L1501" t="b">
        <v>0</v>
      </c>
      <c r="M1501">
        <v>36</v>
      </c>
      <c r="N1501" t="b">
        <v>1</v>
      </c>
      <c r="O1501" t="s">
        <v>8269</v>
      </c>
      <c r="P1501" s="9">
        <f>(((K1501/60)/60)/24)+DATE(1970,1,1)</f>
        <v>42205.710879629631</v>
      </c>
      <c r="Q1501" s="14">
        <f>YEAR(P1501)</f>
        <v>2015</v>
      </c>
      <c r="R1501" s="10" t="s">
        <v>8331</v>
      </c>
      <c r="S1501" t="s">
        <v>8332</v>
      </c>
      <c r="T1501">
        <f>IFERROR(ROUND(E1501/M1501,2),0)</f>
        <v>84.17</v>
      </c>
    </row>
    <row r="1502" spans="1:20" ht="49" x14ac:dyDescent="0.25">
      <c r="A1502">
        <v>3456</v>
      </c>
      <c r="B1502" s="3" t="s">
        <v>3455</v>
      </c>
      <c r="C1502" s="3" t="s">
        <v>7566</v>
      </c>
      <c r="D1502" s="6">
        <v>3000</v>
      </c>
      <c r="E1502" s="8">
        <v>5739</v>
      </c>
      <c r="F1502" s="22">
        <f>ROUND(E1502/D1502*100,0)</f>
        <v>191</v>
      </c>
      <c r="G1502" t="s">
        <v>8218</v>
      </c>
      <c r="H1502" t="s">
        <v>8223</v>
      </c>
      <c r="I1502" t="s">
        <v>8245</v>
      </c>
      <c r="J1502">
        <v>1406876340</v>
      </c>
      <c r="K1502">
        <v>1404190567</v>
      </c>
      <c r="L1502" t="b">
        <v>0</v>
      </c>
      <c r="M1502">
        <v>16</v>
      </c>
      <c r="N1502" t="b">
        <v>1</v>
      </c>
      <c r="O1502" t="s">
        <v>8269</v>
      </c>
      <c r="P1502" s="9">
        <f>(((K1502/60)/60)/24)+DATE(1970,1,1)</f>
        <v>41821.205636574072</v>
      </c>
      <c r="Q1502" s="14">
        <f>YEAR(P1502)</f>
        <v>2014</v>
      </c>
      <c r="R1502" s="10" t="s">
        <v>8331</v>
      </c>
      <c r="S1502" t="s">
        <v>8332</v>
      </c>
      <c r="T1502">
        <f>IFERROR(ROUND(E1502/M1502,2),0)</f>
        <v>358.69</v>
      </c>
    </row>
    <row r="1503" spans="1:20" ht="21" x14ac:dyDescent="0.25">
      <c r="A1503">
        <v>3467</v>
      </c>
      <c r="B1503" s="3" t="s">
        <v>3466</v>
      </c>
      <c r="C1503" s="3" t="s">
        <v>7577</v>
      </c>
      <c r="D1503" s="6">
        <v>3000</v>
      </c>
      <c r="E1503" s="8">
        <v>3030</v>
      </c>
      <c r="F1503" s="22">
        <f>ROUND(E1503/D1503*100,0)</f>
        <v>101</v>
      </c>
      <c r="G1503" t="s">
        <v>8218</v>
      </c>
      <c r="H1503" t="s">
        <v>8223</v>
      </c>
      <c r="I1503" t="s">
        <v>8245</v>
      </c>
      <c r="J1503">
        <v>1426864032</v>
      </c>
      <c r="K1503">
        <v>1424275632</v>
      </c>
      <c r="L1503" t="b">
        <v>0</v>
      </c>
      <c r="M1503">
        <v>47</v>
      </c>
      <c r="N1503" t="b">
        <v>1</v>
      </c>
      <c r="O1503" t="s">
        <v>8269</v>
      </c>
      <c r="P1503" s="9">
        <f>(((K1503/60)/60)/24)+DATE(1970,1,1)</f>
        <v>42053.671666666662</v>
      </c>
      <c r="Q1503" s="14">
        <f>YEAR(P1503)</f>
        <v>2015</v>
      </c>
      <c r="R1503" s="10" t="s">
        <v>8331</v>
      </c>
      <c r="S1503" t="s">
        <v>8332</v>
      </c>
      <c r="T1503">
        <f>IFERROR(ROUND(E1503/M1503,2),0)</f>
        <v>64.47</v>
      </c>
    </row>
    <row r="1504" spans="1:20" ht="49" x14ac:dyDescent="0.25">
      <c r="A1504">
        <v>3482</v>
      </c>
      <c r="B1504" s="3" t="s">
        <v>3481</v>
      </c>
      <c r="C1504" s="3" t="s">
        <v>7592</v>
      </c>
      <c r="D1504" s="6">
        <v>3000</v>
      </c>
      <c r="E1504" s="8">
        <v>4150</v>
      </c>
      <c r="F1504" s="22">
        <f>ROUND(E1504/D1504*100,0)</f>
        <v>138</v>
      </c>
      <c r="G1504" t="s">
        <v>8218</v>
      </c>
      <c r="H1504" t="s">
        <v>8224</v>
      </c>
      <c r="I1504" t="s">
        <v>8246</v>
      </c>
      <c r="J1504">
        <v>1404671466</v>
      </c>
      <c r="K1504">
        <v>1402079466</v>
      </c>
      <c r="L1504" t="b">
        <v>0</v>
      </c>
      <c r="M1504">
        <v>80</v>
      </c>
      <c r="N1504" t="b">
        <v>1</v>
      </c>
      <c r="O1504" t="s">
        <v>8269</v>
      </c>
      <c r="P1504" s="9">
        <f>(((K1504/60)/60)/24)+DATE(1970,1,1)</f>
        <v>41796.771597222221</v>
      </c>
      <c r="Q1504" s="14">
        <f>YEAR(P1504)</f>
        <v>2014</v>
      </c>
      <c r="R1504" s="10" t="s">
        <v>8331</v>
      </c>
      <c r="S1504" t="s">
        <v>8332</v>
      </c>
      <c r="T1504">
        <f>IFERROR(ROUND(E1504/M1504,2),0)</f>
        <v>51.88</v>
      </c>
    </row>
    <row r="1505" spans="1:20" ht="49" x14ac:dyDescent="0.25">
      <c r="A1505">
        <v>3486</v>
      </c>
      <c r="B1505" s="3" t="s">
        <v>3485</v>
      </c>
      <c r="C1505" s="3" t="s">
        <v>7596</v>
      </c>
      <c r="D1505" s="6">
        <v>3000</v>
      </c>
      <c r="E1505" s="8">
        <v>4656</v>
      </c>
      <c r="F1505" s="22">
        <f>ROUND(E1505/D1505*100,0)</f>
        <v>155</v>
      </c>
      <c r="G1505" t="s">
        <v>8218</v>
      </c>
      <c r="H1505" t="s">
        <v>8223</v>
      </c>
      <c r="I1505" t="s">
        <v>8245</v>
      </c>
      <c r="J1505">
        <v>1433314740</v>
      </c>
      <c r="K1505">
        <v>1430600401</v>
      </c>
      <c r="L1505" t="b">
        <v>0</v>
      </c>
      <c r="M1505">
        <v>56</v>
      </c>
      <c r="N1505" t="b">
        <v>1</v>
      </c>
      <c r="O1505" t="s">
        <v>8269</v>
      </c>
      <c r="P1505" s="9">
        <f>(((K1505/60)/60)/24)+DATE(1970,1,1)</f>
        <v>42126.87501157407</v>
      </c>
      <c r="Q1505" s="14">
        <f>YEAR(P1505)</f>
        <v>2015</v>
      </c>
      <c r="R1505" s="10" t="s">
        <v>8331</v>
      </c>
      <c r="S1505" t="s">
        <v>8332</v>
      </c>
      <c r="T1505">
        <f>IFERROR(ROUND(E1505/M1505,2),0)</f>
        <v>83.14</v>
      </c>
    </row>
    <row r="1506" spans="1:20" ht="49" x14ac:dyDescent="0.25">
      <c r="A1506">
        <v>3488</v>
      </c>
      <c r="B1506" s="3" t="s">
        <v>3487</v>
      </c>
      <c r="C1506" s="3" t="s">
        <v>7598</v>
      </c>
      <c r="D1506" s="6">
        <v>3000</v>
      </c>
      <c r="E1506" s="8">
        <v>3636</v>
      </c>
      <c r="F1506" s="22">
        <f>ROUND(E1506/D1506*100,0)</f>
        <v>121</v>
      </c>
      <c r="G1506" t="s">
        <v>8218</v>
      </c>
      <c r="H1506" t="s">
        <v>8223</v>
      </c>
      <c r="I1506" t="s">
        <v>8245</v>
      </c>
      <c r="J1506">
        <v>1429286400</v>
      </c>
      <c r="K1506">
        <v>1427221560</v>
      </c>
      <c r="L1506" t="b">
        <v>0</v>
      </c>
      <c r="M1506">
        <v>29</v>
      </c>
      <c r="N1506" t="b">
        <v>1</v>
      </c>
      <c r="O1506" t="s">
        <v>8269</v>
      </c>
      <c r="P1506" s="9">
        <f>(((K1506/60)/60)/24)+DATE(1970,1,1)</f>
        <v>42087.768055555556</v>
      </c>
      <c r="Q1506" s="14">
        <f>YEAR(P1506)</f>
        <v>2015</v>
      </c>
      <c r="R1506" s="10" t="s">
        <v>8331</v>
      </c>
      <c r="S1506" t="s">
        <v>8332</v>
      </c>
      <c r="T1506">
        <f>IFERROR(ROUND(E1506/M1506,2),0)</f>
        <v>125.38</v>
      </c>
    </row>
    <row r="1507" spans="1:20" ht="49" x14ac:dyDescent="0.25">
      <c r="A1507">
        <v>3496</v>
      </c>
      <c r="B1507" s="3" t="s">
        <v>3495</v>
      </c>
      <c r="C1507" s="3" t="s">
        <v>7606</v>
      </c>
      <c r="D1507" s="6">
        <v>3000</v>
      </c>
      <c r="E1507" s="8">
        <v>3732</v>
      </c>
      <c r="F1507" s="22">
        <f>ROUND(E1507/D1507*100,0)</f>
        <v>124</v>
      </c>
      <c r="G1507" t="s">
        <v>8218</v>
      </c>
      <c r="H1507" t="s">
        <v>8223</v>
      </c>
      <c r="I1507" t="s">
        <v>8245</v>
      </c>
      <c r="J1507">
        <v>1473625166</v>
      </c>
      <c r="K1507">
        <v>1470169166</v>
      </c>
      <c r="L1507" t="b">
        <v>0</v>
      </c>
      <c r="M1507">
        <v>78</v>
      </c>
      <c r="N1507" t="b">
        <v>1</v>
      </c>
      <c r="O1507" t="s">
        <v>8269</v>
      </c>
      <c r="P1507" s="9">
        <f>(((K1507/60)/60)/24)+DATE(1970,1,1)</f>
        <v>42584.846828703703</v>
      </c>
      <c r="Q1507" s="14">
        <f>YEAR(P1507)</f>
        <v>2016</v>
      </c>
      <c r="R1507" s="10" t="s">
        <v>8331</v>
      </c>
      <c r="S1507" t="s">
        <v>8332</v>
      </c>
      <c r="T1507">
        <f>IFERROR(ROUND(E1507/M1507,2),0)</f>
        <v>47.85</v>
      </c>
    </row>
    <row r="1508" spans="1:20" ht="49" x14ac:dyDescent="0.25">
      <c r="A1508">
        <v>3506</v>
      </c>
      <c r="B1508" s="3" t="s">
        <v>3505</v>
      </c>
      <c r="C1508" s="3" t="s">
        <v>7616</v>
      </c>
      <c r="D1508" s="6">
        <v>3000</v>
      </c>
      <c r="E1508" s="8">
        <v>3045</v>
      </c>
      <c r="F1508" s="22">
        <f>ROUND(E1508/D1508*100,0)</f>
        <v>102</v>
      </c>
      <c r="G1508" t="s">
        <v>8218</v>
      </c>
      <c r="H1508" t="s">
        <v>8223</v>
      </c>
      <c r="I1508" t="s">
        <v>8245</v>
      </c>
      <c r="J1508">
        <v>1408815440</v>
      </c>
      <c r="K1508">
        <v>1404927440</v>
      </c>
      <c r="L1508" t="b">
        <v>0</v>
      </c>
      <c r="M1508">
        <v>29</v>
      </c>
      <c r="N1508" t="b">
        <v>1</v>
      </c>
      <c r="O1508" t="s">
        <v>8269</v>
      </c>
      <c r="P1508" s="9">
        <f>(((K1508/60)/60)/24)+DATE(1970,1,1)</f>
        <v>41829.734259259261</v>
      </c>
      <c r="Q1508" s="14">
        <f>YEAR(P1508)</f>
        <v>2014</v>
      </c>
      <c r="R1508" s="10" t="s">
        <v>8331</v>
      </c>
      <c r="S1508" t="s">
        <v>8332</v>
      </c>
      <c r="T1508">
        <f>IFERROR(ROUND(E1508/M1508,2),0)</f>
        <v>105</v>
      </c>
    </row>
    <row r="1509" spans="1:20" ht="49" x14ac:dyDescent="0.25">
      <c r="A1509">
        <v>3509</v>
      </c>
      <c r="B1509" s="3" t="s">
        <v>3508</v>
      </c>
      <c r="C1509" s="3" t="s">
        <v>7619</v>
      </c>
      <c r="D1509" s="6">
        <v>3000</v>
      </c>
      <c r="E1509" s="8">
        <v>3190</v>
      </c>
      <c r="F1509" s="22">
        <f>ROUND(E1509/D1509*100,0)</f>
        <v>106</v>
      </c>
      <c r="G1509" t="s">
        <v>8218</v>
      </c>
      <c r="H1509" t="s">
        <v>8223</v>
      </c>
      <c r="I1509" t="s">
        <v>8245</v>
      </c>
      <c r="J1509">
        <v>1416545700</v>
      </c>
      <c r="K1509">
        <v>1415392666</v>
      </c>
      <c r="L1509" t="b">
        <v>0</v>
      </c>
      <c r="M1509">
        <v>33</v>
      </c>
      <c r="N1509" t="b">
        <v>1</v>
      </c>
      <c r="O1509" t="s">
        <v>8269</v>
      </c>
      <c r="P1509" s="9">
        <f>(((K1509/60)/60)/24)+DATE(1970,1,1)</f>
        <v>41950.859560185185</v>
      </c>
      <c r="Q1509" s="14">
        <f>YEAR(P1509)</f>
        <v>2014</v>
      </c>
      <c r="R1509" s="10" t="s">
        <v>8331</v>
      </c>
      <c r="S1509" t="s">
        <v>8332</v>
      </c>
      <c r="T1509">
        <f>IFERROR(ROUND(E1509/M1509,2),0)</f>
        <v>96.67</v>
      </c>
    </row>
    <row r="1510" spans="1:20" ht="49" x14ac:dyDescent="0.25">
      <c r="A1510">
        <v>3515</v>
      </c>
      <c r="B1510" s="3" t="s">
        <v>3514</v>
      </c>
      <c r="C1510" s="3" t="s">
        <v>7625</v>
      </c>
      <c r="D1510" s="6">
        <v>3000</v>
      </c>
      <c r="E1510" s="8">
        <v>3080</v>
      </c>
      <c r="F1510" s="22">
        <f>ROUND(E1510/D1510*100,0)</f>
        <v>103</v>
      </c>
      <c r="G1510" t="s">
        <v>8218</v>
      </c>
      <c r="H1510" t="s">
        <v>8223</v>
      </c>
      <c r="I1510" t="s">
        <v>8245</v>
      </c>
      <c r="J1510">
        <v>1433097171</v>
      </c>
      <c r="K1510">
        <v>1430505171</v>
      </c>
      <c r="L1510" t="b">
        <v>0</v>
      </c>
      <c r="M1510">
        <v>46</v>
      </c>
      <c r="N1510" t="b">
        <v>1</v>
      </c>
      <c r="O1510" t="s">
        <v>8269</v>
      </c>
      <c r="P1510" s="9">
        <f>(((K1510/60)/60)/24)+DATE(1970,1,1)</f>
        <v>42125.772812499999</v>
      </c>
      <c r="Q1510" s="14">
        <f>YEAR(P1510)</f>
        <v>2015</v>
      </c>
      <c r="R1510" s="10" t="s">
        <v>8331</v>
      </c>
      <c r="S1510" t="s">
        <v>8332</v>
      </c>
      <c r="T1510">
        <f>IFERROR(ROUND(E1510/M1510,2),0)</f>
        <v>66.959999999999994</v>
      </c>
    </row>
    <row r="1511" spans="1:20" ht="33" x14ac:dyDescent="0.25">
      <c r="A1511">
        <v>3573</v>
      </c>
      <c r="B1511" s="3" t="s">
        <v>3572</v>
      </c>
      <c r="C1511" s="3" t="s">
        <v>7683</v>
      </c>
      <c r="D1511" s="6">
        <v>3000</v>
      </c>
      <c r="E1511" s="8">
        <v>3084</v>
      </c>
      <c r="F1511" s="22">
        <f>ROUND(E1511/D1511*100,0)</f>
        <v>103</v>
      </c>
      <c r="G1511" t="s">
        <v>8218</v>
      </c>
      <c r="H1511" t="s">
        <v>8224</v>
      </c>
      <c r="I1511" t="s">
        <v>8246</v>
      </c>
      <c r="J1511">
        <v>1415440846</v>
      </c>
      <c r="K1511">
        <v>1412845246</v>
      </c>
      <c r="L1511" t="b">
        <v>0</v>
      </c>
      <c r="M1511">
        <v>78</v>
      </c>
      <c r="N1511" t="b">
        <v>1</v>
      </c>
      <c r="O1511" t="s">
        <v>8269</v>
      </c>
      <c r="P1511" s="9">
        <f>(((K1511/60)/60)/24)+DATE(1970,1,1)</f>
        <v>41921.375532407408</v>
      </c>
      <c r="Q1511" s="14">
        <f>YEAR(P1511)</f>
        <v>2014</v>
      </c>
      <c r="R1511" s="10" t="s">
        <v>8331</v>
      </c>
      <c r="S1511" t="s">
        <v>8332</v>
      </c>
      <c r="T1511">
        <f>IFERROR(ROUND(E1511/M1511,2),0)</f>
        <v>39.54</v>
      </c>
    </row>
    <row r="1512" spans="1:20" ht="49" x14ac:dyDescent="0.25">
      <c r="A1512">
        <v>3583</v>
      </c>
      <c r="B1512" s="3" t="s">
        <v>3582</v>
      </c>
      <c r="C1512" s="3" t="s">
        <v>7693</v>
      </c>
      <c r="D1512" s="6">
        <v>3000</v>
      </c>
      <c r="E1512" s="8">
        <v>3255</v>
      </c>
      <c r="F1512" s="22">
        <f>ROUND(E1512/D1512*100,0)</f>
        <v>109</v>
      </c>
      <c r="G1512" t="s">
        <v>8218</v>
      </c>
      <c r="H1512" t="s">
        <v>8223</v>
      </c>
      <c r="I1512" t="s">
        <v>8245</v>
      </c>
      <c r="J1512">
        <v>1460970805</v>
      </c>
      <c r="K1512">
        <v>1455790405</v>
      </c>
      <c r="L1512" t="b">
        <v>0</v>
      </c>
      <c r="M1512">
        <v>24</v>
      </c>
      <c r="N1512" t="b">
        <v>1</v>
      </c>
      <c r="O1512" t="s">
        <v>8269</v>
      </c>
      <c r="P1512" s="9">
        <f>(((K1512/60)/60)/24)+DATE(1970,1,1)</f>
        <v>42418.425983796296</v>
      </c>
      <c r="Q1512" s="14">
        <f>YEAR(P1512)</f>
        <v>2016</v>
      </c>
      <c r="R1512" s="10" t="s">
        <v>8331</v>
      </c>
      <c r="S1512" t="s">
        <v>8332</v>
      </c>
      <c r="T1512">
        <f>IFERROR(ROUND(E1512/M1512,2),0)</f>
        <v>135.63</v>
      </c>
    </row>
    <row r="1513" spans="1:20" ht="97" x14ac:dyDescent="0.25">
      <c r="A1513">
        <v>3584</v>
      </c>
      <c r="B1513" s="3" t="s">
        <v>3583</v>
      </c>
      <c r="C1513" s="3" t="s">
        <v>7694</v>
      </c>
      <c r="D1513" s="6">
        <v>3000</v>
      </c>
      <c r="E1513" s="8">
        <v>3465</v>
      </c>
      <c r="F1513" s="22">
        <f>ROUND(E1513/D1513*100,0)</f>
        <v>116</v>
      </c>
      <c r="G1513" t="s">
        <v>8218</v>
      </c>
      <c r="H1513" t="s">
        <v>8224</v>
      </c>
      <c r="I1513" t="s">
        <v>8246</v>
      </c>
      <c r="J1513">
        <v>1436772944</v>
      </c>
      <c r="K1513">
        <v>1434180944</v>
      </c>
      <c r="L1513" t="b">
        <v>0</v>
      </c>
      <c r="M1513">
        <v>112</v>
      </c>
      <c r="N1513" t="b">
        <v>1</v>
      </c>
      <c r="O1513" t="s">
        <v>8269</v>
      </c>
      <c r="P1513" s="9">
        <f>(((K1513/60)/60)/24)+DATE(1970,1,1)</f>
        <v>42168.316481481481</v>
      </c>
      <c r="Q1513" s="14">
        <f>YEAR(P1513)</f>
        <v>2015</v>
      </c>
      <c r="R1513" s="10" t="s">
        <v>8331</v>
      </c>
      <c r="S1513" t="s">
        <v>8332</v>
      </c>
      <c r="T1513">
        <f>IFERROR(ROUND(E1513/M1513,2),0)</f>
        <v>30.94</v>
      </c>
    </row>
    <row r="1514" spans="1:20" ht="49" x14ac:dyDescent="0.25">
      <c r="A1514">
        <v>3593</v>
      </c>
      <c r="B1514" s="3" t="s">
        <v>3592</v>
      </c>
      <c r="C1514" s="3" t="s">
        <v>7703</v>
      </c>
      <c r="D1514" s="6">
        <v>3000</v>
      </c>
      <c r="E1514" s="8">
        <v>3319</v>
      </c>
      <c r="F1514" s="22">
        <f>ROUND(E1514/D1514*100,0)</f>
        <v>111</v>
      </c>
      <c r="G1514" t="s">
        <v>8218</v>
      </c>
      <c r="H1514" t="s">
        <v>8223</v>
      </c>
      <c r="I1514" t="s">
        <v>8245</v>
      </c>
      <c r="J1514">
        <v>1420489560</v>
      </c>
      <c r="K1514">
        <v>1417469639</v>
      </c>
      <c r="L1514" t="b">
        <v>0</v>
      </c>
      <c r="M1514">
        <v>43</v>
      </c>
      <c r="N1514" t="b">
        <v>1</v>
      </c>
      <c r="O1514" t="s">
        <v>8269</v>
      </c>
      <c r="P1514" s="9">
        <f>(((K1514/60)/60)/24)+DATE(1970,1,1)</f>
        <v>41974.898599537039</v>
      </c>
      <c r="Q1514" s="14">
        <f>YEAR(P1514)</f>
        <v>2014</v>
      </c>
      <c r="R1514" s="10" t="s">
        <v>8331</v>
      </c>
      <c r="S1514" t="s">
        <v>8332</v>
      </c>
      <c r="T1514">
        <f>IFERROR(ROUND(E1514/M1514,2),0)</f>
        <v>77.19</v>
      </c>
    </row>
    <row r="1515" spans="1:20" ht="49" x14ac:dyDescent="0.25">
      <c r="A1515">
        <v>3604</v>
      </c>
      <c r="B1515" s="3" t="s">
        <v>3603</v>
      </c>
      <c r="C1515" s="3" t="s">
        <v>7714</v>
      </c>
      <c r="D1515" s="6">
        <v>3000</v>
      </c>
      <c r="E1515" s="8">
        <v>3385</v>
      </c>
      <c r="F1515" s="22">
        <f>ROUND(E1515/D1515*100,0)</f>
        <v>113</v>
      </c>
      <c r="G1515" t="s">
        <v>8218</v>
      </c>
      <c r="H1515" t="s">
        <v>8223</v>
      </c>
      <c r="I1515" t="s">
        <v>8245</v>
      </c>
      <c r="J1515">
        <v>1461913140</v>
      </c>
      <c r="K1515">
        <v>1461370956</v>
      </c>
      <c r="L1515" t="b">
        <v>0</v>
      </c>
      <c r="M1515">
        <v>69</v>
      </c>
      <c r="N1515" t="b">
        <v>1</v>
      </c>
      <c r="O1515" t="s">
        <v>8269</v>
      </c>
      <c r="P1515" s="9">
        <f>(((K1515/60)/60)/24)+DATE(1970,1,1)</f>
        <v>42483.015694444446</v>
      </c>
      <c r="Q1515" s="14">
        <f>YEAR(P1515)</f>
        <v>2016</v>
      </c>
      <c r="R1515" s="10" t="s">
        <v>8331</v>
      </c>
      <c r="S1515" t="s">
        <v>8332</v>
      </c>
      <c r="T1515">
        <f>IFERROR(ROUND(E1515/M1515,2),0)</f>
        <v>49.06</v>
      </c>
    </row>
    <row r="1516" spans="1:20" ht="49" x14ac:dyDescent="0.25">
      <c r="A1516">
        <v>3606</v>
      </c>
      <c r="B1516" s="3" t="s">
        <v>3605</v>
      </c>
      <c r="C1516" s="3" t="s">
        <v>7716</v>
      </c>
      <c r="D1516" s="6">
        <v>3000</v>
      </c>
      <c r="E1516" s="8">
        <v>3908</v>
      </c>
      <c r="F1516" s="22">
        <f>ROUND(E1516/D1516*100,0)</f>
        <v>130</v>
      </c>
      <c r="G1516" t="s">
        <v>8218</v>
      </c>
      <c r="H1516" t="s">
        <v>8224</v>
      </c>
      <c r="I1516" t="s">
        <v>8246</v>
      </c>
      <c r="J1516">
        <v>1471185057</v>
      </c>
      <c r="K1516">
        <v>1468593057</v>
      </c>
      <c r="L1516" t="b">
        <v>0</v>
      </c>
      <c r="M1516">
        <v>64</v>
      </c>
      <c r="N1516" t="b">
        <v>1</v>
      </c>
      <c r="O1516" t="s">
        <v>8269</v>
      </c>
      <c r="P1516" s="9">
        <f>(((K1516/60)/60)/24)+DATE(1970,1,1)</f>
        <v>42566.604826388888</v>
      </c>
      <c r="Q1516" s="14">
        <f>YEAR(P1516)</f>
        <v>2016</v>
      </c>
      <c r="R1516" s="10" t="s">
        <v>8331</v>
      </c>
      <c r="S1516" t="s">
        <v>8332</v>
      </c>
      <c r="T1516">
        <f>IFERROR(ROUND(E1516/M1516,2),0)</f>
        <v>61.06</v>
      </c>
    </row>
    <row r="1517" spans="1:20" ht="49" x14ac:dyDescent="0.25">
      <c r="A1517">
        <v>3621</v>
      </c>
      <c r="B1517" s="3" t="s">
        <v>3619</v>
      </c>
      <c r="C1517" s="3" t="s">
        <v>7731</v>
      </c>
      <c r="D1517" s="6">
        <v>3000</v>
      </c>
      <c r="E1517" s="8">
        <v>3292</v>
      </c>
      <c r="F1517" s="22">
        <f>ROUND(E1517/D1517*100,0)</f>
        <v>110</v>
      </c>
      <c r="G1517" t="s">
        <v>8218</v>
      </c>
      <c r="H1517" t="s">
        <v>8223</v>
      </c>
      <c r="I1517" t="s">
        <v>8245</v>
      </c>
      <c r="J1517">
        <v>1475269200</v>
      </c>
      <c r="K1517">
        <v>1473200844</v>
      </c>
      <c r="L1517" t="b">
        <v>0</v>
      </c>
      <c r="M1517">
        <v>70</v>
      </c>
      <c r="N1517" t="b">
        <v>1</v>
      </c>
      <c r="O1517" t="s">
        <v>8269</v>
      </c>
      <c r="P1517" s="9">
        <f>(((K1517/60)/60)/24)+DATE(1970,1,1)</f>
        <v>42619.935694444444</v>
      </c>
      <c r="Q1517" s="14">
        <f>YEAR(P1517)</f>
        <v>2016</v>
      </c>
      <c r="R1517" s="10" t="s">
        <v>8331</v>
      </c>
      <c r="S1517" t="s">
        <v>8332</v>
      </c>
      <c r="T1517">
        <f>IFERROR(ROUND(E1517/M1517,2),0)</f>
        <v>47.03</v>
      </c>
    </row>
    <row r="1518" spans="1:20" ht="81" x14ac:dyDescent="0.25">
      <c r="A1518">
        <v>3624</v>
      </c>
      <c r="B1518" s="3" t="s">
        <v>3622</v>
      </c>
      <c r="C1518" s="3" t="s">
        <v>7734</v>
      </c>
      <c r="D1518" s="6">
        <v>3000</v>
      </c>
      <c r="E1518" s="8">
        <v>3148</v>
      </c>
      <c r="F1518" s="22">
        <f>ROUND(E1518/D1518*100,0)</f>
        <v>105</v>
      </c>
      <c r="G1518" t="s">
        <v>8218</v>
      </c>
      <c r="H1518" t="s">
        <v>8223</v>
      </c>
      <c r="I1518" t="s">
        <v>8245</v>
      </c>
      <c r="J1518">
        <v>1471977290</v>
      </c>
      <c r="K1518">
        <v>1466793290</v>
      </c>
      <c r="L1518" t="b">
        <v>0</v>
      </c>
      <c r="M1518">
        <v>39</v>
      </c>
      <c r="N1518" t="b">
        <v>1</v>
      </c>
      <c r="O1518" t="s">
        <v>8269</v>
      </c>
      <c r="P1518" s="9">
        <f>(((K1518/60)/60)/24)+DATE(1970,1,1)</f>
        <v>42545.774189814809</v>
      </c>
      <c r="Q1518" s="14">
        <f>YEAR(P1518)</f>
        <v>2016</v>
      </c>
      <c r="R1518" s="10" t="s">
        <v>8331</v>
      </c>
      <c r="S1518" t="s">
        <v>8332</v>
      </c>
      <c r="T1518">
        <f>IFERROR(ROUND(E1518/M1518,2),0)</f>
        <v>80.72</v>
      </c>
    </row>
    <row r="1519" spans="1:20" ht="49" x14ac:dyDescent="0.25">
      <c r="A1519">
        <v>3625</v>
      </c>
      <c r="B1519" s="3" t="s">
        <v>3623</v>
      </c>
      <c r="C1519" s="3" t="s">
        <v>7735</v>
      </c>
      <c r="D1519" s="6">
        <v>3000</v>
      </c>
      <c r="E1519" s="8">
        <v>3080</v>
      </c>
      <c r="F1519" s="22">
        <f>ROUND(E1519/D1519*100,0)</f>
        <v>103</v>
      </c>
      <c r="G1519" t="s">
        <v>8218</v>
      </c>
      <c r="H1519" t="s">
        <v>8224</v>
      </c>
      <c r="I1519" t="s">
        <v>8246</v>
      </c>
      <c r="J1519">
        <v>1435851577</v>
      </c>
      <c r="K1519">
        <v>1433259577</v>
      </c>
      <c r="L1519" t="b">
        <v>0</v>
      </c>
      <c r="M1519">
        <v>78</v>
      </c>
      <c r="N1519" t="b">
        <v>1</v>
      </c>
      <c r="O1519" t="s">
        <v>8269</v>
      </c>
      <c r="P1519" s="9">
        <f>(((K1519/60)/60)/24)+DATE(1970,1,1)</f>
        <v>42157.652511574073</v>
      </c>
      <c r="Q1519" s="14">
        <f>YEAR(P1519)</f>
        <v>2015</v>
      </c>
      <c r="R1519" s="10" t="s">
        <v>8331</v>
      </c>
      <c r="S1519" t="s">
        <v>8332</v>
      </c>
      <c r="T1519">
        <f>IFERROR(ROUND(E1519/M1519,2),0)</f>
        <v>39.49</v>
      </c>
    </row>
    <row r="1520" spans="1:20" ht="49" x14ac:dyDescent="0.25">
      <c r="A1520">
        <v>3659</v>
      </c>
      <c r="B1520" s="3" t="s">
        <v>3656</v>
      </c>
      <c r="C1520" s="3" t="s">
        <v>7769</v>
      </c>
      <c r="D1520" s="6">
        <v>3000</v>
      </c>
      <c r="E1520" s="8">
        <v>3061</v>
      </c>
      <c r="F1520" s="22">
        <f>ROUND(E1520/D1520*100,0)</f>
        <v>102</v>
      </c>
      <c r="G1520" t="s">
        <v>8218</v>
      </c>
      <c r="H1520" t="s">
        <v>8223</v>
      </c>
      <c r="I1520" t="s">
        <v>8245</v>
      </c>
      <c r="J1520">
        <v>1426775940</v>
      </c>
      <c r="K1520">
        <v>1424414350</v>
      </c>
      <c r="L1520" t="b">
        <v>0</v>
      </c>
      <c r="M1520">
        <v>13</v>
      </c>
      <c r="N1520" t="b">
        <v>1</v>
      </c>
      <c r="O1520" t="s">
        <v>8269</v>
      </c>
      <c r="P1520" s="9">
        <f>(((K1520/60)/60)/24)+DATE(1970,1,1)</f>
        <v>42055.277199074073</v>
      </c>
      <c r="Q1520" s="14">
        <f>YEAR(P1520)</f>
        <v>2015</v>
      </c>
      <c r="R1520" s="10" t="s">
        <v>8331</v>
      </c>
      <c r="S1520" t="s">
        <v>8332</v>
      </c>
      <c r="T1520">
        <f>IFERROR(ROUND(E1520/M1520,2),0)</f>
        <v>235.46</v>
      </c>
    </row>
    <row r="1521" spans="1:20" ht="49" x14ac:dyDescent="0.25">
      <c r="A1521">
        <v>3661</v>
      </c>
      <c r="B1521" s="3" t="s">
        <v>3658</v>
      </c>
      <c r="C1521" s="3" t="s">
        <v>7771</v>
      </c>
      <c r="D1521" s="6">
        <v>3000</v>
      </c>
      <c r="E1521" s="8">
        <v>3330</v>
      </c>
      <c r="F1521" s="22">
        <f>ROUND(E1521/D1521*100,0)</f>
        <v>111</v>
      </c>
      <c r="G1521" t="s">
        <v>8218</v>
      </c>
      <c r="H1521" t="s">
        <v>8223</v>
      </c>
      <c r="I1521" t="s">
        <v>8245</v>
      </c>
      <c r="J1521">
        <v>1460260800</v>
      </c>
      <c r="K1521">
        <v>1458336672</v>
      </c>
      <c r="L1521" t="b">
        <v>0</v>
      </c>
      <c r="M1521">
        <v>36</v>
      </c>
      <c r="N1521" t="b">
        <v>1</v>
      </c>
      <c r="O1521" t="s">
        <v>8269</v>
      </c>
      <c r="P1521" s="9">
        <f>(((K1521/60)/60)/24)+DATE(1970,1,1)</f>
        <v>42447.896666666667</v>
      </c>
      <c r="Q1521" s="14">
        <f>YEAR(P1521)</f>
        <v>2016</v>
      </c>
      <c r="R1521" s="10" t="s">
        <v>8331</v>
      </c>
      <c r="S1521" t="s">
        <v>8332</v>
      </c>
      <c r="T1521">
        <f>IFERROR(ROUND(E1521/M1521,2),0)</f>
        <v>92.5</v>
      </c>
    </row>
    <row r="1522" spans="1:20" ht="49" x14ac:dyDescent="0.25">
      <c r="A1522">
        <v>3667</v>
      </c>
      <c r="B1522" s="3" t="s">
        <v>3664</v>
      </c>
      <c r="C1522" s="3" t="s">
        <v>7777</v>
      </c>
      <c r="D1522" s="6">
        <v>3000</v>
      </c>
      <c r="E1522" s="8">
        <v>3095.11</v>
      </c>
      <c r="F1522" s="22">
        <f>ROUND(E1522/D1522*100,0)</f>
        <v>103</v>
      </c>
      <c r="G1522" t="s">
        <v>8218</v>
      </c>
      <c r="H1522" t="s">
        <v>8224</v>
      </c>
      <c r="I1522" t="s">
        <v>8246</v>
      </c>
      <c r="J1522">
        <v>1437261419</v>
      </c>
      <c r="K1522">
        <v>1434669419</v>
      </c>
      <c r="L1522" t="b">
        <v>0</v>
      </c>
      <c r="M1522">
        <v>58</v>
      </c>
      <c r="N1522" t="b">
        <v>1</v>
      </c>
      <c r="O1522" t="s">
        <v>8269</v>
      </c>
      <c r="P1522" s="9">
        <f>(((K1522/60)/60)/24)+DATE(1970,1,1)</f>
        <v>42173.970127314817</v>
      </c>
      <c r="Q1522" s="14">
        <f>YEAR(P1522)</f>
        <v>2015</v>
      </c>
      <c r="R1522" s="10" t="s">
        <v>8331</v>
      </c>
      <c r="S1522" t="s">
        <v>8332</v>
      </c>
      <c r="T1522">
        <f>IFERROR(ROUND(E1522/M1522,2),0)</f>
        <v>53.36</v>
      </c>
    </row>
    <row r="1523" spans="1:20" ht="49" x14ac:dyDescent="0.25">
      <c r="A1523">
        <v>3672</v>
      </c>
      <c r="B1523" s="3" t="s">
        <v>3669</v>
      </c>
      <c r="C1523" s="3" t="s">
        <v>7782</v>
      </c>
      <c r="D1523" s="6">
        <v>3000</v>
      </c>
      <c r="E1523" s="8">
        <v>3046</v>
      </c>
      <c r="F1523" s="22">
        <f>ROUND(E1523/D1523*100,0)</f>
        <v>102</v>
      </c>
      <c r="G1523" t="s">
        <v>8218</v>
      </c>
      <c r="H1523" t="s">
        <v>8224</v>
      </c>
      <c r="I1523" t="s">
        <v>8246</v>
      </c>
      <c r="J1523">
        <v>1411771384</v>
      </c>
      <c r="K1523">
        <v>1409179384</v>
      </c>
      <c r="L1523" t="b">
        <v>0</v>
      </c>
      <c r="M1523">
        <v>57</v>
      </c>
      <c r="N1523" t="b">
        <v>1</v>
      </c>
      <c r="O1523" t="s">
        <v>8269</v>
      </c>
      <c r="P1523" s="9">
        <f>(((K1523/60)/60)/24)+DATE(1970,1,1)</f>
        <v>41878.946574074071</v>
      </c>
      <c r="Q1523" s="14">
        <f>YEAR(P1523)</f>
        <v>2014</v>
      </c>
      <c r="R1523" s="10" t="s">
        <v>8331</v>
      </c>
      <c r="S1523" t="s">
        <v>8332</v>
      </c>
      <c r="T1523">
        <f>IFERROR(ROUND(E1523/M1523,2),0)</f>
        <v>53.44</v>
      </c>
    </row>
    <row r="1524" spans="1:20" ht="33" x14ac:dyDescent="0.25">
      <c r="A1524">
        <v>3680</v>
      </c>
      <c r="B1524" s="3" t="s">
        <v>3677</v>
      </c>
      <c r="C1524" s="3" t="s">
        <v>7790</v>
      </c>
      <c r="D1524" s="6">
        <v>3000</v>
      </c>
      <c r="E1524" s="8">
        <v>3383</v>
      </c>
      <c r="F1524" s="22">
        <f>ROUND(E1524/D1524*100,0)</f>
        <v>113</v>
      </c>
      <c r="G1524" t="s">
        <v>8218</v>
      </c>
      <c r="H1524" t="s">
        <v>8223</v>
      </c>
      <c r="I1524" t="s">
        <v>8245</v>
      </c>
      <c r="J1524">
        <v>1475664834</v>
      </c>
      <c r="K1524">
        <v>1473850434</v>
      </c>
      <c r="L1524" t="b">
        <v>0</v>
      </c>
      <c r="M1524">
        <v>34</v>
      </c>
      <c r="N1524" t="b">
        <v>1</v>
      </c>
      <c r="O1524" t="s">
        <v>8269</v>
      </c>
      <c r="P1524" s="9">
        <f>(((K1524/60)/60)/24)+DATE(1970,1,1)</f>
        <v>42627.454097222217</v>
      </c>
      <c r="Q1524" s="14">
        <f>YEAR(P1524)</f>
        <v>2016</v>
      </c>
      <c r="R1524" s="10" t="s">
        <v>8331</v>
      </c>
      <c r="S1524" t="s">
        <v>8332</v>
      </c>
      <c r="T1524">
        <f>IFERROR(ROUND(E1524/M1524,2),0)</f>
        <v>99.5</v>
      </c>
    </row>
    <row r="1525" spans="1:20" ht="49" x14ac:dyDescent="0.25">
      <c r="A1525">
        <v>3682</v>
      </c>
      <c r="B1525" s="3" t="s">
        <v>3679</v>
      </c>
      <c r="C1525" s="3" t="s">
        <v>7792</v>
      </c>
      <c r="D1525" s="6">
        <v>3000</v>
      </c>
      <c r="E1525" s="8">
        <v>4176</v>
      </c>
      <c r="F1525" s="22">
        <f>ROUND(E1525/D1525*100,0)</f>
        <v>139</v>
      </c>
      <c r="G1525" t="s">
        <v>8218</v>
      </c>
      <c r="H1525" t="s">
        <v>8223</v>
      </c>
      <c r="I1525" t="s">
        <v>8245</v>
      </c>
      <c r="J1525">
        <v>1402901940</v>
      </c>
      <c r="K1525">
        <v>1399998418</v>
      </c>
      <c r="L1525" t="b">
        <v>0</v>
      </c>
      <c r="M1525">
        <v>67</v>
      </c>
      <c r="N1525" t="b">
        <v>1</v>
      </c>
      <c r="O1525" t="s">
        <v>8269</v>
      </c>
      <c r="P1525" s="9">
        <f>(((K1525/60)/60)/24)+DATE(1970,1,1)</f>
        <v>41772.685393518521</v>
      </c>
      <c r="Q1525" s="14">
        <f>YEAR(P1525)</f>
        <v>2014</v>
      </c>
      <c r="R1525" s="10" t="s">
        <v>8331</v>
      </c>
      <c r="S1525" t="s">
        <v>8332</v>
      </c>
      <c r="T1525">
        <f>IFERROR(ROUND(E1525/M1525,2),0)</f>
        <v>62.33</v>
      </c>
    </row>
    <row r="1526" spans="1:20" ht="49" x14ac:dyDescent="0.25">
      <c r="A1526">
        <v>3688</v>
      </c>
      <c r="B1526" s="3" t="s">
        <v>3685</v>
      </c>
      <c r="C1526" s="3" t="s">
        <v>7798</v>
      </c>
      <c r="D1526" s="6">
        <v>3000</v>
      </c>
      <c r="E1526" s="8">
        <v>3275</v>
      </c>
      <c r="F1526" s="22">
        <f>ROUND(E1526/D1526*100,0)</f>
        <v>109</v>
      </c>
      <c r="G1526" t="s">
        <v>8218</v>
      </c>
      <c r="H1526" t="s">
        <v>8224</v>
      </c>
      <c r="I1526" t="s">
        <v>8246</v>
      </c>
      <c r="J1526">
        <v>1407524004</v>
      </c>
      <c r="K1526">
        <v>1404932004</v>
      </c>
      <c r="L1526" t="b">
        <v>0</v>
      </c>
      <c r="M1526">
        <v>39</v>
      </c>
      <c r="N1526" t="b">
        <v>1</v>
      </c>
      <c r="O1526" t="s">
        <v>8269</v>
      </c>
      <c r="P1526" s="9">
        <f>(((K1526/60)/60)/24)+DATE(1970,1,1)</f>
        <v>41829.787083333329</v>
      </c>
      <c r="Q1526" s="14">
        <f>YEAR(P1526)</f>
        <v>2014</v>
      </c>
      <c r="R1526" s="10" t="s">
        <v>8331</v>
      </c>
      <c r="S1526" t="s">
        <v>8332</v>
      </c>
      <c r="T1526">
        <f>IFERROR(ROUND(E1526/M1526,2),0)</f>
        <v>83.97</v>
      </c>
    </row>
    <row r="1527" spans="1:20" ht="49" x14ac:dyDescent="0.25">
      <c r="A1527">
        <v>3689</v>
      </c>
      <c r="B1527" s="3" t="s">
        <v>3686</v>
      </c>
      <c r="C1527" s="3" t="s">
        <v>7799</v>
      </c>
      <c r="D1527" s="6">
        <v>3000</v>
      </c>
      <c r="E1527" s="8">
        <v>3550</v>
      </c>
      <c r="F1527" s="22">
        <f>ROUND(E1527/D1527*100,0)</f>
        <v>118</v>
      </c>
      <c r="G1527" t="s">
        <v>8218</v>
      </c>
      <c r="H1527" t="s">
        <v>8223</v>
      </c>
      <c r="I1527" t="s">
        <v>8245</v>
      </c>
      <c r="J1527">
        <v>1434925500</v>
      </c>
      <c r="K1527">
        <v>1432410639</v>
      </c>
      <c r="L1527" t="b">
        <v>0</v>
      </c>
      <c r="M1527">
        <v>62</v>
      </c>
      <c r="N1527" t="b">
        <v>1</v>
      </c>
      <c r="O1527" t="s">
        <v>8269</v>
      </c>
      <c r="P1527" s="9">
        <f>(((K1527/60)/60)/24)+DATE(1970,1,1)</f>
        <v>42147.826840277776</v>
      </c>
      <c r="Q1527" s="14">
        <f>YEAR(P1527)</f>
        <v>2015</v>
      </c>
      <c r="R1527" s="10" t="s">
        <v>8331</v>
      </c>
      <c r="S1527" t="s">
        <v>8332</v>
      </c>
      <c r="T1527">
        <f>IFERROR(ROUND(E1527/M1527,2),0)</f>
        <v>57.26</v>
      </c>
    </row>
    <row r="1528" spans="1:20" ht="49" x14ac:dyDescent="0.25">
      <c r="A1528">
        <v>3702</v>
      </c>
      <c r="B1528" s="3" t="s">
        <v>3699</v>
      </c>
      <c r="C1528" s="3" t="s">
        <v>7812</v>
      </c>
      <c r="D1528" s="6">
        <v>3000</v>
      </c>
      <c r="E1528" s="8">
        <v>3275</v>
      </c>
      <c r="F1528" s="22">
        <f>ROUND(E1528/D1528*100,0)</f>
        <v>109</v>
      </c>
      <c r="G1528" t="s">
        <v>8218</v>
      </c>
      <c r="H1528" t="s">
        <v>8224</v>
      </c>
      <c r="I1528" t="s">
        <v>8246</v>
      </c>
      <c r="J1528">
        <v>1468191540</v>
      </c>
      <c r="K1528">
        <v>1464958484</v>
      </c>
      <c r="L1528" t="b">
        <v>0</v>
      </c>
      <c r="M1528">
        <v>21</v>
      </c>
      <c r="N1528" t="b">
        <v>1</v>
      </c>
      <c r="O1528" t="s">
        <v>8269</v>
      </c>
      <c r="P1528" s="9">
        <f>(((K1528/60)/60)/24)+DATE(1970,1,1)</f>
        <v>42524.53800925926</v>
      </c>
      <c r="Q1528" s="14">
        <f>YEAR(P1528)</f>
        <v>2016</v>
      </c>
      <c r="R1528" s="10" t="s">
        <v>8331</v>
      </c>
      <c r="S1528" t="s">
        <v>8332</v>
      </c>
      <c r="T1528">
        <f>IFERROR(ROUND(E1528/M1528,2),0)</f>
        <v>155.94999999999999</v>
      </c>
    </row>
    <row r="1529" spans="1:20" ht="65" x14ac:dyDescent="0.25">
      <c r="A1529">
        <v>3827</v>
      </c>
      <c r="B1529" s="3" t="s">
        <v>3824</v>
      </c>
      <c r="C1529" s="3" t="s">
        <v>7936</v>
      </c>
      <c r="D1529" s="6">
        <v>3000</v>
      </c>
      <c r="E1529" s="8">
        <v>4580</v>
      </c>
      <c r="F1529" s="22">
        <f>ROUND(E1529/D1529*100,0)</f>
        <v>153</v>
      </c>
      <c r="G1529" t="s">
        <v>8218</v>
      </c>
      <c r="H1529" t="s">
        <v>8224</v>
      </c>
      <c r="I1529" t="s">
        <v>8246</v>
      </c>
      <c r="J1529">
        <v>1427414400</v>
      </c>
      <c r="K1529">
        <v>1422656201</v>
      </c>
      <c r="L1529" t="b">
        <v>0</v>
      </c>
      <c r="M1529">
        <v>65</v>
      </c>
      <c r="N1529" t="b">
        <v>1</v>
      </c>
      <c r="O1529" t="s">
        <v>8269</v>
      </c>
      <c r="P1529" s="9">
        <f>(((K1529/60)/60)/24)+DATE(1970,1,1)</f>
        <v>42034.928252314814</v>
      </c>
      <c r="Q1529" s="14">
        <f>YEAR(P1529)</f>
        <v>2015</v>
      </c>
      <c r="R1529" s="10" t="s">
        <v>8331</v>
      </c>
      <c r="S1529" t="s">
        <v>8332</v>
      </c>
      <c r="T1529">
        <f>IFERROR(ROUND(E1529/M1529,2),0)</f>
        <v>70.459999999999994</v>
      </c>
    </row>
    <row r="1530" spans="1:20" ht="49" x14ac:dyDescent="0.25">
      <c r="A1530">
        <v>3834</v>
      </c>
      <c r="B1530" s="3" t="s">
        <v>3831</v>
      </c>
      <c r="C1530" s="3" t="s">
        <v>7943</v>
      </c>
      <c r="D1530" s="6">
        <v>3000</v>
      </c>
      <c r="E1530" s="8">
        <v>3271</v>
      </c>
      <c r="F1530" s="22">
        <f>ROUND(E1530/D1530*100,0)</f>
        <v>109</v>
      </c>
      <c r="G1530" t="s">
        <v>8218</v>
      </c>
      <c r="H1530" t="s">
        <v>8224</v>
      </c>
      <c r="I1530" t="s">
        <v>8246</v>
      </c>
      <c r="J1530">
        <v>1434624067</v>
      </c>
      <c r="K1530">
        <v>1432032067</v>
      </c>
      <c r="L1530" t="b">
        <v>0</v>
      </c>
      <c r="M1530">
        <v>57</v>
      </c>
      <c r="N1530" t="b">
        <v>1</v>
      </c>
      <c r="O1530" t="s">
        <v>8269</v>
      </c>
      <c r="P1530" s="9">
        <f>(((K1530/60)/60)/24)+DATE(1970,1,1)</f>
        <v>42143.445219907408</v>
      </c>
      <c r="Q1530" s="14">
        <f>YEAR(P1530)</f>
        <v>2015</v>
      </c>
      <c r="R1530" s="10" t="s">
        <v>8331</v>
      </c>
      <c r="S1530" t="s">
        <v>8332</v>
      </c>
      <c r="T1530">
        <f>IFERROR(ROUND(E1530/M1530,2),0)</f>
        <v>57.39</v>
      </c>
    </row>
    <row r="1531" spans="1:20" ht="49" hidden="1" x14ac:dyDescent="0.25">
      <c r="A1531">
        <v>1693</v>
      </c>
      <c r="B1531" s="3" t="s">
        <v>1694</v>
      </c>
      <c r="C1531" s="3" t="s">
        <v>5803</v>
      </c>
      <c r="D1531" s="6">
        <v>3000</v>
      </c>
      <c r="E1531" s="8">
        <v>280</v>
      </c>
      <c r="F1531" s="22">
        <f>ROUND(E1531/D1531*100,0)</f>
        <v>9</v>
      </c>
      <c r="G1531" t="s">
        <v>8221</v>
      </c>
      <c r="H1531" t="s">
        <v>8224</v>
      </c>
      <c r="I1531" t="s">
        <v>8246</v>
      </c>
      <c r="J1531">
        <v>1491768000</v>
      </c>
      <c r="K1531">
        <v>1489097112</v>
      </c>
      <c r="L1531" t="b">
        <v>0</v>
      </c>
      <c r="M1531">
        <v>8</v>
      </c>
      <c r="N1531" t="b">
        <v>0</v>
      </c>
      <c r="O1531" t="s">
        <v>8291</v>
      </c>
      <c r="P1531" s="9">
        <f>(((K1531/60)/60)/24)+DATE(1970,1,1)</f>
        <v>42803.920277777783</v>
      </c>
      <c r="Q1531" s="10">
        <f>YEAR(P1531)</f>
        <v>2017</v>
      </c>
      <c r="R1531" s="10" t="s">
        <v>8339</v>
      </c>
      <c r="S1531" t="s">
        <v>8361</v>
      </c>
      <c r="T1531">
        <f>IFERROR(ROUND(E1531/M1531,2),0)</f>
        <v>35</v>
      </c>
    </row>
    <row r="1532" spans="1:20" ht="49" hidden="1" x14ac:dyDescent="0.25">
      <c r="A1532">
        <v>229</v>
      </c>
      <c r="B1532" s="3" t="s">
        <v>231</v>
      </c>
      <c r="C1532" s="3" t="s">
        <v>4339</v>
      </c>
      <c r="D1532" s="6">
        <v>3000</v>
      </c>
      <c r="E1532" s="8">
        <v>0</v>
      </c>
      <c r="F1532" s="22">
        <f>ROUND(E1532/D1532*100,0)</f>
        <v>0</v>
      </c>
      <c r="G1532" t="s">
        <v>8220</v>
      </c>
      <c r="H1532" t="s">
        <v>8235</v>
      </c>
      <c r="I1532" t="s">
        <v>8248</v>
      </c>
      <c r="J1532">
        <v>1455402297</v>
      </c>
      <c r="K1532">
        <v>1452810297</v>
      </c>
      <c r="L1532" t="b">
        <v>0</v>
      </c>
      <c r="M1532">
        <v>0</v>
      </c>
      <c r="N1532" t="b">
        <v>0</v>
      </c>
      <c r="O1532" t="s">
        <v>8266</v>
      </c>
      <c r="P1532" s="9">
        <f>(((K1532/60)/60)/24)+DATE(1970,1,1)</f>
        <v>42383.933993055558</v>
      </c>
      <c r="Q1532" s="14">
        <f>YEAR(P1532)</f>
        <v>2016</v>
      </c>
      <c r="R1532" s="10" t="s">
        <v>8324</v>
      </c>
      <c r="S1532" t="s">
        <v>8328</v>
      </c>
      <c r="T1532">
        <f>IFERROR(ROUND(E1532/M1532,2),0)</f>
        <v>0</v>
      </c>
    </row>
    <row r="1533" spans="1:20" ht="49" hidden="1" x14ac:dyDescent="0.25">
      <c r="A1533">
        <v>424</v>
      </c>
      <c r="B1533" s="3" t="s">
        <v>425</v>
      </c>
      <c r="C1533" s="3" t="s">
        <v>4534</v>
      </c>
      <c r="D1533" s="6">
        <v>3000</v>
      </c>
      <c r="E1533" s="8">
        <v>203.9</v>
      </c>
      <c r="F1533" s="22">
        <f>ROUND(E1533/D1533*100,0)</f>
        <v>7</v>
      </c>
      <c r="G1533" t="s">
        <v>8220</v>
      </c>
      <c r="H1533" t="s">
        <v>8223</v>
      </c>
      <c r="I1533" t="s">
        <v>8245</v>
      </c>
      <c r="J1533">
        <v>1332748899</v>
      </c>
      <c r="K1533">
        <v>1327568499</v>
      </c>
      <c r="L1533" t="b">
        <v>0</v>
      </c>
      <c r="M1533">
        <v>5</v>
      </c>
      <c r="N1533" t="b">
        <v>0</v>
      </c>
      <c r="O1533" t="s">
        <v>8268</v>
      </c>
      <c r="P1533" s="9">
        <f>(((K1533/60)/60)/24)+DATE(1970,1,1)</f>
        <v>40934.376145833332</v>
      </c>
      <c r="Q1533" s="14">
        <f>YEAR(P1533)</f>
        <v>2012</v>
      </c>
      <c r="R1533" s="10" t="s">
        <v>8324</v>
      </c>
      <c r="S1533" t="s">
        <v>8330</v>
      </c>
      <c r="T1533">
        <f>IFERROR(ROUND(E1533/M1533,2),0)</f>
        <v>40.78</v>
      </c>
    </row>
    <row r="1534" spans="1:20" ht="49" hidden="1" x14ac:dyDescent="0.25">
      <c r="A1534">
        <v>431</v>
      </c>
      <c r="B1534" s="3" t="s">
        <v>432</v>
      </c>
      <c r="C1534" s="3" t="s">
        <v>4541</v>
      </c>
      <c r="D1534" s="6">
        <v>3000</v>
      </c>
      <c r="E1534" s="8">
        <v>415</v>
      </c>
      <c r="F1534" s="22">
        <f>ROUND(E1534/D1534*100,0)</f>
        <v>14</v>
      </c>
      <c r="G1534" t="s">
        <v>8220</v>
      </c>
      <c r="H1534" t="s">
        <v>8224</v>
      </c>
      <c r="I1534" t="s">
        <v>8246</v>
      </c>
      <c r="J1534">
        <v>1467752083</v>
      </c>
      <c r="K1534">
        <v>1465160083</v>
      </c>
      <c r="L1534" t="b">
        <v>0</v>
      </c>
      <c r="M1534">
        <v>8</v>
      </c>
      <c r="N1534" t="b">
        <v>0</v>
      </c>
      <c r="O1534" t="s">
        <v>8268</v>
      </c>
      <c r="P1534" s="9">
        <f>(((K1534/60)/60)/24)+DATE(1970,1,1)</f>
        <v>42526.871331018512</v>
      </c>
      <c r="Q1534" s="14">
        <f>YEAR(P1534)</f>
        <v>2016</v>
      </c>
      <c r="R1534" s="10" t="s">
        <v>8324</v>
      </c>
      <c r="S1534" t="s">
        <v>8330</v>
      </c>
      <c r="T1534">
        <f>IFERROR(ROUND(E1534/M1534,2),0)</f>
        <v>51.88</v>
      </c>
    </row>
    <row r="1535" spans="1:20" ht="65" hidden="1" x14ac:dyDescent="0.25">
      <c r="A1535">
        <v>433</v>
      </c>
      <c r="B1535" s="3" t="s">
        <v>434</v>
      </c>
      <c r="C1535" s="3" t="s">
        <v>4543</v>
      </c>
      <c r="D1535" s="6">
        <v>3000</v>
      </c>
      <c r="E1535" s="8">
        <v>0</v>
      </c>
      <c r="F1535" s="22">
        <f>ROUND(E1535/D1535*100,0)</f>
        <v>0</v>
      </c>
      <c r="G1535" t="s">
        <v>8220</v>
      </c>
      <c r="H1535" t="s">
        <v>8223</v>
      </c>
      <c r="I1535" t="s">
        <v>8245</v>
      </c>
      <c r="J1535">
        <v>1444576022</v>
      </c>
      <c r="K1535">
        <v>1439392022</v>
      </c>
      <c r="L1535" t="b">
        <v>0</v>
      </c>
      <c r="M1535">
        <v>0</v>
      </c>
      <c r="N1535" t="b">
        <v>0</v>
      </c>
      <c r="O1535" t="s">
        <v>8268</v>
      </c>
      <c r="P1535" s="9">
        <f>(((K1535/60)/60)/24)+DATE(1970,1,1)</f>
        <v>42228.629884259266</v>
      </c>
      <c r="Q1535" s="14">
        <f>YEAR(P1535)</f>
        <v>2015</v>
      </c>
      <c r="R1535" s="10" t="s">
        <v>8324</v>
      </c>
      <c r="S1535" t="s">
        <v>8330</v>
      </c>
      <c r="T1535">
        <f>IFERROR(ROUND(E1535/M1535,2),0)</f>
        <v>0</v>
      </c>
    </row>
    <row r="1536" spans="1:20" ht="49" hidden="1" x14ac:dyDescent="0.25">
      <c r="A1536">
        <v>580</v>
      </c>
      <c r="B1536" s="3" t="s">
        <v>581</v>
      </c>
      <c r="C1536" s="3" t="s">
        <v>4690</v>
      </c>
      <c r="D1536" s="6">
        <v>3000</v>
      </c>
      <c r="E1536" s="8">
        <v>1</v>
      </c>
      <c r="F1536" s="22">
        <f>ROUND(E1536/D1536*100,0)</f>
        <v>0</v>
      </c>
      <c r="G1536" t="s">
        <v>8220</v>
      </c>
      <c r="H1536" t="s">
        <v>8223</v>
      </c>
      <c r="I1536" t="s">
        <v>8245</v>
      </c>
      <c r="J1536">
        <v>1474580867</v>
      </c>
      <c r="K1536">
        <v>1471988867</v>
      </c>
      <c r="L1536" t="b">
        <v>0</v>
      </c>
      <c r="M1536">
        <v>1</v>
      </c>
      <c r="N1536" t="b">
        <v>0</v>
      </c>
      <c r="O1536" t="s">
        <v>8270</v>
      </c>
      <c r="P1536" s="9">
        <f>(((K1536/60)/60)/24)+DATE(1970,1,1)</f>
        <v>42605.908182870371</v>
      </c>
      <c r="Q1536" s="14">
        <f>YEAR(P1536)</f>
        <v>2016</v>
      </c>
      <c r="R1536" s="10" t="s">
        <v>8333</v>
      </c>
      <c r="S1536" t="s">
        <v>8334</v>
      </c>
      <c r="T1536">
        <f>IFERROR(ROUND(E1536/M1536,2),0)</f>
        <v>1</v>
      </c>
    </row>
    <row r="1537" spans="1:20" ht="49" hidden="1" x14ac:dyDescent="0.25">
      <c r="A1537">
        <v>777</v>
      </c>
      <c r="B1537" s="3" t="s">
        <v>778</v>
      </c>
      <c r="C1537" s="3" t="s">
        <v>4887</v>
      </c>
      <c r="D1537" s="6">
        <v>3000</v>
      </c>
      <c r="E1537" s="8">
        <v>21</v>
      </c>
      <c r="F1537" s="22">
        <f>ROUND(E1537/D1537*100,0)</f>
        <v>1</v>
      </c>
      <c r="G1537" t="s">
        <v>8220</v>
      </c>
      <c r="H1537" t="s">
        <v>8223</v>
      </c>
      <c r="I1537" t="s">
        <v>8245</v>
      </c>
      <c r="J1537">
        <v>1375313577</v>
      </c>
      <c r="K1537">
        <v>1372721577</v>
      </c>
      <c r="L1537" t="b">
        <v>0</v>
      </c>
      <c r="M1537">
        <v>3</v>
      </c>
      <c r="N1537" t="b">
        <v>0</v>
      </c>
      <c r="O1537" t="s">
        <v>8273</v>
      </c>
      <c r="P1537" s="9">
        <f>(((K1537/60)/60)/24)+DATE(1970,1,1)</f>
        <v>41456.981215277774</v>
      </c>
      <c r="Q1537" s="14">
        <f>YEAR(P1537)</f>
        <v>2013</v>
      </c>
      <c r="R1537" s="10" t="s">
        <v>8336</v>
      </c>
      <c r="S1537" t="s">
        <v>8338</v>
      </c>
      <c r="T1537">
        <f>IFERROR(ROUND(E1537/M1537,2),0)</f>
        <v>7</v>
      </c>
    </row>
    <row r="1538" spans="1:20" ht="49" hidden="1" x14ac:dyDescent="0.25">
      <c r="A1538">
        <v>874</v>
      </c>
      <c r="B1538" s="3" t="s">
        <v>875</v>
      </c>
      <c r="C1538" s="3" t="s">
        <v>4984</v>
      </c>
      <c r="D1538" s="6">
        <v>3000</v>
      </c>
      <c r="E1538" s="8">
        <v>730</v>
      </c>
      <c r="F1538" s="22">
        <f>ROUND(E1538/D1538*100,0)</f>
        <v>24</v>
      </c>
      <c r="G1538" t="s">
        <v>8220</v>
      </c>
      <c r="H1538" t="s">
        <v>8223</v>
      </c>
      <c r="I1538" t="s">
        <v>8245</v>
      </c>
      <c r="J1538">
        <v>1367676034</v>
      </c>
      <c r="K1538">
        <v>1365084034</v>
      </c>
      <c r="L1538" t="b">
        <v>0</v>
      </c>
      <c r="M1538">
        <v>21</v>
      </c>
      <c r="N1538" t="b">
        <v>0</v>
      </c>
      <c r="O1538" t="s">
        <v>8276</v>
      </c>
      <c r="P1538" s="9">
        <f>(((K1538/60)/60)/24)+DATE(1970,1,1)</f>
        <v>41368.583726851852</v>
      </c>
      <c r="Q1538" s="14">
        <f>YEAR(P1538)</f>
        <v>2013</v>
      </c>
      <c r="R1538" s="10" t="s">
        <v>8339</v>
      </c>
      <c r="S1538" t="s">
        <v>8342</v>
      </c>
      <c r="T1538">
        <f>IFERROR(ROUND(E1538/M1538,2),0)</f>
        <v>34.76</v>
      </c>
    </row>
    <row r="1539" spans="1:20" ht="49" hidden="1" x14ac:dyDescent="0.25">
      <c r="A1539">
        <v>890</v>
      </c>
      <c r="B1539" s="3" t="s">
        <v>891</v>
      </c>
      <c r="C1539" s="3" t="s">
        <v>5000</v>
      </c>
      <c r="D1539" s="6">
        <v>3000</v>
      </c>
      <c r="E1539" s="8">
        <v>125</v>
      </c>
      <c r="F1539" s="22">
        <f>ROUND(E1539/D1539*100,0)</f>
        <v>4</v>
      </c>
      <c r="G1539" t="s">
        <v>8220</v>
      </c>
      <c r="H1539" t="s">
        <v>8223</v>
      </c>
      <c r="I1539" t="s">
        <v>8245</v>
      </c>
      <c r="J1539">
        <v>1385055979</v>
      </c>
      <c r="K1539">
        <v>1382460379</v>
      </c>
      <c r="L1539" t="b">
        <v>0</v>
      </c>
      <c r="M1539">
        <v>4</v>
      </c>
      <c r="N1539" t="b">
        <v>0</v>
      </c>
      <c r="O1539" t="s">
        <v>8277</v>
      </c>
      <c r="P1539" s="9">
        <f>(((K1539/60)/60)/24)+DATE(1970,1,1)</f>
        <v>41569.698831018519</v>
      </c>
      <c r="Q1539" s="14">
        <f>YEAR(P1539)</f>
        <v>2013</v>
      </c>
      <c r="R1539" s="10" t="s">
        <v>8339</v>
      </c>
      <c r="S1539" t="s">
        <v>8343</v>
      </c>
      <c r="T1539">
        <f>IFERROR(ROUND(E1539/M1539,2),0)</f>
        <v>31.25</v>
      </c>
    </row>
    <row r="1540" spans="1:20" ht="49" hidden="1" x14ac:dyDescent="0.25">
      <c r="A1540">
        <v>897</v>
      </c>
      <c r="B1540" s="3" t="s">
        <v>898</v>
      </c>
      <c r="C1540" s="3" t="s">
        <v>5007</v>
      </c>
      <c r="D1540" s="6">
        <v>3000</v>
      </c>
      <c r="E1540" s="8">
        <v>0</v>
      </c>
      <c r="F1540" s="22">
        <f>ROUND(E1540/D1540*100,0)</f>
        <v>0</v>
      </c>
      <c r="G1540" t="s">
        <v>8220</v>
      </c>
      <c r="H1540" t="s">
        <v>8223</v>
      </c>
      <c r="I1540" t="s">
        <v>8245</v>
      </c>
      <c r="J1540">
        <v>1354123908</v>
      </c>
      <c r="K1540">
        <v>1351528308</v>
      </c>
      <c r="L1540" t="b">
        <v>0</v>
      </c>
      <c r="M1540">
        <v>0</v>
      </c>
      <c r="N1540" t="b">
        <v>0</v>
      </c>
      <c r="O1540" t="s">
        <v>8277</v>
      </c>
      <c r="P1540" s="9">
        <f>(((K1540/60)/60)/24)+DATE(1970,1,1)</f>
        <v>41211.688750000001</v>
      </c>
      <c r="Q1540" s="14">
        <f>YEAR(P1540)</f>
        <v>2012</v>
      </c>
      <c r="R1540" s="10" t="s">
        <v>8339</v>
      </c>
      <c r="S1540" t="s">
        <v>8343</v>
      </c>
      <c r="T1540">
        <f>IFERROR(ROUND(E1540/M1540,2),0)</f>
        <v>0</v>
      </c>
    </row>
    <row r="1541" spans="1:20" ht="49" hidden="1" x14ac:dyDescent="0.25">
      <c r="A1541">
        <v>924</v>
      </c>
      <c r="B1541" s="3" t="s">
        <v>925</v>
      </c>
      <c r="C1541" s="3" t="s">
        <v>5034</v>
      </c>
      <c r="D1541" s="6">
        <v>3000</v>
      </c>
      <c r="E1541" s="8">
        <v>327</v>
      </c>
      <c r="F1541" s="22">
        <f>ROUND(E1541/D1541*100,0)</f>
        <v>11</v>
      </c>
      <c r="G1541" t="s">
        <v>8220</v>
      </c>
      <c r="H1541" t="s">
        <v>8223</v>
      </c>
      <c r="I1541" t="s">
        <v>8245</v>
      </c>
      <c r="J1541">
        <v>1360795069</v>
      </c>
      <c r="K1541">
        <v>1358203069</v>
      </c>
      <c r="L1541" t="b">
        <v>0</v>
      </c>
      <c r="M1541">
        <v>15</v>
      </c>
      <c r="N1541" t="b">
        <v>0</v>
      </c>
      <c r="O1541" t="s">
        <v>8276</v>
      </c>
      <c r="P1541" s="9">
        <f>(((K1541/60)/60)/24)+DATE(1970,1,1)</f>
        <v>41288.942928240744</v>
      </c>
      <c r="Q1541" s="14">
        <f>YEAR(P1541)</f>
        <v>2013</v>
      </c>
      <c r="R1541" s="10" t="s">
        <v>8339</v>
      </c>
      <c r="S1541" t="s">
        <v>8342</v>
      </c>
      <c r="T1541">
        <f>IFERROR(ROUND(E1541/M1541,2),0)</f>
        <v>21.8</v>
      </c>
    </row>
    <row r="1542" spans="1:20" ht="33" hidden="1" x14ac:dyDescent="0.25">
      <c r="A1542">
        <v>943</v>
      </c>
      <c r="B1542" s="3" t="s">
        <v>944</v>
      </c>
      <c r="C1542" s="3" t="s">
        <v>5053</v>
      </c>
      <c r="D1542" s="6">
        <v>3000</v>
      </c>
      <c r="E1542" s="8">
        <v>289</v>
      </c>
      <c r="F1542" s="22">
        <f>ROUND(E1542/D1542*100,0)</f>
        <v>10</v>
      </c>
      <c r="G1542" t="s">
        <v>8220</v>
      </c>
      <c r="H1542" t="s">
        <v>8223</v>
      </c>
      <c r="I1542" t="s">
        <v>8245</v>
      </c>
      <c r="J1542">
        <v>1480438905</v>
      </c>
      <c r="K1542">
        <v>1477843305</v>
      </c>
      <c r="L1542" t="b">
        <v>0</v>
      </c>
      <c r="M1542">
        <v>12</v>
      </c>
      <c r="N1542" t="b">
        <v>0</v>
      </c>
      <c r="O1542" t="s">
        <v>8271</v>
      </c>
      <c r="P1542" s="9">
        <f>(((K1542/60)/60)/24)+DATE(1970,1,1)</f>
        <v>42673.66788194445</v>
      </c>
      <c r="Q1542" s="14">
        <f>YEAR(P1542)</f>
        <v>2016</v>
      </c>
      <c r="R1542" s="10" t="s">
        <v>8333</v>
      </c>
      <c r="S1542" t="s">
        <v>8335</v>
      </c>
      <c r="T1542">
        <f>IFERROR(ROUND(E1542/M1542,2),0)</f>
        <v>24.08</v>
      </c>
    </row>
    <row r="1543" spans="1:20" ht="49" hidden="1" x14ac:dyDescent="0.25">
      <c r="A1543">
        <v>1065</v>
      </c>
      <c r="B1543" s="3" t="s">
        <v>1066</v>
      </c>
      <c r="C1543" s="3" t="s">
        <v>5175</v>
      </c>
      <c r="D1543" s="6">
        <v>3000</v>
      </c>
      <c r="E1543" s="8">
        <v>81</v>
      </c>
      <c r="F1543" s="22">
        <f>ROUND(E1543/D1543*100,0)</f>
        <v>3</v>
      </c>
      <c r="G1543" t="s">
        <v>8220</v>
      </c>
      <c r="H1543" t="s">
        <v>8225</v>
      </c>
      <c r="I1543" t="s">
        <v>8247</v>
      </c>
      <c r="J1543">
        <v>1392800922</v>
      </c>
      <c r="K1543">
        <v>1390381722</v>
      </c>
      <c r="L1543" t="b">
        <v>0</v>
      </c>
      <c r="M1543">
        <v>5</v>
      </c>
      <c r="N1543" t="b">
        <v>0</v>
      </c>
      <c r="O1543" t="s">
        <v>8280</v>
      </c>
      <c r="P1543" s="9">
        <f>(((K1543/60)/60)/24)+DATE(1970,1,1)</f>
        <v>41661.381041666667</v>
      </c>
      <c r="Q1543" s="14">
        <f>YEAR(P1543)</f>
        <v>2014</v>
      </c>
      <c r="R1543" s="10" t="s">
        <v>8347</v>
      </c>
      <c r="S1543" t="s">
        <v>8348</v>
      </c>
      <c r="T1543">
        <f>IFERROR(ROUND(E1543/M1543,2),0)</f>
        <v>16.2</v>
      </c>
    </row>
    <row r="1544" spans="1:20" ht="49" hidden="1" x14ac:dyDescent="0.25">
      <c r="A1544">
        <v>1125</v>
      </c>
      <c r="B1544" s="3" t="s">
        <v>1126</v>
      </c>
      <c r="C1544" s="3" t="s">
        <v>5235</v>
      </c>
      <c r="D1544" s="6">
        <v>3000</v>
      </c>
      <c r="E1544" s="8">
        <v>0</v>
      </c>
      <c r="F1544" s="22">
        <f>ROUND(E1544/D1544*100,0)</f>
        <v>0</v>
      </c>
      <c r="G1544" t="s">
        <v>8220</v>
      </c>
      <c r="H1544" t="s">
        <v>8224</v>
      </c>
      <c r="I1544" t="s">
        <v>8246</v>
      </c>
      <c r="J1544">
        <v>1443193130</v>
      </c>
      <c r="K1544">
        <v>1438009130</v>
      </c>
      <c r="L1544" t="b">
        <v>0</v>
      </c>
      <c r="M1544">
        <v>0</v>
      </c>
      <c r="N1544" t="b">
        <v>0</v>
      </c>
      <c r="O1544" t="s">
        <v>8281</v>
      </c>
      <c r="P1544" s="9">
        <f>(((K1544/60)/60)/24)+DATE(1970,1,1)</f>
        <v>42212.624189814815</v>
      </c>
      <c r="Q1544" s="14">
        <f>YEAR(P1544)</f>
        <v>2015</v>
      </c>
      <c r="R1544" s="10" t="s">
        <v>8347</v>
      </c>
      <c r="S1544" t="s">
        <v>8349</v>
      </c>
      <c r="T1544">
        <f>IFERROR(ROUND(E1544/M1544,2),0)</f>
        <v>0</v>
      </c>
    </row>
    <row r="1545" spans="1:20" ht="49" hidden="1" x14ac:dyDescent="0.25">
      <c r="A1545">
        <v>1133</v>
      </c>
      <c r="B1545" s="3" t="s">
        <v>1134</v>
      </c>
      <c r="C1545" s="3" t="s">
        <v>5243</v>
      </c>
      <c r="D1545" s="6">
        <v>3000</v>
      </c>
      <c r="E1545" s="8">
        <v>20</v>
      </c>
      <c r="F1545" s="22">
        <f>ROUND(E1545/D1545*100,0)</f>
        <v>1</v>
      </c>
      <c r="G1545" t="s">
        <v>8220</v>
      </c>
      <c r="H1545" t="s">
        <v>8224</v>
      </c>
      <c r="I1545" t="s">
        <v>8246</v>
      </c>
      <c r="J1545">
        <v>1406799981</v>
      </c>
      <c r="K1545">
        <v>1404207981</v>
      </c>
      <c r="L1545" t="b">
        <v>0</v>
      </c>
      <c r="M1545">
        <v>1</v>
      </c>
      <c r="N1545" t="b">
        <v>0</v>
      </c>
      <c r="O1545" t="s">
        <v>8281</v>
      </c>
      <c r="P1545" s="9">
        <f>(((K1545/60)/60)/24)+DATE(1970,1,1)</f>
        <v>41821.407187500001</v>
      </c>
      <c r="Q1545" s="14">
        <f>YEAR(P1545)</f>
        <v>2014</v>
      </c>
      <c r="R1545" s="10" t="s">
        <v>8347</v>
      </c>
      <c r="S1545" t="s">
        <v>8349</v>
      </c>
      <c r="T1545">
        <f>IFERROR(ROUND(E1545/M1545,2),0)</f>
        <v>20</v>
      </c>
    </row>
    <row r="1546" spans="1:20" ht="49" hidden="1" x14ac:dyDescent="0.25">
      <c r="A1546">
        <v>1407</v>
      </c>
      <c r="B1546" s="3" t="s">
        <v>1408</v>
      </c>
      <c r="C1546" s="3" t="s">
        <v>5517</v>
      </c>
      <c r="D1546" s="6">
        <v>3000</v>
      </c>
      <c r="E1546" s="8">
        <v>15</v>
      </c>
      <c r="F1546" s="22">
        <f>ROUND(E1546/D1546*100,0)</f>
        <v>1</v>
      </c>
      <c r="G1546" t="s">
        <v>8220</v>
      </c>
      <c r="H1546" t="s">
        <v>8223</v>
      </c>
      <c r="I1546" t="s">
        <v>8245</v>
      </c>
      <c r="J1546">
        <v>1407847978</v>
      </c>
      <c r="K1546">
        <v>1405687978</v>
      </c>
      <c r="L1546" t="b">
        <v>0</v>
      </c>
      <c r="M1546">
        <v>2</v>
      </c>
      <c r="N1546" t="b">
        <v>0</v>
      </c>
      <c r="O1546" t="s">
        <v>8285</v>
      </c>
      <c r="P1546" s="9">
        <f>(((K1546/60)/60)/24)+DATE(1970,1,1)</f>
        <v>41838.536782407406</v>
      </c>
      <c r="Q1546" s="14">
        <f>YEAR(P1546)</f>
        <v>2014</v>
      </c>
      <c r="R1546" s="10" t="s">
        <v>8336</v>
      </c>
      <c r="S1546" t="s">
        <v>8355</v>
      </c>
      <c r="T1546">
        <f>IFERROR(ROUND(E1546/M1546,2),0)</f>
        <v>7.5</v>
      </c>
    </row>
    <row r="1547" spans="1:20" ht="49" hidden="1" x14ac:dyDescent="0.25">
      <c r="A1547">
        <v>1411</v>
      </c>
      <c r="B1547" s="3" t="s">
        <v>1412</v>
      </c>
      <c r="C1547" s="3" t="s">
        <v>5521</v>
      </c>
      <c r="D1547" s="6">
        <v>3000</v>
      </c>
      <c r="E1547" s="8">
        <v>7</v>
      </c>
      <c r="F1547" s="22">
        <f>ROUND(E1547/D1547*100,0)</f>
        <v>0</v>
      </c>
      <c r="G1547" t="s">
        <v>8220</v>
      </c>
      <c r="H1547" t="s">
        <v>8224</v>
      </c>
      <c r="I1547" t="s">
        <v>8246</v>
      </c>
      <c r="J1547">
        <v>1423185900</v>
      </c>
      <c r="K1547">
        <v>1420766700</v>
      </c>
      <c r="L1547" t="b">
        <v>0</v>
      </c>
      <c r="M1547">
        <v>3</v>
      </c>
      <c r="N1547" t="b">
        <v>0</v>
      </c>
      <c r="O1547" t="s">
        <v>8285</v>
      </c>
      <c r="P1547" s="9">
        <f>(((K1547/60)/60)/24)+DATE(1970,1,1)</f>
        <v>42013.059027777781</v>
      </c>
      <c r="Q1547" s="14">
        <f>YEAR(P1547)</f>
        <v>2015</v>
      </c>
      <c r="R1547" s="10" t="s">
        <v>8336</v>
      </c>
      <c r="S1547" t="s">
        <v>8355</v>
      </c>
      <c r="T1547">
        <f>IFERROR(ROUND(E1547/M1547,2),0)</f>
        <v>2.33</v>
      </c>
    </row>
    <row r="1548" spans="1:20" ht="65" hidden="1" x14ac:dyDescent="0.25">
      <c r="A1548">
        <v>1418</v>
      </c>
      <c r="B1548" s="3" t="s">
        <v>1419</v>
      </c>
      <c r="C1548" s="3" t="s">
        <v>5528</v>
      </c>
      <c r="D1548" s="6">
        <v>3000</v>
      </c>
      <c r="E1548" s="8">
        <v>6</v>
      </c>
      <c r="F1548" s="22">
        <f>ROUND(E1548/D1548*100,0)</f>
        <v>0</v>
      </c>
      <c r="G1548" t="s">
        <v>8220</v>
      </c>
      <c r="H1548" t="s">
        <v>8226</v>
      </c>
      <c r="I1548" t="s">
        <v>8248</v>
      </c>
      <c r="J1548">
        <v>1456397834</v>
      </c>
      <c r="K1548">
        <v>1453805834</v>
      </c>
      <c r="L1548" t="b">
        <v>0</v>
      </c>
      <c r="M1548">
        <v>1</v>
      </c>
      <c r="N1548" t="b">
        <v>0</v>
      </c>
      <c r="O1548" t="s">
        <v>8285</v>
      </c>
      <c r="P1548" s="9">
        <f>(((K1548/60)/60)/24)+DATE(1970,1,1)</f>
        <v>42395.456412037034</v>
      </c>
      <c r="Q1548" s="14">
        <f>YEAR(P1548)</f>
        <v>2016</v>
      </c>
      <c r="R1548" s="10" t="s">
        <v>8336</v>
      </c>
      <c r="S1548" t="s">
        <v>8355</v>
      </c>
      <c r="T1548">
        <f>IFERROR(ROUND(E1548/M1548,2),0)</f>
        <v>6</v>
      </c>
    </row>
    <row r="1549" spans="1:20" ht="49" hidden="1" x14ac:dyDescent="0.25">
      <c r="A1549">
        <v>1437</v>
      </c>
      <c r="B1549" s="3" t="s">
        <v>1438</v>
      </c>
      <c r="C1549" s="3" t="s">
        <v>5547</v>
      </c>
      <c r="D1549" s="6">
        <v>3000</v>
      </c>
      <c r="E1549" s="8">
        <v>807</v>
      </c>
      <c r="F1549" s="22">
        <f>ROUND(E1549/D1549*100,0)</f>
        <v>27</v>
      </c>
      <c r="G1549" t="s">
        <v>8220</v>
      </c>
      <c r="H1549" t="s">
        <v>8223</v>
      </c>
      <c r="I1549" t="s">
        <v>8245</v>
      </c>
      <c r="J1549">
        <v>1405227540</v>
      </c>
      <c r="K1549">
        <v>1402058739</v>
      </c>
      <c r="L1549" t="b">
        <v>0</v>
      </c>
      <c r="M1549">
        <v>22</v>
      </c>
      <c r="N1549" t="b">
        <v>0</v>
      </c>
      <c r="O1549" t="s">
        <v>8285</v>
      </c>
      <c r="P1549" s="9">
        <f>(((K1549/60)/60)/24)+DATE(1970,1,1)</f>
        <v>41796.531701388885</v>
      </c>
      <c r="Q1549" s="14">
        <f>YEAR(P1549)</f>
        <v>2014</v>
      </c>
      <c r="R1549" s="10" t="s">
        <v>8336</v>
      </c>
      <c r="S1549" t="s">
        <v>8355</v>
      </c>
      <c r="T1549">
        <f>IFERROR(ROUND(E1549/M1549,2),0)</f>
        <v>36.68</v>
      </c>
    </row>
    <row r="1550" spans="1:20" ht="49" hidden="1" x14ac:dyDescent="0.25">
      <c r="A1550">
        <v>1498</v>
      </c>
      <c r="B1550" s="3" t="s">
        <v>1499</v>
      </c>
      <c r="C1550" s="3" t="s">
        <v>5608</v>
      </c>
      <c r="D1550" s="6">
        <v>3000</v>
      </c>
      <c r="E1550" s="8">
        <v>57</v>
      </c>
      <c r="F1550" s="22">
        <f>ROUND(E1550/D1550*100,0)</f>
        <v>2</v>
      </c>
      <c r="G1550" t="s">
        <v>8220</v>
      </c>
      <c r="H1550" t="s">
        <v>8223</v>
      </c>
      <c r="I1550" t="s">
        <v>8245</v>
      </c>
      <c r="J1550">
        <v>1409787378</v>
      </c>
      <c r="K1550">
        <v>1405899378</v>
      </c>
      <c r="L1550" t="b">
        <v>0</v>
      </c>
      <c r="M1550">
        <v>3</v>
      </c>
      <c r="N1550" t="b">
        <v>0</v>
      </c>
      <c r="O1550" t="s">
        <v>8273</v>
      </c>
      <c r="P1550" s="9">
        <f>(((K1550/60)/60)/24)+DATE(1970,1,1)</f>
        <v>41840.983541666668</v>
      </c>
      <c r="Q1550" s="14">
        <f>YEAR(P1550)</f>
        <v>2014</v>
      </c>
      <c r="R1550" s="10" t="s">
        <v>8336</v>
      </c>
      <c r="S1550" t="s">
        <v>8338</v>
      </c>
      <c r="T1550">
        <f>IFERROR(ROUND(E1550/M1550,2),0)</f>
        <v>19</v>
      </c>
    </row>
    <row r="1551" spans="1:20" ht="49" hidden="1" x14ac:dyDescent="0.25">
      <c r="A1551">
        <v>1545</v>
      </c>
      <c r="B1551" s="3" t="s">
        <v>1546</v>
      </c>
      <c r="C1551" s="3" t="s">
        <v>5655</v>
      </c>
      <c r="D1551" s="6">
        <v>3000</v>
      </c>
      <c r="E1551" s="8">
        <v>1</v>
      </c>
      <c r="F1551" s="22">
        <f>ROUND(E1551/D1551*100,0)</f>
        <v>0</v>
      </c>
      <c r="G1551" t="s">
        <v>8220</v>
      </c>
      <c r="H1551" t="s">
        <v>8223</v>
      </c>
      <c r="I1551" t="s">
        <v>8245</v>
      </c>
      <c r="J1551">
        <v>1425330960</v>
      </c>
      <c r="K1551">
        <v>1422393234</v>
      </c>
      <c r="L1551" t="b">
        <v>0</v>
      </c>
      <c r="M1551">
        <v>1</v>
      </c>
      <c r="N1551" t="b">
        <v>0</v>
      </c>
      <c r="O1551" t="s">
        <v>8287</v>
      </c>
      <c r="P1551" s="9">
        <f>(((K1551/60)/60)/24)+DATE(1970,1,1)</f>
        <v>42031.884652777779</v>
      </c>
      <c r="Q1551" s="14">
        <f>YEAR(P1551)</f>
        <v>2015</v>
      </c>
      <c r="R1551" s="10" t="s">
        <v>8352</v>
      </c>
      <c r="S1551" t="s">
        <v>8357</v>
      </c>
      <c r="T1551">
        <f>IFERROR(ROUND(E1551/M1551,2),0)</f>
        <v>1</v>
      </c>
    </row>
    <row r="1552" spans="1:20" ht="49" hidden="1" x14ac:dyDescent="0.25">
      <c r="A1552">
        <v>1713</v>
      </c>
      <c r="B1552" s="3" t="s">
        <v>1714</v>
      </c>
      <c r="C1552" s="3" t="s">
        <v>5823</v>
      </c>
      <c r="D1552" s="6">
        <v>3000</v>
      </c>
      <c r="E1552" s="8">
        <v>50</v>
      </c>
      <c r="F1552" s="22">
        <f>ROUND(E1552/D1552*100,0)</f>
        <v>2</v>
      </c>
      <c r="G1552" t="s">
        <v>8220</v>
      </c>
      <c r="H1552" t="s">
        <v>8223</v>
      </c>
      <c r="I1552" t="s">
        <v>8245</v>
      </c>
      <c r="J1552">
        <v>1412536412</v>
      </c>
      <c r="K1552">
        <v>1409944412</v>
      </c>
      <c r="L1552" t="b">
        <v>0</v>
      </c>
      <c r="M1552">
        <v>1</v>
      </c>
      <c r="N1552" t="b">
        <v>0</v>
      </c>
      <c r="O1552" t="s">
        <v>8291</v>
      </c>
      <c r="P1552" s="9">
        <f>(((K1552/60)/60)/24)+DATE(1970,1,1)</f>
        <v>41887.801064814819</v>
      </c>
      <c r="Q1552" s="14">
        <f>YEAR(P1552)</f>
        <v>2014</v>
      </c>
      <c r="R1552" s="10" t="s">
        <v>8339</v>
      </c>
      <c r="S1552" t="s">
        <v>8361</v>
      </c>
      <c r="T1552">
        <f>IFERROR(ROUND(E1552/M1552,2),0)</f>
        <v>50</v>
      </c>
    </row>
    <row r="1553" spans="1:20" ht="49" hidden="1" x14ac:dyDescent="0.25">
      <c r="A1553">
        <v>1727</v>
      </c>
      <c r="B1553" s="3" t="s">
        <v>1728</v>
      </c>
      <c r="C1553" s="3" t="s">
        <v>5837</v>
      </c>
      <c r="D1553" s="6">
        <v>3000</v>
      </c>
      <c r="E1553" s="8">
        <v>1</v>
      </c>
      <c r="F1553" s="22">
        <f>ROUND(E1553/D1553*100,0)</f>
        <v>0</v>
      </c>
      <c r="G1553" t="s">
        <v>8220</v>
      </c>
      <c r="H1553" t="s">
        <v>8224</v>
      </c>
      <c r="I1553" t="s">
        <v>8246</v>
      </c>
      <c r="J1553">
        <v>1428231600</v>
      </c>
      <c r="K1553">
        <v>1423520177</v>
      </c>
      <c r="L1553" t="b">
        <v>0</v>
      </c>
      <c r="M1553">
        <v>1</v>
      </c>
      <c r="N1553" t="b">
        <v>0</v>
      </c>
      <c r="O1553" t="s">
        <v>8291</v>
      </c>
      <c r="P1553" s="9">
        <f>(((K1553/60)/60)/24)+DATE(1970,1,1)</f>
        <v>42044.927974537044</v>
      </c>
      <c r="Q1553" s="14">
        <f>YEAR(P1553)</f>
        <v>2015</v>
      </c>
      <c r="R1553" s="10" t="s">
        <v>8339</v>
      </c>
      <c r="S1553" t="s">
        <v>8361</v>
      </c>
      <c r="T1553">
        <f>IFERROR(ROUND(E1553/M1553,2),0)</f>
        <v>1</v>
      </c>
    </row>
    <row r="1554" spans="1:20" ht="49" hidden="1" x14ac:dyDescent="0.25">
      <c r="A1554">
        <v>1730</v>
      </c>
      <c r="B1554" s="3" t="s">
        <v>1731</v>
      </c>
      <c r="C1554" s="3" t="s">
        <v>5840</v>
      </c>
      <c r="D1554" s="6">
        <v>3000</v>
      </c>
      <c r="E1554" s="8">
        <v>0</v>
      </c>
      <c r="F1554" s="22">
        <f>ROUND(E1554/D1554*100,0)</f>
        <v>0</v>
      </c>
      <c r="G1554" t="s">
        <v>8220</v>
      </c>
      <c r="H1554" t="s">
        <v>8223</v>
      </c>
      <c r="I1554" t="s">
        <v>8245</v>
      </c>
      <c r="J1554">
        <v>1445738783</v>
      </c>
      <c r="K1554">
        <v>1443146783</v>
      </c>
      <c r="L1554" t="b">
        <v>0</v>
      </c>
      <c r="M1554">
        <v>0</v>
      </c>
      <c r="N1554" t="b">
        <v>0</v>
      </c>
      <c r="O1554" t="s">
        <v>8291</v>
      </c>
      <c r="P1554" s="9">
        <f>(((K1554/60)/60)/24)+DATE(1970,1,1)</f>
        <v>42272.087766203709</v>
      </c>
      <c r="Q1554" s="14">
        <f>YEAR(P1554)</f>
        <v>2015</v>
      </c>
      <c r="R1554" s="10" t="s">
        <v>8339</v>
      </c>
      <c r="S1554" t="s">
        <v>8361</v>
      </c>
      <c r="T1554">
        <f>IFERROR(ROUND(E1554/M1554,2),0)</f>
        <v>0</v>
      </c>
    </row>
    <row r="1555" spans="1:20" ht="33" hidden="1" x14ac:dyDescent="0.25">
      <c r="A1555">
        <v>1736</v>
      </c>
      <c r="B1555" s="3" t="s">
        <v>1737</v>
      </c>
      <c r="C1555" s="3" t="s">
        <v>5846</v>
      </c>
      <c r="D1555" s="6">
        <v>3000</v>
      </c>
      <c r="E1555" s="8">
        <v>22</v>
      </c>
      <c r="F1555" s="22">
        <f>ROUND(E1555/D1555*100,0)</f>
        <v>1</v>
      </c>
      <c r="G1555" t="s">
        <v>8220</v>
      </c>
      <c r="H1555" t="s">
        <v>8223</v>
      </c>
      <c r="I1555" t="s">
        <v>8245</v>
      </c>
      <c r="J1555">
        <v>1447018833</v>
      </c>
      <c r="K1555">
        <v>1444423233</v>
      </c>
      <c r="L1555" t="b">
        <v>0</v>
      </c>
      <c r="M1555">
        <v>1</v>
      </c>
      <c r="N1555" t="b">
        <v>0</v>
      </c>
      <c r="O1555" t="s">
        <v>8291</v>
      </c>
      <c r="P1555" s="9">
        <f>(((K1555/60)/60)/24)+DATE(1970,1,1)</f>
        <v>42286.861493055556</v>
      </c>
      <c r="Q1555" s="14">
        <f>YEAR(P1555)</f>
        <v>2015</v>
      </c>
      <c r="R1555" s="10" t="s">
        <v>8339</v>
      </c>
      <c r="S1555" t="s">
        <v>8361</v>
      </c>
      <c r="T1555">
        <f>IFERROR(ROUND(E1555/M1555,2),0)</f>
        <v>22</v>
      </c>
    </row>
    <row r="1556" spans="1:20" ht="49" hidden="1" x14ac:dyDescent="0.25">
      <c r="A1556">
        <v>1740</v>
      </c>
      <c r="B1556" s="3" t="s">
        <v>1741</v>
      </c>
      <c r="C1556" s="3" t="s">
        <v>5850</v>
      </c>
      <c r="D1556" s="6">
        <v>3000</v>
      </c>
      <c r="E1556" s="8">
        <v>0</v>
      </c>
      <c r="F1556" s="22">
        <f>ROUND(E1556/D1556*100,0)</f>
        <v>0</v>
      </c>
      <c r="G1556" t="s">
        <v>8220</v>
      </c>
      <c r="H1556" t="s">
        <v>8223</v>
      </c>
      <c r="I1556" t="s">
        <v>8245</v>
      </c>
      <c r="J1556">
        <v>1437075422</v>
      </c>
      <c r="K1556">
        <v>1434483422</v>
      </c>
      <c r="L1556" t="b">
        <v>0</v>
      </c>
      <c r="M1556">
        <v>0</v>
      </c>
      <c r="N1556" t="b">
        <v>0</v>
      </c>
      <c r="O1556" t="s">
        <v>8291</v>
      </c>
      <c r="P1556" s="9">
        <f>(((K1556/60)/60)/24)+DATE(1970,1,1)</f>
        <v>42171.817384259266</v>
      </c>
      <c r="Q1556" s="14">
        <f>YEAR(P1556)</f>
        <v>2015</v>
      </c>
      <c r="R1556" s="10" t="s">
        <v>8339</v>
      </c>
      <c r="S1556" t="s">
        <v>8361</v>
      </c>
      <c r="T1556">
        <f>IFERROR(ROUND(E1556/M1556,2),0)</f>
        <v>0</v>
      </c>
    </row>
    <row r="1557" spans="1:20" ht="33" hidden="1" x14ac:dyDescent="0.25">
      <c r="A1557">
        <v>1791</v>
      </c>
      <c r="B1557" s="3" t="s">
        <v>1792</v>
      </c>
      <c r="C1557" s="3" t="s">
        <v>5901</v>
      </c>
      <c r="D1557" s="6">
        <v>3000</v>
      </c>
      <c r="E1557" s="8">
        <v>107</v>
      </c>
      <c r="F1557" s="22">
        <f>ROUND(E1557/D1557*100,0)</f>
        <v>4</v>
      </c>
      <c r="G1557" t="s">
        <v>8220</v>
      </c>
      <c r="H1557" t="s">
        <v>8224</v>
      </c>
      <c r="I1557" t="s">
        <v>8246</v>
      </c>
      <c r="J1557">
        <v>1422553565</v>
      </c>
      <c r="K1557">
        <v>1417369565</v>
      </c>
      <c r="L1557" t="b">
        <v>1</v>
      </c>
      <c r="M1557">
        <v>4</v>
      </c>
      <c r="N1557" t="b">
        <v>0</v>
      </c>
      <c r="O1557" t="s">
        <v>8283</v>
      </c>
      <c r="P1557" s="9">
        <f>(((K1557/60)/60)/24)+DATE(1970,1,1)</f>
        <v>41973.740335648152</v>
      </c>
      <c r="Q1557" s="14">
        <f>YEAR(P1557)</f>
        <v>2014</v>
      </c>
      <c r="R1557" s="10" t="s">
        <v>8352</v>
      </c>
      <c r="S1557" t="s">
        <v>8353</v>
      </c>
      <c r="T1557">
        <f>IFERROR(ROUND(E1557/M1557,2),0)</f>
        <v>26.75</v>
      </c>
    </row>
    <row r="1558" spans="1:20" ht="49" hidden="1" x14ac:dyDescent="0.25">
      <c r="A1558">
        <v>1793</v>
      </c>
      <c r="B1558" s="3" t="s">
        <v>1794</v>
      </c>
      <c r="C1558" s="3" t="s">
        <v>5903</v>
      </c>
      <c r="D1558" s="6">
        <v>3000</v>
      </c>
      <c r="E1558" s="8">
        <v>40</v>
      </c>
      <c r="F1558" s="22">
        <f>ROUND(E1558/D1558*100,0)</f>
        <v>1</v>
      </c>
      <c r="G1558" t="s">
        <v>8220</v>
      </c>
      <c r="H1558" t="s">
        <v>8225</v>
      </c>
      <c r="I1558" t="s">
        <v>8247</v>
      </c>
      <c r="J1558">
        <v>1417127040</v>
      </c>
      <c r="K1558">
        <v>1414531440</v>
      </c>
      <c r="L1558" t="b">
        <v>1</v>
      </c>
      <c r="M1558">
        <v>2</v>
      </c>
      <c r="N1558" t="b">
        <v>0</v>
      </c>
      <c r="O1558" t="s">
        <v>8283</v>
      </c>
      <c r="P1558" s="9">
        <f>(((K1558/60)/60)/24)+DATE(1970,1,1)</f>
        <v>41940.89166666667</v>
      </c>
      <c r="Q1558" s="14">
        <f>YEAR(P1558)</f>
        <v>2014</v>
      </c>
      <c r="R1558" s="10" t="s">
        <v>8352</v>
      </c>
      <c r="S1558" t="s">
        <v>8353</v>
      </c>
      <c r="T1558">
        <f>IFERROR(ROUND(E1558/M1558,2),0)</f>
        <v>20</v>
      </c>
    </row>
    <row r="1559" spans="1:20" ht="49" hidden="1" x14ac:dyDescent="0.25">
      <c r="A1559">
        <v>1815</v>
      </c>
      <c r="B1559" s="3" t="s">
        <v>1816</v>
      </c>
      <c r="C1559" s="3" t="s">
        <v>5925</v>
      </c>
      <c r="D1559" s="6">
        <v>3000</v>
      </c>
      <c r="E1559" s="8">
        <v>0</v>
      </c>
      <c r="F1559" s="22">
        <f>ROUND(E1559/D1559*100,0)</f>
        <v>0</v>
      </c>
      <c r="G1559" t="s">
        <v>8220</v>
      </c>
      <c r="H1559" t="s">
        <v>8223</v>
      </c>
      <c r="I1559" t="s">
        <v>8245</v>
      </c>
      <c r="J1559">
        <v>1435787137</v>
      </c>
      <c r="K1559">
        <v>1434577537</v>
      </c>
      <c r="L1559" t="b">
        <v>0</v>
      </c>
      <c r="M1559">
        <v>0</v>
      </c>
      <c r="N1559" t="b">
        <v>0</v>
      </c>
      <c r="O1559" t="s">
        <v>8283</v>
      </c>
      <c r="P1559" s="9">
        <f>(((K1559/60)/60)/24)+DATE(1970,1,1)</f>
        <v>42172.906678240746</v>
      </c>
      <c r="Q1559" s="14">
        <f>YEAR(P1559)</f>
        <v>2015</v>
      </c>
      <c r="R1559" s="10" t="s">
        <v>8352</v>
      </c>
      <c r="S1559" t="s">
        <v>8353</v>
      </c>
      <c r="T1559">
        <f>IFERROR(ROUND(E1559/M1559,2),0)</f>
        <v>0</v>
      </c>
    </row>
    <row r="1560" spans="1:20" ht="49" hidden="1" x14ac:dyDescent="0.25">
      <c r="A1560">
        <v>1903</v>
      </c>
      <c r="B1560" s="3" t="s">
        <v>1904</v>
      </c>
      <c r="C1560" s="3" t="s">
        <v>6013</v>
      </c>
      <c r="D1560" s="6">
        <v>3000</v>
      </c>
      <c r="E1560" s="8">
        <v>1398</v>
      </c>
      <c r="F1560" s="22">
        <f>ROUND(E1560/D1560*100,0)</f>
        <v>47</v>
      </c>
      <c r="G1560" t="s">
        <v>8220</v>
      </c>
      <c r="H1560" t="s">
        <v>8223</v>
      </c>
      <c r="I1560" t="s">
        <v>8245</v>
      </c>
      <c r="J1560">
        <v>1485541791</v>
      </c>
      <c r="K1560">
        <v>1480357791</v>
      </c>
      <c r="L1560" t="b">
        <v>0</v>
      </c>
      <c r="M1560">
        <v>41</v>
      </c>
      <c r="N1560" t="b">
        <v>0</v>
      </c>
      <c r="O1560" t="s">
        <v>8292</v>
      </c>
      <c r="P1560" s="9">
        <f>(((K1560/60)/60)/24)+DATE(1970,1,1)</f>
        <v>42702.770729166667</v>
      </c>
      <c r="Q1560" s="14">
        <f>YEAR(P1560)</f>
        <v>2016</v>
      </c>
      <c r="R1560" s="10" t="s">
        <v>8333</v>
      </c>
      <c r="S1560" t="s">
        <v>8362</v>
      </c>
      <c r="T1560">
        <f>IFERROR(ROUND(E1560/M1560,2),0)</f>
        <v>34.1</v>
      </c>
    </row>
    <row r="1561" spans="1:20" ht="49" hidden="1" x14ac:dyDescent="0.25">
      <c r="A1561">
        <v>1990</v>
      </c>
      <c r="B1561" s="3" t="s">
        <v>1991</v>
      </c>
      <c r="C1561" s="3" t="s">
        <v>6100</v>
      </c>
      <c r="D1561" s="6">
        <v>3000</v>
      </c>
      <c r="E1561" s="8">
        <v>509</v>
      </c>
      <c r="F1561" s="22">
        <f>ROUND(E1561/D1561*100,0)</f>
        <v>17</v>
      </c>
      <c r="G1561" t="s">
        <v>8220</v>
      </c>
      <c r="H1561" t="s">
        <v>8223</v>
      </c>
      <c r="I1561" t="s">
        <v>8245</v>
      </c>
      <c r="J1561">
        <v>1455338532</v>
      </c>
      <c r="K1561">
        <v>1454042532</v>
      </c>
      <c r="L1561" t="b">
        <v>0</v>
      </c>
      <c r="M1561">
        <v>5</v>
      </c>
      <c r="N1561" t="b">
        <v>0</v>
      </c>
      <c r="O1561" t="s">
        <v>8294</v>
      </c>
      <c r="P1561" s="9">
        <f>(((K1561/60)/60)/24)+DATE(1970,1,1)</f>
        <v>42398.195972222224</v>
      </c>
      <c r="Q1561" s="14">
        <f>YEAR(P1561)</f>
        <v>2016</v>
      </c>
      <c r="R1561" s="10" t="s">
        <v>8352</v>
      </c>
      <c r="S1561" t="s">
        <v>8364</v>
      </c>
      <c r="T1561">
        <f>IFERROR(ROUND(E1561/M1561,2),0)</f>
        <v>101.8</v>
      </c>
    </row>
    <row r="1562" spans="1:20" ht="49" hidden="1" x14ac:dyDescent="0.25">
      <c r="A1562">
        <v>2413</v>
      </c>
      <c r="B1562" s="3" t="s">
        <v>2414</v>
      </c>
      <c r="C1562" s="3" t="s">
        <v>6523</v>
      </c>
      <c r="D1562" s="6">
        <v>3000</v>
      </c>
      <c r="E1562" s="8">
        <v>25</v>
      </c>
      <c r="F1562" s="22">
        <f>ROUND(E1562/D1562*100,0)</f>
        <v>1</v>
      </c>
      <c r="G1562" t="s">
        <v>8220</v>
      </c>
      <c r="H1562" t="s">
        <v>8223</v>
      </c>
      <c r="I1562" t="s">
        <v>8245</v>
      </c>
      <c r="J1562">
        <v>1401579000</v>
      </c>
      <c r="K1562">
        <v>1398911882</v>
      </c>
      <c r="L1562" t="b">
        <v>0</v>
      </c>
      <c r="M1562">
        <v>3</v>
      </c>
      <c r="N1562" t="b">
        <v>0</v>
      </c>
      <c r="O1562" t="s">
        <v>8282</v>
      </c>
      <c r="P1562" s="9">
        <f>(((K1562/60)/60)/24)+DATE(1970,1,1)</f>
        <v>41760.10974537037</v>
      </c>
      <c r="Q1562" s="14">
        <f>YEAR(P1562)</f>
        <v>2014</v>
      </c>
      <c r="R1562" s="10" t="s">
        <v>8350</v>
      </c>
      <c r="S1562" t="s">
        <v>8351</v>
      </c>
      <c r="T1562">
        <f>IFERROR(ROUND(E1562/M1562,2),0)</f>
        <v>8.33</v>
      </c>
    </row>
    <row r="1563" spans="1:20" ht="49" hidden="1" x14ac:dyDescent="0.25">
      <c r="A1563">
        <v>2419</v>
      </c>
      <c r="B1563" s="3" t="s">
        <v>2420</v>
      </c>
      <c r="C1563" s="3" t="s">
        <v>6529</v>
      </c>
      <c r="D1563" s="6">
        <v>3000</v>
      </c>
      <c r="E1563" s="8">
        <v>0</v>
      </c>
      <c r="F1563" s="22">
        <f>ROUND(E1563/D1563*100,0)</f>
        <v>0</v>
      </c>
      <c r="G1563" t="s">
        <v>8220</v>
      </c>
      <c r="H1563" t="s">
        <v>8223</v>
      </c>
      <c r="I1563" t="s">
        <v>8245</v>
      </c>
      <c r="J1563">
        <v>1424281389</v>
      </c>
      <c r="K1563">
        <v>1419097389</v>
      </c>
      <c r="L1563" t="b">
        <v>0</v>
      </c>
      <c r="M1563">
        <v>0</v>
      </c>
      <c r="N1563" t="b">
        <v>0</v>
      </c>
      <c r="O1563" t="s">
        <v>8282</v>
      </c>
      <c r="P1563" s="9">
        <f>(((K1563/60)/60)/24)+DATE(1970,1,1)</f>
        <v>41993.738298611104</v>
      </c>
      <c r="Q1563" s="14">
        <f>YEAR(P1563)</f>
        <v>2014</v>
      </c>
      <c r="R1563" s="10" t="s">
        <v>8350</v>
      </c>
      <c r="S1563" t="s">
        <v>8351</v>
      </c>
      <c r="T1563">
        <f>IFERROR(ROUND(E1563/M1563,2),0)</f>
        <v>0</v>
      </c>
    </row>
    <row r="1564" spans="1:20" ht="49" hidden="1" x14ac:dyDescent="0.25">
      <c r="A1564">
        <v>2430</v>
      </c>
      <c r="B1564" s="3" t="s">
        <v>2431</v>
      </c>
      <c r="C1564" s="3" t="s">
        <v>6540</v>
      </c>
      <c r="D1564" s="6">
        <v>3000</v>
      </c>
      <c r="E1564" s="8">
        <v>21</v>
      </c>
      <c r="F1564" s="22">
        <f>ROUND(E1564/D1564*100,0)</f>
        <v>1</v>
      </c>
      <c r="G1564" t="s">
        <v>8220</v>
      </c>
      <c r="H1564" t="s">
        <v>8223</v>
      </c>
      <c r="I1564" t="s">
        <v>8245</v>
      </c>
      <c r="J1564">
        <v>1455246504</v>
      </c>
      <c r="K1564">
        <v>1452654504</v>
      </c>
      <c r="L1564" t="b">
        <v>0</v>
      </c>
      <c r="M1564">
        <v>2</v>
      </c>
      <c r="N1564" t="b">
        <v>0</v>
      </c>
      <c r="O1564" t="s">
        <v>8282</v>
      </c>
      <c r="P1564" s="9">
        <f>(((K1564/60)/60)/24)+DATE(1970,1,1)</f>
        <v>42382.130833333329</v>
      </c>
      <c r="Q1564" s="14">
        <f>YEAR(P1564)</f>
        <v>2016</v>
      </c>
      <c r="R1564" s="10" t="s">
        <v>8350</v>
      </c>
      <c r="S1564" t="s">
        <v>8351</v>
      </c>
      <c r="T1564">
        <f>IFERROR(ROUND(E1564/M1564,2),0)</f>
        <v>10.5</v>
      </c>
    </row>
    <row r="1565" spans="1:20" ht="33" hidden="1" x14ac:dyDescent="0.25">
      <c r="A1565">
        <v>2586</v>
      </c>
      <c r="B1565" s="3" t="s">
        <v>2586</v>
      </c>
      <c r="C1565" s="3" t="s">
        <v>6696</v>
      </c>
      <c r="D1565" s="6">
        <v>3000</v>
      </c>
      <c r="E1565" s="8">
        <v>5</v>
      </c>
      <c r="F1565" s="22">
        <f>ROUND(E1565/D1565*100,0)</f>
        <v>0</v>
      </c>
      <c r="G1565" t="s">
        <v>8220</v>
      </c>
      <c r="H1565" t="s">
        <v>8224</v>
      </c>
      <c r="I1565" t="s">
        <v>8246</v>
      </c>
      <c r="J1565">
        <v>1451030136</v>
      </c>
      <c r="K1565">
        <v>1448438136</v>
      </c>
      <c r="L1565" t="b">
        <v>0</v>
      </c>
      <c r="M1565">
        <v>1</v>
      </c>
      <c r="N1565" t="b">
        <v>0</v>
      </c>
      <c r="O1565" t="s">
        <v>8282</v>
      </c>
      <c r="P1565" s="9">
        <f>(((K1565/60)/60)/24)+DATE(1970,1,1)</f>
        <v>42333.330277777779</v>
      </c>
      <c r="Q1565" s="14">
        <f>YEAR(P1565)</f>
        <v>2015</v>
      </c>
      <c r="R1565" s="10" t="s">
        <v>8350</v>
      </c>
      <c r="S1565" t="s">
        <v>8351</v>
      </c>
      <c r="T1565">
        <f>IFERROR(ROUND(E1565/M1565,2),0)</f>
        <v>5</v>
      </c>
    </row>
    <row r="1566" spans="1:20" ht="49" hidden="1" x14ac:dyDescent="0.25">
      <c r="A1566">
        <v>2590</v>
      </c>
      <c r="B1566" s="3" t="s">
        <v>2590</v>
      </c>
      <c r="C1566" s="3" t="s">
        <v>6700</v>
      </c>
      <c r="D1566" s="6">
        <v>3000</v>
      </c>
      <c r="E1566" s="8">
        <v>0</v>
      </c>
      <c r="F1566" s="22">
        <f>ROUND(E1566/D1566*100,0)</f>
        <v>0</v>
      </c>
      <c r="G1566" t="s">
        <v>8220</v>
      </c>
      <c r="H1566" t="s">
        <v>8225</v>
      </c>
      <c r="I1566" t="s">
        <v>8247</v>
      </c>
      <c r="J1566">
        <v>1453817297</v>
      </c>
      <c r="K1566">
        <v>1453212497</v>
      </c>
      <c r="L1566" t="b">
        <v>0</v>
      </c>
      <c r="M1566">
        <v>0</v>
      </c>
      <c r="N1566" t="b">
        <v>0</v>
      </c>
      <c r="O1566" t="s">
        <v>8282</v>
      </c>
      <c r="P1566" s="9">
        <f>(((K1566/60)/60)/24)+DATE(1970,1,1)</f>
        <v>42388.589085648149</v>
      </c>
      <c r="Q1566" s="14">
        <f>YEAR(P1566)</f>
        <v>2016</v>
      </c>
      <c r="R1566" s="10" t="s">
        <v>8350</v>
      </c>
      <c r="S1566" t="s">
        <v>8351</v>
      </c>
      <c r="T1566">
        <f>IFERROR(ROUND(E1566/M1566,2),0)</f>
        <v>0</v>
      </c>
    </row>
    <row r="1567" spans="1:20" ht="33" hidden="1" x14ac:dyDescent="0.25">
      <c r="A1567">
        <v>2598</v>
      </c>
      <c r="B1567" s="3" t="s">
        <v>2598</v>
      </c>
      <c r="C1567" s="3" t="s">
        <v>6708</v>
      </c>
      <c r="D1567" s="6">
        <v>3000</v>
      </c>
      <c r="E1567" s="8">
        <v>1170</v>
      </c>
      <c r="F1567" s="22">
        <f>ROUND(E1567/D1567*100,0)</f>
        <v>39</v>
      </c>
      <c r="G1567" t="s">
        <v>8220</v>
      </c>
      <c r="H1567" t="s">
        <v>8223</v>
      </c>
      <c r="I1567" t="s">
        <v>8245</v>
      </c>
      <c r="J1567">
        <v>1443039001</v>
      </c>
      <c r="K1567">
        <v>1440447001</v>
      </c>
      <c r="L1567" t="b">
        <v>0</v>
      </c>
      <c r="M1567">
        <v>14</v>
      </c>
      <c r="N1567" t="b">
        <v>0</v>
      </c>
      <c r="O1567" t="s">
        <v>8282</v>
      </c>
      <c r="P1567" s="9">
        <f>(((K1567/60)/60)/24)+DATE(1970,1,1)</f>
        <v>42240.840289351851</v>
      </c>
      <c r="Q1567" s="14">
        <f>YEAR(P1567)</f>
        <v>2015</v>
      </c>
      <c r="R1567" s="10" t="s">
        <v>8350</v>
      </c>
      <c r="S1567" t="s">
        <v>8351</v>
      </c>
      <c r="T1567">
        <f>IFERROR(ROUND(E1567/M1567,2),0)</f>
        <v>83.57</v>
      </c>
    </row>
    <row r="1568" spans="1:20" ht="49" hidden="1" x14ac:dyDescent="0.25">
      <c r="A1568">
        <v>2746</v>
      </c>
      <c r="B1568" s="3" t="s">
        <v>2746</v>
      </c>
      <c r="C1568" s="3" t="s">
        <v>6856</v>
      </c>
      <c r="D1568" s="6">
        <v>3000</v>
      </c>
      <c r="E1568" s="8">
        <v>801</v>
      </c>
      <c r="F1568" s="22">
        <f>ROUND(E1568/D1568*100,0)</f>
        <v>27</v>
      </c>
      <c r="G1568" t="s">
        <v>8220</v>
      </c>
      <c r="H1568" t="s">
        <v>8223</v>
      </c>
      <c r="I1568" t="s">
        <v>8245</v>
      </c>
      <c r="J1568">
        <v>1409337911</v>
      </c>
      <c r="K1568">
        <v>1406745911</v>
      </c>
      <c r="L1568" t="b">
        <v>0</v>
      </c>
      <c r="M1568">
        <v>19</v>
      </c>
      <c r="N1568" t="b">
        <v>0</v>
      </c>
      <c r="O1568" t="s">
        <v>8302</v>
      </c>
      <c r="P1568" s="9">
        <f>(((K1568/60)/60)/24)+DATE(1970,1,1)</f>
        <v>41850.781377314815</v>
      </c>
      <c r="Q1568" s="14">
        <f>YEAR(P1568)</f>
        <v>2014</v>
      </c>
      <c r="R1568" s="10" t="s">
        <v>8336</v>
      </c>
      <c r="S1568" t="s">
        <v>8372</v>
      </c>
      <c r="T1568">
        <f>IFERROR(ROUND(E1568/M1568,2),0)</f>
        <v>42.16</v>
      </c>
    </row>
    <row r="1569" spans="1:20" ht="49" hidden="1" x14ac:dyDescent="0.25">
      <c r="A1569">
        <v>2777</v>
      </c>
      <c r="B1569" s="3" t="s">
        <v>2777</v>
      </c>
      <c r="C1569" s="3" t="s">
        <v>6887</v>
      </c>
      <c r="D1569" s="6">
        <v>3000</v>
      </c>
      <c r="E1569" s="8">
        <v>10</v>
      </c>
      <c r="F1569" s="22">
        <f>ROUND(E1569/D1569*100,0)</f>
        <v>0</v>
      </c>
      <c r="G1569" t="s">
        <v>8220</v>
      </c>
      <c r="H1569" t="s">
        <v>8223</v>
      </c>
      <c r="I1569" t="s">
        <v>8245</v>
      </c>
      <c r="J1569">
        <v>1437149004</v>
      </c>
      <c r="K1569">
        <v>1434557004</v>
      </c>
      <c r="L1569" t="b">
        <v>0</v>
      </c>
      <c r="M1569">
        <v>1</v>
      </c>
      <c r="N1569" t="b">
        <v>0</v>
      </c>
      <c r="O1569" t="s">
        <v>8302</v>
      </c>
      <c r="P1569" s="9">
        <f>(((K1569/60)/60)/24)+DATE(1970,1,1)</f>
        <v>42172.669027777782</v>
      </c>
      <c r="Q1569" s="14">
        <f>YEAR(P1569)</f>
        <v>2015</v>
      </c>
      <c r="R1569" s="10" t="s">
        <v>8336</v>
      </c>
      <c r="S1569" t="s">
        <v>8372</v>
      </c>
      <c r="T1569">
        <f>IFERROR(ROUND(E1569/M1569,2),0)</f>
        <v>10</v>
      </c>
    </row>
    <row r="1570" spans="1:20" ht="49" hidden="1" x14ac:dyDescent="0.25">
      <c r="A1570">
        <v>2856</v>
      </c>
      <c r="B1570" s="3" t="s">
        <v>2856</v>
      </c>
      <c r="C1570" s="3" t="s">
        <v>6966</v>
      </c>
      <c r="D1570" s="6">
        <v>3000</v>
      </c>
      <c r="E1570" s="8">
        <v>146</v>
      </c>
      <c r="F1570" s="22">
        <f>ROUND(E1570/D1570*100,0)</f>
        <v>5</v>
      </c>
      <c r="G1570" t="s">
        <v>8220</v>
      </c>
      <c r="H1570" t="s">
        <v>8223</v>
      </c>
      <c r="I1570" t="s">
        <v>8245</v>
      </c>
      <c r="J1570">
        <v>1439069640</v>
      </c>
      <c r="K1570">
        <v>1433897647</v>
      </c>
      <c r="L1570" t="b">
        <v>0</v>
      </c>
      <c r="M1570">
        <v>6</v>
      </c>
      <c r="N1570" t="b">
        <v>0</v>
      </c>
      <c r="O1570" t="s">
        <v>8269</v>
      </c>
      <c r="P1570" s="9">
        <f>(((K1570/60)/60)/24)+DATE(1970,1,1)</f>
        <v>42165.037581018521</v>
      </c>
      <c r="Q1570" s="14">
        <f>YEAR(P1570)</f>
        <v>2015</v>
      </c>
      <c r="R1570" s="10" t="s">
        <v>8331</v>
      </c>
      <c r="S1570" t="s">
        <v>8332</v>
      </c>
      <c r="T1570">
        <f>IFERROR(ROUND(E1570/M1570,2),0)</f>
        <v>24.33</v>
      </c>
    </row>
    <row r="1571" spans="1:20" ht="33" hidden="1" x14ac:dyDescent="0.25">
      <c r="A1571">
        <v>2872</v>
      </c>
      <c r="B1571" s="3" t="s">
        <v>2872</v>
      </c>
      <c r="C1571" s="3" t="s">
        <v>6982</v>
      </c>
      <c r="D1571" s="6">
        <v>3000</v>
      </c>
      <c r="E1571" s="8">
        <v>0</v>
      </c>
      <c r="F1571" s="22">
        <f>ROUND(E1571/D1571*100,0)</f>
        <v>0</v>
      </c>
      <c r="G1571" t="s">
        <v>8220</v>
      </c>
      <c r="H1571" t="s">
        <v>8223</v>
      </c>
      <c r="I1571" t="s">
        <v>8245</v>
      </c>
      <c r="J1571">
        <v>1434768438</v>
      </c>
      <c r="K1571">
        <v>1429584438</v>
      </c>
      <c r="L1571" t="b">
        <v>0</v>
      </c>
      <c r="M1571">
        <v>0</v>
      </c>
      <c r="N1571" t="b">
        <v>0</v>
      </c>
      <c r="O1571" t="s">
        <v>8269</v>
      </c>
      <c r="P1571" s="9">
        <f>(((K1571/60)/60)/24)+DATE(1970,1,1)</f>
        <v>42115.11618055556</v>
      </c>
      <c r="Q1571" s="14">
        <f>YEAR(P1571)</f>
        <v>2015</v>
      </c>
      <c r="R1571" s="10" t="s">
        <v>8331</v>
      </c>
      <c r="S1571" t="s">
        <v>8332</v>
      </c>
      <c r="T1571">
        <f>IFERROR(ROUND(E1571/M1571,2),0)</f>
        <v>0</v>
      </c>
    </row>
    <row r="1572" spans="1:20" ht="49" hidden="1" x14ac:dyDescent="0.25">
      <c r="A1572">
        <v>2878</v>
      </c>
      <c r="B1572" s="3" t="s">
        <v>2878</v>
      </c>
      <c r="C1572" s="3" t="s">
        <v>6988</v>
      </c>
      <c r="D1572" s="6">
        <v>3000</v>
      </c>
      <c r="E1572" s="8">
        <v>63</v>
      </c>
      <c r="F1572" s="22">
        <f>ROUND(E1572/D1572*100,0)</f>
        <v>2</v>
      </c>
      <c r="G1572" t="s">
        <v>8220</v>
      </c>
      <c r="H1572" t="s">
        <v>8224</v>
      </c>
      <c r="I1572" t="s">
        <v>8246</v>
      </c>
      <c r="J1572">
        <v>1435934795</v>
      </c>
      <c r="K1572">
        <v>1430750795</v>
      </c>
      <c r="L1572" t="b">
        <v>0</v>
      </c>
      <c r="M1572">
        <v>4</v>
      </c>
      <c r="N1572" t="b">
        <v>0</v>
      </c>
      <c r="O1572" t="s">
        <v>8269</v>
      </c>
      <c r="P1572" s="9">
        <f>(((K1572/60)/60)/24)+DATE(1970,1,1)</f>
        <v>42128.615682870368</v>
      </c>
      <c r="Q1572" s="14">
        <f>YEAR(P1572)</f>
        <v>2015</v>
      </c>
      <c r="R1572" s="10" t="s">
        <v>8331</v>
      </c>
      <c r="S1572" t="s">
        <v>8332</v>
      </c>
      <c r="T1572">
        <f>IFERROR(ROUND(E1572/M1572,2),0)</f>
        <v>15.75</v>
      </c>
    </row>
    <row r="1573" spans="1:20" ht="49" hidden="1" x14ac:dyDescent="0.25">
      <c r="A1573">
        <v>2887</v>
      </c>
      <c r="B1573" s="3" t="s">
        <v>2887</v>
      </c>
      <c r="C1573" s="3" t="s">
        <v>6997</v>
      </c>
      <c r="D1573" s="6">
        <v>3000</v>
      </c>
      <c r="E1573" s="8">
        <v>5</v>
      </c>
      <c r="F1573" s="22">
        <f>ROUND(E1573/D1573*100,0)</f>
        <v>0</v>
      </c>
      <c r="G1573" t="s">
        <v>8220</v>
      </c>
      <c r="H1573" t="s">
        <v>8223</v>
      </c>
      <c r="I1573" t="s">
        <v>8245</v>
      </c>
      <c r="J1573">
        <v>1420971324</v>
      </c>
      <c r="K1573">
        <v>1418379324</v>
      </c>
      <c r="L1573" t="b">
        <v>0</v>
      </c>
      <c r="M1573">
        <v>1</v>
      </c>
      <c r="N1573" t="b">
        <v>0</v>
      </c>
      <c r="O1573" t="s">
        <v>8269</v>
      </c>
      <c r="P1573" s="9">
        <f>(((K1573/60)/60)/24)+DATE(1970,1,1)</f>
        <v>41985.427361111113</v>
      </c>
      <c r="Q1573" s="14">
        <f>YEAR(P1573)</f>
        <v>2014</v>
      </c>
      <c r="R1573" s="10" t="s">
        <v>8331</v>
      </c>
      <c r="S1573" t="s">
        <v>8332</v>
      </c>
      <c r="T1573">
        <f>IFERROR(ROUND(E1573/M1573,2),0)</f>
        <v>5</v>
      </c>
    </row>
    <row r="1574" spans="1:20" ht="49" hidden="1" x14ac:dyDescent="0.25">
      <c r="A1574">
        <v>2889</v>
      </c>
      <c r="B1574" s="3" t="s">
        <v>2889</v>
      </c>
      <c r="C1574" s="3" t="s">
        <v>6999</v>
      </c>
      <c r="D1574" s="6">
        <v>3000</v>
      </c>
      <c r="E1574" s="8">
        <v>1142</v>
      </c>
      <c r="F1574" s="22">
        <f>ROUND(E1574/D1574*100,0)</f>
        <v>38</v>
      </c>
      <c r="G1574" t="s">
        <v>8220</v>
      </c>
      <c r="H1574" t="s">
        <v>8223</v>
      </c>
      <c r="I1574" t="s">
        <v>8245</v>
      </c>
      <c r="J1574">
        <v>1409344985</v>
      </c>
      <c r="K1574">
        <v>1406752985</v>
      </c>
      <c r="L1574" t="b">
        <v>0</v>
      </c>
      <c r="M1574">
        <v>14</v>
      </c>
      <c r="N1574" t="b">
        <v>0</v>
      </c>
      <c r="O1574" t="s">
        <v>8269</v>
      </c>
      <c r="P1574" s="9">
        <f>(((K1574/60)/60)/24)+DATE(1970,1,1)</f>
        <v>41850.863252314812</v>
      </c>
      <c r="Q1574" s="14">
        <f>YEAR(P1574)</f>
        <v>2014</v>
      </c>
      <c r="R1574" s="10" t="s">
        <v>8331</v>
      </c>
      <c r="S1574" t="s">
        <v>8332</v>
      </c>
      <c r="T1574">
        <f>IFERROR(ROUND(E1574/M1574,2),0)</f>
        <v>81.569999999999993</v>
      </c>
    </row>
    <row r="1575" spans="1:20" ht="49" hidden="1" x14ac:dyDescent="0.25">
      <c r="A1575">
        <v>2896</v>
      </c>
      <c r="B1575" s="3" t="s">
        <v>2896</v>
      </c>
      <c r="C1575" s="3" t="s">
        <v>7006</v>
      </c>
      <c r="D1575" s="6">
        <v>3000</v>
      </c>
      <c r="E1575" s="8">
        <v>625</v>
      </c>
      <c r="F1575" s="22">
        <f>ROUND(E1575/D1575*100,0)</f>
        <v>21</v>
      </c>
      <c r="G1575" t="s">
        <v>8220</v>
      </c>
      <c r="H1575" t="s">
        <v>8223</v>
      </c>
      <c r="I1575" t="s">
        <v>8245</v>
      </c>
      <c r="J1575">
        <v>1481522400</v>
      </c>
      <c r="K1575">
        <v>1480283321</v>
      </c>
      <c r="L1575" t="b">
        <v>0</v>
      </c>
      <c r="M1575">
        <v>12</v>
      </c>
      <c r="N1575" t="b">
        <v>0</v>
      </c>
      <c r="O1575" t="s">
        <v>8269</v>
      </c>
      <c r="P1575" s="9">
        <f>(((K1575/60)/60)/24)+DATE(1970,1,1)</f>
        <v>42701.908807870372</v>
      </c>
      <c r="Q1575" s="14">
        <f>YEAR(P1575)</f>
        <v>2016</v>
      </c>
      <c r="R1575" s="10" t="s">
        <v>8331</v>
      </c>
      <c r="S1575" t="s">
        <v>8332</v>
      </c>
      <c r="T1575">
        <f>IFERROR(ROUND(E1575/M1575,2),0)</f>
        <v>52.08</v>
      </c>
    </row>
    <row r="1576" spans="1:20" ht="49" hidden="1" x14ac:dyDescent="0.25">
      <c r="A1576">
        <v>2943</v>
      </c>
      <c r="B1576" s="3" t="s">
        <v>2943</v>
      </c>
      <c r="C1576" s="3" t="s">
        <v>7053</v>
      </c>
      <c r="D1576" s="6">
        <v>3000</v>
      </c>
      <c r="E1576" s="8">
        <v>0</v>
      </c>
      <c r="F1576" s="22">
        <f>ROUND(E1576/D1576*100,0)</f>
        <v>0</v>
      </c>
      <c r="G1576" t="s">
        <v>8220</v>
      </c>
      <c r="H1576" t="s">
        <v>8223</v>
      </c>
      <c r="I1576" t="s">
        <v>8245</v>
      </c>
      <c r="J1576">
        <v>1428894380</v>
      </c>
      <c r="K1576">
        <v>1426302380</v>
      </c>
      <c r="L1576" t="b">
        <v>0</v>
      </c>
      <c r="M1576">
        <v>0</v>
      </c>
      <c r="N1576" t="b">
        <v>0</v>
      </c>
      <c r="O1576" t="s">
        <v>8301</v>
      </c>
      <c r="P1576" s="9">
        <f>(((K1576/60)/60)/24)+DATE(1970,1,1)</f>
        <v>42077.129398148143</v>
      </c>
      <c r="Q1576" s="14">
        <f>YEAR(P1576)</f>
        <v>2015</v>
      </c>
      <c r="R1576" s="10" t="s">
        <v>8331</v>
      </c>
      <c r="S1576" t="s">
        <v>8371</v>
      </c>
      <c r="T1576">
        <f>IFERROR(ROUND(E1576/M1576,2),0)</f>
        <v>0</v>
      </c>
    </row>
    <row r="1577" spans="1:20" ht="33" hidden="1" x14ac:dyDescent="0.25">
      <c r="A1577">
        <v>3063</v>
      </c>
      <c r="B1577" s="3" t="s">
        <v>3063</v>
      </c>
      <c r="C1577" s="3" t="s">
        <v>7173</v>
      </c>
      <c r="D1577" s="6">
        <v>3000</v>
      </c>
      <c r="E1577" s="8">
        <v>587</v>
      </c>
      <c r="F1577" s="22">
        <f>ROUND(E1577/D1577*100,0)</f>
        <v>20</v>
      </c>
      <c r="G1577" t="s">
        <v>8220</v>
      </c>
      <c r="H1577" t="s">
        <v>8223</v>
      </c>
      <c r="I1577" t="s">
        <v>8245</v>
      </c>
      <c r="J1577">
        <v>1477174138</v>
      </c>
      <c r="K1577">
        <v>1474150138</v>
      </c>
      <c r="L1577" t="b">
        <v>0</v>
      </c>
      <c r="M1577">
        <v>23</v>
      </c>
      <c r="N1577" t="b">
        <v>0</v>
      </c>
      <c r="O1577" t="s">
        <v>8301</v>
      </c>
      <c r="P1577" s="9">
        <f>(((K1577/60)/60)/24)+DATE(1970,1,1)</f>
        <v>42630.922893518517</v>
      </c>
      <c r="Q1577" s="14">
        <f>YEAR(P1577)</f>
        <v>2016</v>
      </c>
      <c r="R1577" s="10" t="s">
        <v>8331</v>
      </c>
      <c r="S1577" t="s">
        <v>8371</v>
      </c>
      <c r="T1577">
        <f>IFERROR(ROUND(E1577/M1577,2),0)</f>
        <v>25.52</v>
      </c>
    </row>
    <row r="1578" spans="1:20" ht="49" hidden="1" x14ac:dyDescent="0.25">
      <c r="A1578">
        <v>3630</v>
      </c>
      <c r="B1578" s="3" t="s">
        <v>3628</v>
      </c>
      <c r="C1578" s="3" t="s">
        <v>7740</v>
      </c>
      <c r="D1578" s="6">
        <v>3000</v>
      </c>
      <c r="E1578" s="8">
        <v>1</v>
      </c>
      <c r="F1578" s="22">
        <f>ROUND(E1578/D1578*100,0)</f>
        <v>0</v>
      </c>
      <c r="G1578" t="s">
        <v>8220</v>
      </c>
      <c r="H1578" t="s">
        <v>8224</v>
      </c>
      <c r="I1578" t="s">
        <v>8246</v>
      </c>
      <c r="J1578">
        <v>1417295990</v>
      </c>
      <c r="K1578">
        <v>1414700390</v>
      </c>
      <c r="L1578" t="b">
        <v>0</v>
      </c>
      <c r="M1578">
        <v>1</v>
      </c>
      <c r="N1578" t="b">
        <v>0</v>
      </c>
      <c r="O1578" t="s">
        <v>8303</v>
      </c>
      <c r="P1578" s="9">
        <f>(((K1578/60)/60)/24)+DATE(1970,1,1)</f>
        <v>41942.84710648148</v>
      </c>
      <c r="Q1578" s="14">
        <f>YEAR(P1578)</f>
        <v>2014</v>
      </c>
      <c r="R1578" s="10" t="s">
        <v>8331</v>
      </c>
      <c r="S1578" t="s">
        <v>8373</v>
      </c>
      <c r="T1578">
        <f>IFERROR(ROUND(E1578/M1578,2),0)</f>
        <v>1</v>
      </c>
    </row>
    <row r="1579" spans="1:20" ht="65" hidden="1" x14ac:dyDescent="0.25">
      <c r="A1579">
        <v>3637</v>
      </c>
      <c r="B1579" s="3" t="s">
        <v>3635</v>
      </c>
      <c r="C1579" s="3" t="s">
        <v>7747</v>
      </c>
      <c r="D1579" s="6">
        <v>3000</v>
      </c>
      <c r="E1579" s="8">
        <v>926</v>
      </c>
      <c r="F1579" s="22">
        <f>ROUND(E1579/D1579*100,0)</f>
        <v>31</v>
      </c>
      <c r="G1579" t="s">
        <v>8220</v>
      </c>
      <c r="H1579" t="s">
        <v>8223</v>
      </c>
      <c r="I1579" t="s">
        <v>8245</v>
      </c>
      <c r="J1579">
        <v>1420130935</v>
      </c>
      <c r="K1579">
        <v>1417538935</v>
      </c>
      <c r="L1579" t="b">
        <v>0</v>
      </c>
      <c r="M1579">
        <v>14</v>
      </c>
      <c r="N1579" t="b">
        <v>0</v>
      </c>
      <c r="O1579" t="s">
        <v>8303</v>
      </c>
      <c r="P1579" s="9">
        <f>(((K1579/60)/60)/24)+DATE(1970,1,1)</f>
        <v>41975.700636574074</v>
      </c>
      <c r="Q1579" s="14">
        <f>YEAR(P1579)</f>
        <v>2014</v>
      </c>
      <c r="R1579" s="10" t="s">
        <v>8331</v>
      </c>
      <c r="S1579" t="s">
        <v>8373</v>
      </c>
      <c r="T1579">
        <f>IFERROR(ROUND(E1579/M1579,2),0)</f>
        <v>66.14</v>
      </c>
    </row>
    <row r="1580" spans="1:20" ht="49" hidden="1" x14ac:dyDescent="0.25">
      <c r="A1580">
        <v>3641</v>
      </c>
      <c r="B1580" s="3" t="s">
        <v>3639</v>
      </c>
      <c r="C1580" s="3" t="s">
        <v>7751</v>
      </c>
      <c r="D1580" s="6">
        <v>3000</v>
      </c>
      <c r="E1580" s="8">
        <v>0</v>
      </c>
      <c r="F1580" s="22">
        <f>ROUND(E1580/D1580*100,0)</f>
        <v>0</v>
      </c>
      <c r="G1580" t="s">
        <v>8220</v>
      </c>
      <c r="H1580" t="s">
        <v>8223</v>
      </c>
      <c r="I1580" t="s">
        <v>8245</v>
      </c>
      <c r="J1580">
        <v>1412485200</v>
      </c>
      <c r="K1580">
        <v>1410966179</v>
      </c>
      <c r="L1580" t="b">
        <v>0</v>
      </c>
      <c r="M1580">
        <v>0</v>
      </c>
      <c r="N1580" t="b">
        <v>0</v>
      </c>
      <c r="O1580" t="s">
        <v>8303</v>
      </c>
      <c r="P1580" s="9">
        <f>(((K1580/60)/60)/24)+DATE(1970,1,1)</f>
        <v>41899.627071759263</v>
      </c>
      <c r="Q1580" s="14">
        <f>YEAR(P1580)</f>
        <v>2014</v>
      </c>
      <c r="R1580" s="10" t="s">
        <v>8331</v>
      </c>
      <c r="S1580" t="s">
        <v>8373</v>
      </c>
      <c r="T1580">
        <f>IFERROR(ROUND(E1580/M1580,2),0)</f>
        <v>0</v>
      </c>
    </row>
    <row r="1581" spans="1:20" ht="49" hidden="1" x14ac:dyDescent="0.25">
      <c r="A1581">
        <v>3802</v>
      </c>
      <c r="B1581" s="3" t="s">
        <v>3799</v>
      </c>
      <c r="C1581" s="3" t="s">
        <v>7912</v>
      </c>
      <c r="D1581" s="6">
        <v>3000</v>
      </c>
      <c r="E1581" s="8">
        <v>0</v>
      </c>
      <c r="F1581" s="22">
        <f>ROUND(E1581/D1581*100,0)</f>
        <v>0</v>
      </c>
      <c r="G1581" t="s">
        <v>8220</v>
      </c>
      <c r="H1581" t="s">
        <v>8223</v>
      </c>
      <c r="I1581" t="s">
        <v>8245</v>
      </c>
      <c r="J1581">
        <v>1445482906</v>
      </c>
      <c r="K1581">
        <v>1442890906</v>
      </c>
      <c r="L1581" t="b">
        <v>0</v>
      </c>
      <c r="M1581">
        <v>0</v>
      </c>
      <c r="N1581" t="b">
        <v>0</v>
      </c>
      <c r="O1581" t="s">
        <v>8303</v>
      </c>
      <c r="P1581" s="9">
        <f>(((K1581/60)/60)/24)+DATE(1970,1,1)</f>
        <v>42269.126226851848</v>
      </c>
      <c r="Q1581" s="14">
        <f>YEAR(P1581)</f>
        <v>2015</v>
      </c>
      <c r="R1581" s="10" t="s">
        <v>8331</v>
      </c>
      <c r="S1581" t="s">
        <v>8373</v>
      </c>
      <c r="T1581">
        <f>IFERROR(ROUND(E1581/M1581,2),0)</f>
        <v>0</v>
      </c>
    </row>
    <row r="1582" spans="1:20" ht="49" hidden="1" x14ac:dyDescent="0.25">
      <c r="A1582">
        <v>3901</v>
      </c>
      <c r="B1582" s="3" t="s">
        <v>3898</v>
      </c>
      <c r="C1582" s="3" t="s">
        <v>8009</v>
      </c>
      <c r="D1582" s="6">
        <v>3000</v>
      </c>
      <c r="E1582" s="8">
        <v>25</v>
      </c>
      <c r="F1582" s="22">
        <f>ROUND(E1582/D1582*100,0)</f>
        <v>1</v>
      </c>
      <c r="G1582" t="s">
        <v>8220</v>
      </c>
      <c r="H1582" t="s">
        <v>8223</v>
      </c>
      <c r="I1582" t="s">
        <v>8245</v>
      </c>
      <c r="J1582">
        <v>1450554599</v>
      </c>
      <c r="K1582">
        <v>1447098599</v>
      </c>
      <c r="L1582" t="b">
        <v>0</v>
      </c>
      <c r="M1582">
        <v>1</v>
      </c>
      <c r="N1582" t="b">
        <v>0</v>
      </c>
      <c r="O1582" t="s">
        <v>8269</v>
      </c>
      <c r="P1582" s="9">
        <f>(((K1582/60)/60)/24)+DATE(1970,1,1)</f>
        <v>42317.826377314821</v>
      </c>
      <c r="Q1582" s="14">
        <f>YEAR(P1582)</f>
        <v>2015</v>
      </c>
      <c r="R1582" s="10" t="s">
        <v>8331</v>
      </c>
      <c r="S1582" t="s">
        <v>8332</v>
      </c>
      <c r="T1582">
        <f>IFERROR(ROUND(E1582/M1582,2),0)</f>
        <v>25</v>
      </c>
    </row>
    <row r="1583" spans="1:20" ht="49" hidden="1" x14ac:dyDescent="0.25">
      <c r="A1583">
        <v>3902</v>
      </c>
      <c r="B1583" s="3" t="s">
        <v>3899</v>
      </c>
      <c r="C1583" s="3" t="s">
        <v>8010</v>
      </c>
      <c r="D1583" s="6">
        <v>3000</v>
      </c>
      <c r="E1583" s="8">
        <v>1465</v>
      </c>
      <c r="F1583" s="22">
        <f>ROUND(E1583/D1583*100,0)</f>
        <v>49</v>
      </c>
      <c r="G1583" t="s">
        <v>8220</v>
      </c>
      <c r="H1583" t="s">
        <v>8224</v>
      </c>
      <c r="I1583" t="s">
        <v>8246</v>
      </c>
      <c r="J1583">
        <v>1479125642</v>
      </c>
      <c r="K1583">
        <v>1476962042</v>
      </c>
      <c r="L1583" t="b">
        <v>0</v>
      </c>
      <c r="M1583">
        <v>31</v>
      </c>
      <c r="N1583" t="b">
        <v>0</v>
      </c>
      <c r="O1583" t="s">
        <v>8269</v>
      </c>
      <c r="P1583" s="9">
        <f>(((K1583/60)/60)/24)+DATE(1970,1,1)</f>
        <v>42663.468078703707</v>
      </c>
      <c r="Q1583" s="14">
        <f>YEAR(P1583)</f>
        <v>2016</v>
      </c>
      <c r="R1583" s="10" t="s">
        <v>8331</v>
      </c>
      <c r="S1583" t="s">
        <v>8332</v>
      </c>
      <c r="T1583">
        <f>IFERROR(ROUND(E1583/M1583,2),0)</f>
        <v>47.26</v>
      </c>
    </row>
    <row r="1584" spans="1:20" ht="49" hidden="1" x14ac:dyDescent="0.25">
      <c r="A1584">
        <v>3921</v>
      </c>
      <c r="B1584" s="3" t="s">
        <v>3918</v>
      </c>
      <c r="C1584" s="3" t="s">
        <v>8029</v>
      </c>
      <c r="D1584" s="6">
        <v>3000</v>
      </c>
      <c r="E1584" s="8">
        <v>0</v>
      </c>
      <c r="F1584" s="22">
        <f>ROUND(E1584/D1584*100,0)</f>
        <v>0</v>
      </c>
      <c r="G1584" t="s">
        <v>8220</v>
      </c>
      <c r="H1584" t="s">
        <v>8224</v>
      </c>
      <c r="I1584" t="s">
        <v>8246</v>
      </c>
      <c r="J1584">
        <v>1414346400</v>
      </c>
      <c r="K1584">
        <v>1413291655</v>
      </c>
      <c r="L1584" t="b">
        <v>0</v>
      </c>
      <c r="M1584">
        <v>0</v>
      </c>
      <c r="N1584" t="b">
        <v>0</v>
      </c>
      <c r="O1584" t="s">
        <v>8269</v>
      </c>
      <c r="P1584" s="9">
        <f>(((K1584/60)/60)/24)+DATE(1970,1,1)</f>
        <v>41926.542303240742</v>
      </c>
      <c r="Q1584" s="14">
        <f>YEAR(P1584)</f>
        <v>2014</v>
      </c>
      <c r="R1584" s="10" t="s">
        <v>8331</v>
      </c>
      <c r="S1584" t="s">
        <v>8332</v>
      </c>
      <c r="T1584">
        <f>IFERROR(ROUND(E1584/M1584,2),0)</f>
        <v>0</v>
      </c>
    </row>
    <row r="1585" spans="1:20" ht="65" hidden="1" x14ac:dyDescent="0.25">
      <c r="A1585">
        <v>3935</v>
      </c>
      <c r="B1585" s="3" t="s">
        <v>3932</v>
      </c>
      <c r="C1585" s="3" t="s">
        <v>8043</v>
      </c>
      <c r="D1585" s="6">
        <v>3000</v>
      </c>
      <c r="E1585" s="8">
        <v>1315</v>
      </c>
      <c r="F1585" s="22">
        <f>ROUND(E1585/D1585*100,0)</f>
        <v>44</v>
      </c>
      <c r="G1585" t="s">
        <v>8220</v>
      </c>
      <c r="H1585" t="s">
        <v>8224</v>
      </c>
      <c r="I1585" t="s">
        <v>8246</v>
      </c>
      <c r="J1585">
        <v>1443973546</v>
      </c>
      <c r="K1585">
        <v>1438789546</v>
      </c>
      <c r="L1585" t="b">
        <v>0</v>
      </c>
      <c r="M1585">
        <v>23</v>
      </c>
      <c r="N1585" t="b">
        <v>0</v>
      </c>
      <c r="O1585" t="s">
        <v>8269</v>
      </c>
      <c r="P1585" s="9">
        <f>(((K1585/60)/60)/24)+DATE(1970,1,1)</f>
        <v>42221.656782407401</v>
      </c>
      <c r="Q1585" s="14">
        <f>YEAR(P1585)</f>
        <v>2015</v>
      </c>
      <c r="R1585" s="10" t="s">
        <v>8331</v>
      </c>
      <c r="S1585" t="s">
        <v>8332</v>
      </c>
      <c r="T1585">
        <f>IFERROR(ROUND(E1585/M1585,2),0)</f>
        <v>57.17</v>
      </c>
    </row>
    <row r="1586" spans="1:20" ht="49" hidden="1" x14ac:dyDescent="0.25">
      <c r="A1586">
        <v>3947</v>
      </c>
      <c r="B1586" s="3" t="s">
        <v>3944</v>
      </c>
      <c r="C1586" s="3" t="s">
        <v>8055</v>
      </c>
      <c r="D1586" s="6">
        <v>3000</v>
      </c>
      <c r="E1586" s="8">
        <v>101</v>
      </c>
      <c r="F1586" s="22">
        <f>ROUND(E1586/D1586*100,0)</f>
        <v>3</v>
      </c>
      <c r="G1586" t="s">
        <v>8220</v>
      </c>
      <c r="H1586" t="s">
        <v>8223</v>
      </c>
      <c r="I1586" t="s">
        <v>8245</v>
      </c>
      <c r="J1586">
        <v>1475378744</v>
      </c>
      <c r="K1586">
        <v>1472786744</v>
      </c>
      <c r="L1586" t="b">
        <v>0</v>
      </c>
      <c r="M1586">
        <v>2</v>
      </c>
      <c r="N1586" t="b">
        <v>0</v>
      </c>
      <c r="O1586" t="s">
        <v>8269</v>
      </c>
      <c r="P1586" s="9">
        <f>(((K1586/60)/60)/24)+DATE(1970,1,1)</f>
        <v>42615.142870370371</v>
      </c>
      <c r="Q1586" s="14">
        <f>YEAR(P1586)</f>
        <v>2016</v>
      </c>
      <c r="R1586" s="10" t="s">
        <v>8331</v>
      </c>
      <c r="S1586" t="s">
        <v>8332</v>
      </c>
      <c r="T1586">
        <f>IFERROR(ROUND(E1586/M1586,2),0)</f>
        <v>50.5</v>
      </c>
    </row>
    <row r="1587" spans="1:20" ht="49" hidden="1" x14ac:dyDescent="0.25">
      <c r="A1587">
        <v>3960</v>
      </c>
      <c r="B1587" s="3" t="s">
        <v>3957</v>
      </c>
      <c r="C1587" s="3" t="s">
        <v>8067</v>
      </c>
      <c r="D1587" s="6">
        <v>3000</v>
      </c>
      <c r="E1587" s="8">
        <v>45</v>
      </c>
      <c r="F1587" s="22">
        <f>ROUND(E1587/D1587*100,0)</f>
        <v>2</v>
      </c>
      <c r="G1587" t="s">
        <v>8220</v>
      </c>
      <c r="H1587" t="s">
        <v>8223</v>
      </c>
      <c r="I1587" t="s">
        <v>8245</v>
      </c>
      <c r="J1587">
        <v>1451852256</v>
      </c>
      <c r="K1587">
        <v>1449260256</v>
      </c>
      <c r="L1587" t="b">
        <v>0</v>
      </c>
      <c r="M1587">
        <v>4</v>
      </c>
      <c r="N1587" t="b">
        <v>0</v>
      </c>
      <c r="O1587" t="s">
        <v>8269</v>
      </c>
      <c r="P1587" s="9">
        <f>(((K1587/60)/60)/24)+DATE(1970,1,1)</f>
        <v>42342.845555555556</v>
      </c>
      <c r="Q1587" s="14">
        <f>YEAR(P1587)</f>
        <v>2015</v>
      </c>
      <c r="R1587" s="10" t="s">
        <v>8331</v>
      </c>
      <c r="S1587" t="s">
        <v>8332</v>
      </c>
      <c r="T1587">
        <f>IFERROR(ROUND(E1587/M1587,2),0)</f>
        <v>11.25</v>
      </c>
    </row>
    <row r="1588" spans="1:20" ht="49" hidden="1" x14ac:dyDescent="0.25">
      <c r="A1588">
        <v>3989</v>
      </c>
      <c r="B1588" s="3" t="s">
        <v>3985</v>
      </c>
      <c r="C1588" s="3" t="s">
        <v>8095</v>
      </c>
      <c r="D1588" s="6">
        <v>3000</v>
      </c>
      <c r="E1588" s="8">
        <v>0</v>
      </c>
      <c r="F1588" s="22">
        <f>ROUND(E1588/D1588*100,0)</f>
        <v>0</v>
      </c>
      <c r="G1588" t="s">
        <v>8220</v>
      </c>
      <c r="H1588" t="s">
        <v>8223</v>
      </c>
      <c r="I1588" t="s">
        <v>8245</v>
      </c>
      <c r="J1588">
        <v>1447009181</v>
      </c>
      <c r="K1588">
        <v>1444413581</v>
      </c>
      <c r="L1588" t="b">
        <v>0</v>
      </c>
      <c r="M1588">
        <v>0</v>
      </c>
      <c r="N1588" t="b">
        <v>0</v>
      </c>
      <c r="O1588" t="s">
        <v>8269</v>
      </c>
      <c r="P1588" s="9">
        <f>(((K1588/60)/60)/24)+DATE(1970,1,1)</f>
        <v>42286.749780092592</v>
      </c>
      <c r="Q1588" s="14">
        <f>YEAR(P1588)</f>
        <v>2015</v>
      </c>
      <c r="R1588" s="10" t="s">
        <v>8331</v>
      </c>
      <c r="S1588" t="s">
        <v>8332</v>
      </c>
      <c r="T1588">
        <f>IFERROR(ROUND(E1588/M1588,2),0)</f>
        <v>0</v>
      </c>
    </row>
    <row r="1589" spans="1:20" ht="49" hidden="1" x14ac:dyDescent="0.25">
      <c r="A1589">
        <v>3996</v>
      </c>
      <c r="B1589" s="3" t="s">
        <v>3992</v>
      </c>
      <c r="C1589" s="3" t="s">
        <v>8102</v>
      </c>
      <c r="D1589" s="6">
        <v>3000</v>
      </c>
      <c r="E1589" s="8">
        <v>497</v>
      </c>
      <c r="F1589" s="22">
        <f>ROUND(E1589/D1589*100,0)</f>
        <v>17</v>
      </c>
      <c r="G1589" t="s">
        <v>8220</v>
      </c>
      <c r="H1589" t="s">
        <v>8223</v>
      </c>
      <c r="I1589" t="s">
        <v>8245</v>
      </c>
      <c r="J1589">
        <v>1416499440</v>
      </c>
      <c r="K1589">
        <v>1415341464</v>
      </c>
      <c r="L1589" t="b">
        <v>0</v>
      </c>
      <c r="M1589">
        <v>17</v>
      </c>
      <c r="N1589" t="b">
        <v>0</v>
      </c>
      <c r="O1589" t="s">
        <v>8269</v>
      </c>
      <c r="P1589" s="9">
        <f>(((K1589/60)/60)/24)+DATE(1970,1,1)</f>
        <v>41950.26694444444</v>
      </c>
      <c r="Q1589" s="14">
        <f>YEAR(P1589)</f>
        <v>2014</v>
      </c>
      <c r="R1589" s="10" t="s">
        <v>8331</v>
      </c>
      <c r="S1589" t="s">
        <v>8332</v>
      </c>
      <c r="T1589">
        <f>IFERROR(ROUND(E1589/M1589,2),0)</f>
        <v>29.24</v>
      </c>
    </row>
    <row r="1590" spans="1:20" ht="49" hidden="1" x14ac:dyDescent="0.25">
      <c r="A1590">
        <v>3997</v>
      </c>
      <c r="B1590" s="3" t="s">
        <v>3993</v>
      </c>
      <c r="C1590" s="3" t="s">
        <v>8103</v>
      </c>
      <c r="D1590" s="6">
        <v>3000</v>
      </c>
      <c r="E1590" s="8">
        <v>0</v>
      </c>
      <c r="F1590" s="22">
        <f>ROUND(E1590/D1590*100,0)</f>
        <v>0</v>
      </c>
      <c r="G1590" t="s">
        <v>8220</v>
      </c>
      <c r="H1590" t="s">
        <v>8224</v>
      </c>
      <c r="I1590" t="s">
        <v>8246</v>
      </c>
      <c r="J1590">
        <v>1428222221</v>
      </c>
      <c r="K1590">
        <v>1425633821</v>
      </c>
      <c r="L1590" t="b">
        <v>0</v>
      </c>
      <c r="M1590">
        <v>0</v>
      </c>
      <c r="N1590" t="b">
        <v>0</v>
      </c>
      <c r="O1590" t="s">
        <v>8269</v>
      </c>
      <c r="P1590" s="9">
        <f>(((K1590/60)/60)/24)+DATE(1970,1,1)</f>
        <v>42069.391446759255</v>
      </c>
      <c r="Q1590" s="14">
        <f>YEAR(P1590)</f>
        <v>2015</v>
      </c>
      <c r="R1590" s="10" t="s">
        <v>8331</v>
      </c>
      <c r="S1590" t="s">
        <v>8332</v>
      </c>
      <c r="T1590">
        <f>IFERROR(ROUND(E1590/M1590,2),0)</f>
        <v>0</v>
      </c>
    </row>
    <row r="1591" spans="1:20" ht="49" hidden="1" x14ac:dyDescent="0.25">
      <c r="A1591">
        <v>4005</v>
      </c>
      <c r="B1591" s="3" t="s">
        <v>4001</v>
      </c>
      <c r="C1591" s="3" t="s">
        <v>8110</v>
      </c>
      <c r="D1591" s="6">
        <v>3000</v>
      </c>
      <c r="E1591" s="8">
        <v>40</v>
      </c>
      <c r="F1591" s="22">
        <f>ROUND(E1591/D1591*100,0)</f>
        <v>1</v>
      </c>
      <c r="G1591" t="s">
        <v>8220</v>
      </c>
      <c r="H1591" t="s">
        <v>8223</v>
      </c>
      <c r="I1591" t="s">
        <v>8245</v>
      </c>
      <c r="J1591">
        <v>1413832985</v>
      </c>
      <c r="K1591">
        <v>1408648985</v>
      </c>
      <c r="L1591" t="b">
        <v>0</v>
      </c>
      <c r="M1591">
        <v>2</v>
      </c>
      <c r="N1591" t="b">
        <v>0</v>
      </c>
      <c r="O1591" t="s">
        <v>8269</v>
      </c>
      <c r="P1591" s="9">
        <f>(((K1591/60)/60)/24)+DATE(1970,1,1)</f>
        <v>41872.807696759257</v>
      </c>
      <c r="Q1591" s="14">
        <f>YEAR(P1591)</f>
        <v>2014</v>
      </c>
      <c r="R1591" s="10" t="s">
        <v>8331</v>
      </c>
      <c r="S1591" t="s">
        <v>8332</v>
      </c>
      <c r="T1591">
        <f>IFERROR(ROUND(E1591/M1591,2),0)</f>
        <v>20</v>
      </c>
    </row>
    <row r="1592" spans="1:20" ht="49" hidden="1" x14ac:dyDescent="0.25">
      <c r="A1592">
        <v>4027</v>
      </c>
      <c r="B1592" s="3" t="s">
        <v>4023</v>
      </c>
      <c r="C1592" s="3" t="s">
        <v>8132</v>
      </c>
      <c r="D1592" s="6">
        <v>3000</v>
      </c>
      <c r="E1592" s="8">
        <v>215</v>
      </c>
      <c r="F1592" s="22">
        <f>ROUND(E1592/D1592*100,0)</f>
        <v>7</v>
      </c>
      <c r="G1592" t="s">
        <v>8220</v>
      </c>
      <c r="H1592" t="s">
        <v>8223</v>
      </c>
      <c r="I1592" t="s">
        <v>8245</v>
      </c>
      <c r="J1592">
        <v>1487811600</v>
      </c>
      <c r="K1592">
        <v>1486077481</v>
      </c>
      <c r="L1592" t="b">
        <v>0</v>
      </c>
      <c r="M1592">
        <v>7</v>
      </c>
      <c r="N1592" t="b">
        <v>0</v>
      </c>
      <c r="O1592" t="s">
        <v>8269</v>
      </c>
      <c r="P1592" s="9">
        <f>(((K1592/60)/60)/24)+DATE(1970,1,1)</f>
        <v>42768.97084490741</v>
      </c>
      <c r="Q1592" s="14">
        <f>YEAR(P1592)</f>
        <v>2017</v>
      </c>
      <c r="R1592" s="10" t="s">
        <v>8331</v>
      </c>
      <c r="S1592" t="s">
        <v>8332</v>
      </c>
      <c r="T1592">
        <f>IFERROR(ROUND(E1592/M1592,2),0)</f>
        <v>30.71</v>
      </c>
    </row>
    <row r="1593" spans="1:20" ht="65" hidden="1" x14ac:dyDescent="0.25">
      <c r="A1593">
        <v>4052</v>
      </c>
      <c r="B1593" s="3" t="s">
        <v>4048</v>
      </c>
      <c r="C1593" s="3" t="s">
        <v>8156</v>
      </c>
      <c r="D1593" s="6">
        <v>3000</v>
      </c>
      <c r="E1593" s="8">
        <v>1126</v>
      </c>
      <c r="F1593" s="22">
        <f>ROUND(E1593/D1593*100,0)</f>
        <v>38</v>
      </c>
      <c r="G1593" t="s">
        <v>8220</v>
      </c>
      <c r="H1593" t="s">
        <v>8223</v>
      </c>
      <c r="I1593" t="s">
        <v>8245</v>
      </c>
      <c r="J1593">
        <v>1413234316</v>
      </c>
      <c r="K1593">
        <v>1408050316</v>
      </c>
      <c r="L1593" t="b">
        <v>0</v>
      </c>
      <c r="M1593">
        <v>13</v>
      </c>
      <c r="N1593" t="b">
        <v>0</v>
      </c>
      <c r="O1593" t="s">
        <v>8269</v>
      </c>
      <c r="P1593" s="9">
        <f>(((K1593/60)/60)/24)+DATE(1970,1,1)</f>
        <v>41865.878657407404</v>
      </c>
      <c r="Q1593" s="14">
        <f>YEAR(P1593)</f>
        <v>2014</v>
      </c>
      <c r="R1593" s="10" t="s">
        <v>8331</v>
      </c>
      <c r="S1593" t="s">
        <v>8332</v>
      </c>
      <c r="T1593">
        <f>IFERROR(ROUND(E1593/M1593,2),0)</f>
        <v>86.62</v>
      </c>
    </row>
    <row r="1594" spans="1:20" ht="49" hidden="1" x14ac:dyDescent="0.25">
      <c r="A1594">
        <v>4079</v>
      </c>
      <c r="B1594" s="3" t="s">
        <v>4075</v>
      </c>
      <c r="C1594" s="3" t="s">
        <v>8182</v>
      </c>
      <c r="D1594" s="6">
        <v>3000</v>
      </c>
      <c r="E1594" s="8">
        <v>5</v>
      </c>
      <c r="F1594" s="22">
        <f>ROUND(E1594/D1594*100,0)</f>
        <v>0</v>
      </c>
      <c r="G1594" t="s">
        <v>8220</v>
      </c>
      <c r="H1594" t="s">
        <v>8223</v>
      </c>
      <c r="I1594" t="s">
        <v>8245</v>
      </c>
      <c r="J1594">
        <v>1466375521</v>
      </c>
      <c r="K1594">
        <v>1463783521</v>
      </c>
      <c r="L1594" t="b">
        <v>0</v>
      </c>
      <c r="M1594">
        <v>1</v>
      </c>
      <c r="N1594" t="b">
        <v>0</v>
      </c>
      <c r="O1594" t="s">
        <v>8269</v>
      </c>
      <c r="P1594" s="9">
        <f>(((K1594/60)/60)/24)+DATE(1970,1,1)</f>
        <v>42510.938900462963</v>
      </c>
      <c r="Q1594" s="14">
        <f>YEAR(P1594)</f>
        <v>2016</v>
      </c>
      <c r="R1594" s="10" t="s">
        <v>8331</v>
      </c>
      <c r="S1594" t="s">
        <v>8332</v>
      </c>
      <c r="T1594">
        <f>IFERROR(ROUND(E1594/M1594,2),0)</f>
        <v>5</v>
      </c>
    </row>
    <row r="1595" spans="1:20" ht="49" hidden="1" x14ac:dyDescent="0.25">
      <c r="A1595">
        <v>4080</v>
      </c>
      <c r="B1595" s="3" t="s">
        <v>4076</v>
      </c>
      <c r="C1595" s="3" t="s">
        <v>8183</v>
      </c>
      <c r="D1595" s="6">
        <v>3000</v>
      </c>
      <c r="E1595" s="8">
        <v>0</v>
      </c>
      <c r="F1595" s="22">
        <f>ROUND(E1595/D1595*100,0)</f>
        <v>0</v>
      </c>
      <c r="G1595" t="s">
        <v>8220</v>
      </c>
      <c r="H1595" t="s">
        <v>8223</v>
      </c>
      <c r="I1595" t="s">
        <v>8245</v>
      </c>
      <c r="J1595">
        <v>1465930440</v>
      </c>
      <c r="K1595">
        <v>1463849116</v>
      </c>
      <c r="L1595" t="b">
        <v>0</v>
      </c>
      <c r="M1595">
        <v>0</v>
      </c>
      <c r="N1595" t="b">
        <v>0</v>
      </c>
      <c r="O1595" t="s">
        <v>8269</v>
      </c>
      <c r="P1595" s="9">
        <f>(((K1595/60)/60)/24)+DATE(1970,1,1)</f>
        <v>42511.698101851856</v>
      </c>
      <c r="Q1595" s="14">
        <f>YEAR(P1595)</f>
        <v>2016</v>
      </c>
      <c r="R1595" s="10" t="s">
        <v>8331</v>
      </c>
      <c r="S1595" t="s">
        <v>8332</v>
      </c>
      <c r="T1595">
        <f>IFERROR(ROUND(E1595/M1595,2),0)</f>
        <v>0</v>
      </c>
    </row>
    <row r="1596" spans="1:20" ht="49" hidden="1" x14ac:dyDescent="0.25">
      <c r="A1596">
        <v>4084</v>
      </c>
      <c r="B1596" s="3" t="s">
        <v>4080</v>
      </c>
      <c r="C1596" s="3" t="s">
        <v>8187</v>
      </c>
      <c r="D1596" s="6">
        <v>3000</v>
      </c>
      <c r="E1596" s="8">
        <v>10</v>
      </c>
      <c r="F1596" s="22">
        <f>ROUND(E1596/D1596*100,0)</f>
        <v>0</v>
      </c>
      <c r="G1596" t="s">
        <v>8220</v>
      </c>
      <c r="H1596" t="s">
        <v>8236</v>
      </c>
      <c r="I1596" t="s">
        <v>8248</v>
      </c>
      <c r="J1596">
        <v>1476008906</v>
      </c>
      <c r="K1596">
        <v>1473416906</v>
      </c>
      <c r="L1596" t="b">
        <v>0</v>
      </c>
      <c r="M1596">
        <v>1</v>
      </c>
      <c r="N1596" t="b">
        <v>0</v>
      </c>
      <c r="O1596" t="s">
        <v>8269</v>
      </c>
      <c r="P1596" s="9">
        <f>(((K1596/60)/60)/24)+DATE(1970,1,1)</f>
        <v>42622.436412037037</v>
      </c>
      <c r="Q1596" s="14">
        <f>YEAR(P1596)</f>
        <v>2016</v>
      </c>
      <c r="R1596" s="10" t="s">
        <v>8331</v>
      </c>
      <c r="S1596" t="s">
        <v>8332</v>
      </c>
      <c r="T1596">
        <f>IFERROR(ROUND(E1596/M1596,2),0)</f>
        <v>10</v>
      </c>
    </row>
    <row r="1597" spans="1:20" ht="49" hidden="1" x14ac:dyDescent="0.25">
      <c r="A1597">
        <v>4104</v>
      </c>
      <c r="B1597" s="3" t="s">
        <v>4100</v>
      </c>
      <c r="C1597" s="3" t="s">
        <v>8207</v>
      </c>
      <c r="D1597" s="6">
        <v>3000</v>
      </c>
      <c r="E1597" s="8">
        <v>641</v>
      </c>
      <c r="F1597" s="22">
        <f>ROUND(E1597/D1597*100,0)</f>
        <v>21</v>
      </c>
      <c r="G1597" t="s">
        <v>8220</v>
      </c>
      <c r="H1597" t="s">
        <v>8225</v>
      </c>
      <c r="I1597" t="s">
        <v>8247</v>
      </c>
      <c r="J1597">
        <v>1477550434</v>
      </c>
      <c r="K1597">
        <v>1474958434</v>
      </c>
      <c r="L1597" t="b">
        <v>0</v>
      </c>
      <c r="M1597">
        <v>14</v>
      </c>
      <c r="N1597" t="b">
        <v>0</v>
      </c>
      <c r="O1597" t="s">
        <v>8269</v>
      </c>
      <c r="P1597" s="9">
        <f>(((K1597/60)/60)/24)+DATE(1970,1,1)</f>
        <v>42640.278171296297</v>
      </c>
      <c r="Q1597" s="14">
        <f>YEAR(P1597)</f>
        <v>2016</v>
      </c>
      <c r="R1597" s="10" t="s">
        <v>8331</v>
      </c>
      <c r="S1597" t="s">
        <v>8332</v>
      </c>
      <c r="T1597">
        <f>IFERROR(ROUND(E1597/M1597,2),0)</f>
        <v>45.79</v>
      </c>
    </row>
    <row r="1598" spans="1:20" ht="49" hidden="1" x14ac:dyDescent="0.25">
      <c r="A1598">
        <v>4108</v>
      </c>
      <c r="B1598" s="3" t="s">
        <v>4104</v>
      </c>
      <c r="C1598" s="3" t="s">
        <v>8211</v>
      </c>
      <c r="D1598" s="6">
        <v>3000</v>
      </c>
      <c r="E1598" s="8">
        <v>59</v>
      </c>
      <c r="F1598" s="22">
        <f>ROUND(E1598/D1598*100,0)</f>
        <v>2</v>
      </c>
      <c r="G1598" t="s">
        <v>8220</v>
      </c>
      <c r="H1598" t="s">
        <v>8223</v>
      </c>
      <c r="I1598" t="s">
        <v>8245</v>
      </c>
      <c r="J1598">
        <v>1488517200</v>
      </c>
      <c r="K1598">
        <v>1485909937</v>
      </c>
      <c r="L1598" t="b">
        <v>0</v>
      </c>
      <c r="M1598">
        <v>1</v>
      </c>
      <c r="N1598" t="b">
        <v>0</v>
      </c>
      <c r="O1598" t="s">
        <v>8269</v>
      </c>
      <c r="P1598" s="9">
        <f>(((K1598/60)/60)/24)+DATE(1970,1,1)</f>
        <v>42767.031678240746</v>
      </c>
      <c r="Q1598" s="14">
        <f>YEAR(P1598)</f>
        <v>2017</v>
      </c>
      <c r="R1598" s="10" t="s">
        <v>8331</v>
      </c>
      <c r="S1598" t="s">
        <v>8332</v>
      </c>
      <c r="T1598">
        <f>IFERROR(ROUND(E1598/M1598,2),0)</f>
        <v>59</v>
      </c>
    </row>
    <row r="1599" spans="1:20" ht="49" hidden="1" x14ac:dyDescent="0.25">
      <c r="A1599">
        <v>4111</v>
      </c>
      <c r="B1599" s="3" t="s">
        <v>4107</v>
      </c>
      <c r="C1599" s="3" t="s">
        <v>8214</v>
      </c>
      <c r="D1599" s="6">
        <v>3000</v>
      </c>
      <c r="E1599" s="8">
        <v>94</v>
      </c>
      <c r="F1599" s="22">
        <f>ROUND(E1599/D1599*100,0)</f>
        <v>3</v>
      </c>
      <c r="G1599" t="s">
        <v>8220</v>
      </c>
      <c r="H1599" t="s">
        <v>8223</v>
      </c>
      <c r="I1599" t="s">
        <v>8245</v>
      </c>
      <c r="J1599">
        <v>1424747740</v>
      </c>
      <c r="K1599">
        <v>1422155740</v>
      </c>
      <c r="L1599" t="b">
        <v>0</v>
      </c>
      <c r="M1599">
        <v>6</v>
      </c>
      <c r="N1599" t="b">
        <v>0</v>
      </c>
      <c r="O1599" t="s">
        <v>8269</v>
      </c>
      <c r="P1599" s="9">
        <f>(((K1599/60)/60)/24)+DATE(1970,1,1)</f>
        <v>42029.135879629626</v>
      </c>
      <c r="Q1599" s="14">
        <f>YEAR(P1599)</f>
        <v>2015</v>
      </c>
      <c r="R1599" s="10" t="s">
        <v>8331</v>
      </c>
      <c r="S1599" t="s">
        <v>8332</v>
      </c>
      <c r="T1599">
        <f>IFERROR(ROUND(E1599/M1599,2),0)</f>
        <v>15.67</v>
      </c>
    </row>
    <row r="1600" spans="1:20" ht="49" hidden="1" x14ac:dyDescent="0.25">
      <c r="A1600">
        <v>121</v>
      </c>
      <c r="B1600" s="3" t="s">
        <v>123</v>
      </c>
      <c r="C1600" s="3" t="s">
        <v>4232</v>
      </c>
      <c r="D1600" s="6">
        <v>3000</v>
      </c>
      <c r="E1600" s="8">
        <v>1</v>
      </c>
      <c r="F1600" s="22">
        <f>ROUND(E1600/D1600*100,0)</f>
        <v>0</v>
      </c>
      <c r="G1600" t="s">
        <v>8219</v>
      </c>
      <c r="H1600" t="s">
        <v>8223</v>
      </c>
      <c r="I1600" t="s">
        <v>8245</v>
      </c>
      <c r="J1600">
        <v>1429352160</v>
      </c>
      <c r="K1600">
        <v>1427993710</v>
      </c>
      <c r="L1600" t="b">
        <v>0</v>
      </c>
      <c r="M1600">
        <v>1</v>
      </c>
      <c r="N1600" t="b">
        <v>0</v>
      </c>
      <c r="O1600" t="s">
        <v>8265</v>
      </c>
      <c r="P1600" s="9">
        <f>(((K1600/60)/60)/24)+DATE(1970,1,1)</f>
        <v>42096.704976851848</v>
      </c>
      <c r="Q1600" s="14">
        <f>YEAR(P1600)</f>
        <v>2015</v>
      </c>
      <c r="R1600" s="10" t="s">
        <v>8324</v>
      </c>
      <c r="S1600" t="s">
        <v>8327</v>
      </c>
      <c r="T1600">
        <f>IFERROR(ROUND(E1600/M1600,2),0)</f>
        <v>1</v>
      </c>
    </row>
    <row r="1601" spans="1:20" ht="49" hidden="1" x14ac:dyDescent="0.25">
      <c r="A1601">
        <v>135</v>
      </c>
      <c r="B1601" s="3" t="s">
        <v>137</v>
      </c>
      <c r="C1601" s="3" t="s">
        <v>4246</v>
      </c>
      <c r="D1601" s="6">
        <v>3000</v>
      </c>
      <c r="E1601" s="8">
        <v>403</v>
      </c>
      <c r="F1601" s="22">
        <f>ROUND(E1601/D1601*100,0)</f>
        <v>13</v>
      </c>
      <c r="G1601" t="s">
        <v>8219</v>
      </c>
      <c r="H1601" t="s">
        <v>8223</v>
      </c>
      <c r="I1601" t="s">
        <v>8245</v>
      </c>
      <c r="J1601">
        <v>1404241200</v>
      </c>
      <c r="K1601">
        <v>1401354597</v>
      </c>
      <c r="L1601" t="b">
        <v>0</v>
      </c>
      <c r="M1601">
        <v>5</v>
      </c>
      <c r="N1601" t="b">
        <v>0</v>
      </c>
      <c r="O1601" t="s">
        <v>8265</v>
      </c>
      <c r="P1601" s="9">
        <f>(((K1601/60)/60)/24)+DATE(1970,1,1)</f>
        <v>41788.381909722222</v>
      </c>
      <c r="Q1601" s="14">
        <f>YEAR(P1601)</f>
        <v>2014</v>
      </c>
      <c r="R1601" s="10" t="s">
        <v>8324</v>
      </c>
      <c r="S1601" t="s">
        <v>8327</v>
      </c>
      <c r="T1601">
        <f>IFERROR(ROUND(E1601/M1601,2),0)</f>
        <v>80.599999999999994</v>
      </c>
    </row>
    <row r="1602" spans="1:20" ht="49" hidden="1" x14ac:dyDescent="0.25">
      <c r="A1602">
        <v>136</v>
      </c>
      <c r="B1602" s="3" t="s">
        <v>138</v>
      </c>
      <c r="C1602" s="3" t="s">
        <v>4232</v>
      </c>
      <c r="D1602" s="6">
        <v>3000</v>
      </c>
      <c r="E1602" s="8">
        <v>0</v>
      </c>
      <c r="F1602" s="22">
        <f>ROUND(E1602/D1602*100,0)</f>
        <v>0</v>
      </c>
      <c r="G1602" t="s">
        <v>8219</v>
      </c>
      <c r="H1602" t="s">
        <v>8223</v>
      </c>
      <c r="I1602" t="s">
        <v>8245</v>
      </c>
      <c r="J1602">
        <v>1431771360</v>
      </c>
      <c r="K1602">
        <v>1427968234</v>
      </c>
      <c r="L1602" t="b">
        <v>0</v>
      </c>
      <c r="M1602">
        <v>0</v>
      </c>
      <c r="N1602" t="b">
        <v>0</v>
      </c>
      <c r="O1602" t="s">
        <v>8265</v>
      </c>
      <c r="P1602" s="9">
        <f>(((K1602/60)/60)/24)+DATE(1970,1,1)</f>
        <v>42096.410115740742</v>
      </c>
      <c r="Q1602" s="14">
        <f>YEAR(P1602)</f>
        <v>2015</v>
      </c>
      <c r="R1602" s="10" t="s">
        <v>8324</v>
      </c>
      <c r="S1602" t="s">
        <v>8327</v>
      </c>
      <c r="T1602">
        <f>IFERROR(ROUND(E1602/M1602,2),0)</f>
        <v>0</v>
      </c>
    </row>
    <row r="1603" spans="1:20" ht="49" hidden="1" x14ac:dyDescent="0.25">
      <c r="A1603">
        <v>142</v>
      </c>
      <c r="B1603" s="3" t="s">
        <v>144</v>
      </c>
      <c r="C1603" s="3" t="s">
        <v>4252</v>
      </c>
      <c r="D1603" s="6">
        <v>3000</v>
      </c>
      <c r="E1603" s="8">
        <v>10</v>
      </c>
      <c r="F1603" s="22">
        <f>ROUND(E1603/D1603*100,0)</f>
        <v>0</v>
      </c>
      <c r="G1603" t="s">
        <v>8219</v>
      </c>
      <c r="H1603" t="s">
        <v>8223</v>
      </c>
      <c r="I1603" t="s">
        <v>8245</v>
      </c>
      <c r="J1603">
        <v>1416176778</v>
      </c>
      <c r="K1603">
        <v>1414358778</v>
      </c>
      <c r="L1603" t="b">
        <v>0</v>
      </c>
      <c r="M1603">
        <v>1</v>
      </c>
      <c r="N1603" t="b">
        <v>0</v>
      </c>
      <c r="O1603" t="s">
        <v>8265</v>
      </c>
      <c r="P1603" s="9">
        <f>(((K1603/60)/60)/24)+DATE(1970,1,1)</f>
        <v>41938.893263888887</v>
      </c>
      <c r="Q1603" s="14">
        <f>YEAR(P1603)</f>
        <v>2014</v>
      </c>
      <c r="R1603" s="10" t="s">
        <v>8324</v>
      </c>
      <c r="S1603" t="s">
        <v>8327</v>
      </c>
      <c r="T1603">
        <f>IFERROR(ROUND(E1603/M1603,2),0)</f>
        <v>10</v>
      </c>
    </row>
    <row r="1604" spans="1:20" ht="49" hidden="1" x14ac:dyDescent="0.25">
      <c r="A1604">
        <v>1046</v>
      </c>
      <c r="B1604" s="3" t="s">
        <v>1047</v>
      </c>
      <c r="C1604" s="3" t="s">
        <v>5156</v>
      </c>
      <c r="D1604" s="6">
        <v>3000</v>
      </c>
      <c r="E1604" s="8">
        <v>0</v>
      </c>
      <c r="F1604" s="22">
        <f>ROUND(E1604/D1604*100,0)</f>
        <v>0</v>
      </c>
      <c r="G1604" t="s">
        <v>8219</v>
      </c>
      <c r="H1604" t="s">
        <v>8235</v>
      </c>
      <c r="I1604" t="s">
        <v>8248</v>
      </c>
      <c r="J1604">
        <v>1451161560</v>
      </c>
      <c r="K1604">
        <v>1447273560</v>
      </c>
      <c r="L1604" t="b">
        <v>0</v>
      </c>
      <c r="M1604">
        <v>0</v>
      </c>
      <c r="N1604" t="b">
        <v>0</v>
      </c>
      <c r="O1604" t="s">
        <v>8279</v>
      </c>
      <c r="P1604" s="9">
        <f>(((K1604/60)/60)/24)+DATE(1970,1,1)</f>
        <v>42319.851388888885</v>
      </c>
      <c r="Q1604" s="14">
        <f>YEAR(P1604)</f>
        <v>2015</v>
      </c>
      <c r="R1604" s="10" t="s">
        <v>8345</v>
      </c>
      <c r="S1604" t="s">
        <v>8346</v>
      </c>
      <c r="T1604">
        <f>IFERROR(ROUND(E1604/M1604,2),0)</f>
        <v>0</v>
      </c>
    </row>
    <row r="1605" spans="1:20" ht="49" hidden="1" x14ac:dyDescent="0.25">
      <c r="A1605">
        <v>1225</v>
      </c>
      <c r="B1605" s="3" t="s">
        <v>1226</v>
      </c>
      <c r="C1605" s="3" t="s">
        <v>5335</v>
      </c>
      <c r="D1605" s="6">
        <v>3000</v>
      </c>
      <c r="E1605" s="8">
        <v>132</v>
      </c>
      <c r="F1605" s="22">
        <f>ROUND(E1605/D1605*100,0)</f>
        <v>4</v>
      </c>
      <c r="G1605" t="s">
        <v>8219</v>
      </c>
      <c r="H1605" t="s">
        <v>8223</v>
      </c>
      <c r="I1605" t="s">
        <v>8245</v>
      </c>
      <c r="J1605">
        <v>1382478278</v>
      </c>
      <c r="K1605">
        <v>1377294278</v>
      </c>
      <c r="L1605" t="b">
        <v>0</v>
      </c>
      <c r="M1605">
        <v>3</v>
      </c>
      <c r="N1605" t="b">
        <v>0</v>
      </c>
      <c r="O1605" t="s">
        <v>8284</v>
      </c>
      <c r="P1605" s="9">
        <f>(((K1605/60)/60)/24)+DATE(1970,1,1)</f>
        <v>41509.905995370369</v>
      </c>
      <c r="Q1605" s="14">
        <f>YEAR(P1605)</f>
        <v>2013</v>
      </c>
      <c r="R1605" s="10" t="s">
        <v>8339</v>
      </c>
      <c r="S1605" t="s">
        <v>8354</v>
      </c>
      <c r="T1605">
        <f>IFERROR(ROUND(E1605/M1605,2),0)</f>
        <v>44</v>
      </c>
    </row>
    <row r="1606" spans="1:20" ht="49" hidden="1" x14ac:dyDescent="0.25">
      <c r="A1606">
        <v>2345</v>
      </c>
      <c r="B1606" s="3" t="s">
        <v>2346</v>
      </c>
      <c r="C1606" s="3" t="s">
        <v>6455</v>
      </c>
      <c r="D1606" s="6">
        <v>3000</v>
      </c>
      <c r="E1606" s="8">
        <v>0</v>
      </c>
      <c r="F1606" s="22">
        <f>ROUND(E1606/D1606*100,0)</f>
        <v>0</v>
      </c>
      <c r="G1606" t="s">
        <v>8219</v>
      </c>
      <c r="H1606" t="s">
        <v>8223</v>
      </c>
      <c r="I1606" t="s">
        <v>8245</v>
      </c>
      <c r="J1606">
        <v>1427845140</v>
      </c>
      <c r="K1606">
        <v>1424822556</v>
      </c>
      <c r="L1606" t="b">
        <v>0</v>
      </c>
      <c r="M1606">
        <v>0</v>
      </c>
      <c r="N1606" t="b">
        <v>0</v>
      </c>
      <c r="O1606" t="s">
        <v>8270</v>
      </c>
      <c r="P1606" s="9">
        <f>(((K1606/60)/60)/24)+DATE(1970,1,1)</f>
        <v>42060.001805555556</v>
      </c>
      <c r="Q1606" s="14">
        <f>YEAR(P1606)</f>
        <v>2015</v>
      </c>
      <c r="R1606" s="10" t="s">
        <v>8333</v>
      </c>
      <c r="S1606" t="s">
        <v>8334</v>
      </c>
      <c r="T1606">
        <f>IFERROR(ROUND(E1606/M1606,2),0)</f>
        <v>0</v>
      </c>
    </row>
    <row r="1607" spans="1:20" ht="49" hidden="1" x14ac:dyDescent="0.25">
      <c r="A1607">
        <v>2376</v>
      </c>
      <c r="B1607" s="3" t="s">
        <v>2377</v>
      </c>
      <c r="C1607" s="3" t="s">
        <v>6486</v>
      </c>
      <c r="D1607" s="6">
        <v>3000</v>
      </c>
      <c r="E1607" s="8">
        <v>326.33</v>
      </c>
      <c r="F1607" s="22">
        <f>ROUND(E1607/D1607*100,0)</f>
        <v>11</v>
      </c>
      <c r="G1607" t="s">
        <v>8219</v>
      </c>
      <c r="H1607" t="s">
        <v>8223</v>
      </c>
      <c r="I1607" t="s">
        <v>8245</v>
      </c>
      <c r="J1607">
        <v>1449785566</v>
      </c>
      <c r="K1607">
        <v>1447193566</v>
      </c>
      <c r="L1607" t="b">
        <v>0</v>
      </c>
      <c r="M1607">
        <v>4</v>
      </c>
      <c r="N1607" t="b">
        <v>0</v>
      </c>
      <c r="O1607" t="s">
        <v>8270</v>
      </c>
      <c r="P1607" s="9">
        <f>(((K1607/60)/60)/24)+DATE(1970,1,1)</f>
        <v>42318.925532407404</v>
      </c>
      <c r="Q1607" s="14">
        <f>YEAR(P1607)</f>
        <v>2015</v>
      </c>
      <c r="R1607" s="10" t="s">
        <v>8333</v>
      </c>
      <c r="S1607" t="s">
        <v>8334</v>
      </c>
      <c r="T1607">
        <f>IFERROR(ROUND(E1607/M1607,2),0)</f>
        <v>81.58</v>
      </c>
    </row>
    <row r="1608" spans="1:20" ht="65" hidden="1" x14ac:dyDescent="0.25">
      <c r="A1608">
        <v>2382</v>
      </c>
      <c r="B1608" s="3" t="s">
        <v>2383</v>
      </c>
      <c r="C1608" s="3" t="s">
        <v>6492</v>
      </c>
      <c r="D1608" s="6">
        <v>3000</v>
      </c>
      <c r="E1608" s="8">
        <v>75</v>
      </c>
      <c r="F1608" s="22">
        <f>ROUND(E1608/D1608*100,0)</f>
        <v>3</v>
      </c>
      <c r="G1608" t="s">
        <v>8219</v>
      </c>
      <c r="H1608" t="s">
        <v>8223</v>
      </c>
      <c r="I1608" t="s">
        <v>8245</v>
      </c>
      <c r="J1608">
        <v>1438662603</v>
      </c>
      <c r="K1608">
        <v>1436502603</v>
      </c>
      <c r="L1608" t="b">
        <v>0</v>
      </c>
      <c r="M1608">
        <v>2</v>
      </c>
      <c r="N1608" t="b">
        <v>0</v>
      </c>
      <c r="O1608" t="s">
        <v>8270</v>
      </c>
      <c r="P1608" s="9">
        <f>(((K1608/60)/60)/24)+DATE(1970,1,1)</f>
        <v>42195.187534722223</v>
      </c>
      <c r="Q1608" s="14">
        <f>YEAR(P1608)</f>
        <v>2015</v>
      </c>
      <c r="R1608" s="10" t="s">
        <v>8333</v>
      </c>
      <c r="S1608" t="s">
        <v>8334</v>
      </c>
      <c r="T1608">
        <f>IFERROR(ROUND(E1608/M1608,2),0)</f>
        <v>37.5</v>
      </c>
    </row>
    <row r="1609" spans="1:20" ht="49" x14ac:dyDescent="0.25">
      <c r="A1609">
        <v>2932</v>
      </c>
      <c r="B1609" s="3" t="s">
        <v>2932</v>
      </c>
      <c r="C1609" s="3" t="s">
        <v>7042</v>
      </c>
      <c r="D1609" s="6">
        <v>3100</v>
      </c>
      <c r="E1609" s="8">
        <v>3258</v>
      </c>
      <c r="F1609" s="22">
        <f>ROUND(E1609/D1609*100,0)</f>
        <v>105</v>
      </c>
      <c r="G1609" t="s">
        <v>8218</v>
      </c>
      <c r="H1609" t="s">
        <v>8225</v>
      </c>
      <c r="I1609" t="s">
        <v>8247</v>
      </c>
      <c r="J1609">
        <v>1424516400</v>
      </c>
      <c r="K1609">
        <v>1421812637</v>
      </c>
      <c r="L1609" t="b">
        <v>0</v>
      </c>
      <c r="M1609">
        <v>38</v>
      </c>
      <c r="N1609" t="b">
        <v>1</v>
      </c>
      <c r="O1609" t="s">
        <v>8303</v>
      </c>
      <c r="P1609" s="9">
        <f>(((K1609/60)/60)/24)+DATE(1970,1,1)</f>
        <v>42025.164780092593</v>
      </c>
      <c r="Q1609" s="14">
        <f>YEAR(P1609)</f>
        <v>2015</v>
      </c>
      <c r="R1609" s="10" t="s">
        <v>8331</v>
      </c>
      <c r="S1609" t="s">
        <v>8373</v>
      </c>
      <c r="T1609">
        <f>IFERROR(ROUND(E1609/M1609,2),0)</f>
        <v>85.74</v>
      </c>
    </row>
    <row r="1610" spans="1:20" ht="33" x14ac:dyDescent="0.25">
      <c r="A1610">
        <v>3223</v>
      </c>
      <c r="B1610" s="3" t="s">
        <v>3223</v>
      </c>
      <c r="C1610" s="3" t="s">
        <v>7333</v>
      </c>
      <c r="D1610" s="6">
        <v>3100</v>
      </c>
      <c r="E1610" s="8">
        <v>3395</v>
      </c>
      <c r="F1610" s="22">
        <f>ROUND(E1610/D1610*100,0)</f>
        <v>110</v>
      </c>
      <c r="G1610" t="s">
        <v>8218</v>
      </c>
      <c r="H1610" t="s">
        <v>8223</v>
      </c>
      <c r="I1610" t="s">
        <v>8245</v>
      </c>
      <c r="J1610">
        <v>1440100976</v>
      </c>
      <c r="K1610">
        <v>1437508976</v>
      </c>
      <c r="L1610" t="b">
        <v>1</v>
      </c>
      <c r="M1610">
        <v>74</v>
      </c>
      <c r="N1610" t="b">
        <v>1</v>
      </c>
      <c r="O1610" t="s">
        <v>8269</v>
      </c>
      <c r="P1610" s="9">
        <f>(((K1610/60)/60)/24)+DATE(1970,1,1)</f>
        <v>42206.835370370376</v>
      </c>
      <c r="Q1610" s="14">
        <f>YEAR(P1610)</f>
        <v>2015</v>
      </c>
      <c r="R1610" s="10" t="s">
        <v>8331</v>
      </c>
      <c r="S1610" t="s">
        <v>8332</v>
      </c>
      <c r="T1610">
        <f>IFERROR(ROUND(E1610/M1610,2),0)</f>
        <v>45.88</v>
      </c>
    </row>
    <row r="1611" spans="1:20" ht="21" hidden="1" x14ac:dyDescent="0.25">
      <c r="A1611">
        <v>876</v>
      </c>
      <c r="B1611" s="3" t="s">
        <v>877</v>
      </c>
      <c r="C1611" s="3" t="s">
        <v>4986</v>
      </c>
      <c r="D1611" s="6">
        <v>3152</v>
      </c>
      <c r="E1611" s="8">
        <v>1286</v>
      </c>
      <c r="F1611" s="22">
        <f>ROUND(E1611/D1611*100,0)</f>
        <v>41</v>
      </c>
      <c r="G1611" t="s">
        <v>8220</v>
      </c>
      <c r="H1611" t="s">
        <v>8224</v>
      </c>
      <c r="I1611" t="s">
        <v>8246</v>
      </c>
      <c r="J1611">
        <v>1359978927</v>
      </c>
      <c r="K1611">
        <v>1357127727</v>
      </c>
      <c r="L1611" t="b">
        <v>0</v>
      </c>
      <c r="M1611">
        <v>45</v>
      </c>
      <c r="N1611" t="b">
        <v>0</v>
      </c>
      <c r="O1611" t="s">
        <v>8276</v>
      </c>
      <c r="P1611" s="9">
        <f>(((K1611/60)/60)/24)+DATE(1970,1,1)</f>
        <v>41276.496840277774</v>
      </c>
      <c r="Q1611" s="14">
        <f>YEAR(P1611)</f>
        <v>2013</v>
      </c>
      <c r="R1611" s="10" t="s">
        <v>8339</v>
      </c>
      <c r="S1611" t="s">
        <v>8342</v>
      </c>
      <c r="T1611">
        <f>IFERROR(ROUND(E1611/M1611,2),0)</f>
        <v>28.58</v>
      </c>
    </row>
    <row r="1612" spans="1:20" ht="49" x14ac:dyDescent="0.25">
      <c r="A1612">
        <v>98</v>
      </c>
      <c r="B1612" s="3" t="s">
        <v>100</v>
      </c>
      <c r="C1612" s="3" t="s">
        <v>4209</v>
      </c>
      <c r="D1612" s="6">
        <v>3200</v>
      </c>
      <c r="E1612" s="8">
        <v>3400</v>
      </c>
      <c r="F1612" s="22">
        <f>ROUND(E1612/D1612*100,0)</f>
        <v>106</v>
      </c>
      <c r="G1612" t="s">
        <v>8218</v>
      </c>
      <c r="H1612" t="s">
        <v>8223</v>
      </c>
      <c r="I1612" t="s">
        <v>8245</v>
      </c>
      <c r="J1612">
        <v>1354923000</v>
      </c>
      <c r="K1612">
        <v>1351796674</v>
      </c>
      <c r="L1612" t="b">
        <v>0</v>
      </c>
      <c r="M1612">
        <v>60</v>
      </c>
      <c r="N1612" t="b">
        <v>1</v>
      </c>
      <c r="O1612" t="s">
        <v>8264</v>
      </c>
      <c r="P1612" s="9">
        <f>(((K1612/60)/60)/24)+DATE(1970,1,1)</f>
        <v>41214.79483796296</v>
      </c>
      <c r="Q1612" s="14">
        <f>YEAR(P1612)</f>
        <v>2012</v>
      </c>
      <c r="R1612" s="10" t="s">
        <v>8324</v>
      </c>
      <c r="S1612" t="s">
        <v>8326</v>
      </c>
      <c r="T1612">
        <f>IFERROR(ROUND(E1612/M1612,2),0)</f>
        <v>56.67</v>
      </c>
    </row>
    <row r="1613" spans="1:20" ht="49" x14ac:dyDescent="0.25">
      <c r="A1613">
        <v>1929</v>
      </c>
      <c r="B1613" s="3" t="s">
        <v>1930</v>
      </c>
      <c r="C1613" s="3" t="s">
        <v>6039</v>
      </c>
      <c r="D1613" s="6">
        <v>3200</v>
      </c>
      <c r="E1613" s="8">
        <v>3210</v>
      </c>
      <c r="F1613" s="22">
        <f>ROUND(E1613/D1613*100,0)</f>
        <v>100</v>
      </c>
      <c r="G1613" t="s">
        <v>8218</v>
      </c>
      <c r="H1613" t="s">
        <v>8223</v>
      </c>
      <c r="I1613" t="s">
        <v>8245</v>
      </c>
      <c r="J1613">
        <v>1309825866</v>
      </c>
      <c r="K1613">
        <v>1306197066</v>
      </c>
      <c r="L1613" t="b">
        <v>0</v>
      </c>
      <c r="M1613">
        <v>75</v>
      </c>
      <c r="N1613" t="b">
        <v>1</v>
      </c>
      <c r="O1613" t="s">
        <v>8277</v>
      </c>
      <c r="P1613" s="9">
        <f>(((K1613/60)/60)/24)+DATE(1970,1,1)</f>
        <v>40687.021597222221</v>
      </c>
      <c r="Q1613" s="14">
        <f>YEAR(P1613)</f>
        <v>2011</v>
      </c>
      <c r="R1613" s="10" t="s">
        <v>8339</v>
      </c>
      <c r="S1613" t="s">
        <v>8343</v>
      </c>
      <c r="T1613">
        <f>IFERROR(ROUND(E1613/M1613,2),0)</f>
        <v>42.8</v>
      </c>
    </row>
    <row r="1614" spans="1:20" ht="49" x14ac:dyDescent="0.25">
      <c r="A1614">
        <v>2476</v>
      </c>
      <c r="B1614" s="3" t="s">
        <v>2477</v>
      </c>
      <c r="C1614" s="3" t="s">
        <v>6586</v>
      </c>
      <c r="D1614" s="6">
        <v>3200</v>
      </c>
      <c r="E1614" s="8">
        <v>3360.72</v>
      </c>
      <c r="F1614" s="22">
        <f>ROUND(E1614/D1614*100,0)</f>
        <v>105</v>
      </c>
      <c r="G1614" t="s">
        <v>8218</v>
      </c>
      <c r="H1614" t="s">
        <v>8223</v>
      </c>
      <c r="I1614" t="s">
        <v>8245</v>
      </c>
      <c r="J1614">
        <v>1415004770</v>
      </c>
      <c r="K1614">
        <v>1412149970</v>
      </c>
      <c r="L1614" t="b">
        <v>0</v>
      </c>
      <c r="M1614">
        <v>55</v>
      </c>
      <c r="N1614" t="b">
        <v>1</v>
      </c>
      <c r="O1614" t="s">
        <v>8277</v>
      </c>
      <c r="P1614" s="9">
        <f>(((K1614/60)/60)/24)+DATE(1970,1,1)</f>
        <v>41913.328356481477</v>
      </c>
      <c r="Q1614" s="14">
        <f>YEAR(P1614)</f>
        <v>2014</v>
      </c>
      <c r="R1614" s="10" t="s">
        <v>8339</v>
      </c>
      <c r="S1614" t="s">
        <v>8343</v>
      </c>
      <c r="T1614">
        <f>IFERROR(ROUND(E1614/M1614,2),0)</f>
        <v>61.1</v>
      </c>
    </row>
    <row r="1615" spans="1:20" ht="49" x14ac:dyDescent="0.25">
      <c r="A1615">
        <v>2971</v>
      </c>
      <c r="B1615" s="3" t="s">
        <v>2971</v>
      </c>
      <c r="C1615" s="3" t="s">
        <v>7081</v>
      </c>
      <c r="D1615" s="6">
        <v>3200</v>
      </c>
      <c r="E1615" s="8">
        <v>3205</v>
      </c>
      <c r="F1615" s="22">
        <f>ROUND(E1615/D1615*100,0)</f>
        <v>100</v>
      </c>
      <c r="G1615" t="s">
        <v>8218</v>
      </c>
      <c r="H1615" t="s">
        <v>8223</v>
      </c>
      <c r="I1615" t="s">
        <v>8245</v>
      </c>
      <c r="J1615">
        <v>1409500078</v>
      </c>
      <c r="K1615">
        <v>1406908078</v>
      </c>
      <c r="L1615" t="b">
        <v>0</v>
      </c>
      <c r="M1615">
        <v>43</v>
      </c>
      <c r="N1615" t="b">
        <v>1</v>
      </c>
      <c r="O1615" t="s">
        <v>8269</v>
      </c>
      <c r="P1615" s="9">
        <f>(((K1615/60)/60)/24)+DATE(1970,1,1)</f>
        <v>41852.658310185187</v>
      </c>
      <c r="Q1615" s="14">
        <f>YEAR(P1615)</f>
        <v>2014</v>
      </c>
      <c r="R1615" s="10" t="s">
        <v>8331</v>
      </c>
      <c r="S1615" t="s">
        <v>8332</v>
      </c>
      <c r="T1615">
        <f>IFERROR(ROUND(E1615/M1615,2),0)</f>
        <v>74.53</v>
      </c>
    </row>
    <row r="1616" spans="1:20" ht="49" x14ac:dyDescent="0.25">
      <c r="A1616">
        <v>3186</v>
      </c>
      <c r="B1616" s="3" t="s">
        <v>3186</v>
      </c>
      <c r="C1616" s="3" t="s">
        <v>7296</v>
      </c>
      <c r="D1616" s="6">
        <v>3200</v>
      </c>
      <c r="E1616" s="8">
        <v>3270</v>
      </c>
      <c r="F1616" s="22">
        <f>ROUND(E1616/D1616*100,0)</f>
        <v>102</v>
      </c>
      <c r="G1616" t="s">
        <v>8218</v>
      </c>
      <c r="H1616" t="s">
        <v>8224</v>
      </c>
      <c r="I1616" t="s">
        <v>8246</v>
      </c>
      <c r="J1616">
        <v>1410901200</v>
      </c>
      <c r="K1616">
        <v>1408313438</v>
      </c>
      <c r="L1616" t="b">
        <v>1</v>
      </c>
      <c r="M1616">
        <v>70</v>
      </c>
      <c r="N1616" t="b">
        <v>1</v>
      </c>
      <c r="O1616" t="s">
        <v>8269</v>
      </c>
      <c r="P1616" s="9">
        <f>(((K1616/60)/60)/24)+DATE(1970,1,1)</f>
        <v>41868.924050925925</v>
      </c>
      <c r="Q1616" s="14">
        <f>YEAR(P1616)</f>
        <v>2014</v>
      </c>
      <c r="R1616" s="10" t="s">
        <v>8331</v>
      </c>
      <c r="S1616" t="s">
        <v>8332</v>
      </c>
      <c r="T1616">
        <f>IFERROR(ROUND(E1616/M1616,2),0)</f>
        <v>46.71</v>
      </c>
    </row>
    <row r="1617" spans="1:20" ht="49" x14ac:dyDescent="0.25">
      <c r="A1617">
        <v>3560</v>
      </c>
      <c r="B1617" s="3" t="s">
        <v>3559</v>
      </c>
      <c r="C1617" s="3" t="s">
        <v>7670</v>
      </c>
      <c r="D1617" s="6">
        <v>3200</v>
      </c>
      <c r="E1617" s="8">
        <v>3470</v>
      </c>
      <c r="F1617" s="22">
        <f>ROUND(E1617/D1617*100,0)</f>
        <v>108</v>
      </c>
      <c r="G1617" t="s">
        <v>8218</v>
      </c>
      <c r="H1617" t="s">
        <v>8228</v>
      </c>
      <c r="I1617" t="s">
        <v>8250</v>
      </c>
      <c r="J1617">
        <v>1432694700</v>
      </c>
      <c r="K1617">
        <v>1429651266</v>
      </c>
      <c r="L1617" t="b">
        <v>0</v>
      </c>
      <c r="M1617">
        <v>74</v>
      </c>
      <c r="N1617" t="b">
        <v>1</v>
      </c>
      <c r="O1617" t="s">
        <v>8269</v>
      </c>
      <c r="P1617" s="9">
        <f>(((K1617/60)/60)/24)+DATE(1970,1,1)</f>
        <v>42115.889652777783</v>
      </c>
      <c r="Q1617" s="14">
        <f>YEAR(P1617)</f>
        <v>2015</v>
      </c>
      <c r="R1617" s="10" t="s">
        <v>8331</v>
      </c>
      <c r="S1617" t="s">
        <v>8332</v>
      </c>
      <c r="T1617">
        <f>IFERROR(ROUND(E1617/M1617,2),0)</f>
        <v>46.89</v>
      </c>
    </row>
    <row r="1618" spans="1:20" ht="49" hidden="1" x14ac:dyDescent="0.25">
      <c r="A1618">
        <v>1122</v>
      </c>
      <c r="B1618" s="3" t="s">
        <v>1123</v>
      </c>
      <c r="C1618" s="3" t="s">
        <v>5232</v>
      </c>
      <c r="D1618" s="6">
        <v>3200</v>
      </c>
      <c r="E1618" s="8">
        <v>0</v>
      </c>
      <c r="F1618" s="22">
        <f>ROUND(E1618/D1618*100,0)</f>
        <v>0</v>
      </c>
      <c r="G1618" t="s">
        <v>8220</v>
      </c>
      <c r="H1618" t="s">
        <v>8224</v>
      </c>
      <c r="I1618" t="s">
        <v>8246</v>
      </c>
      <c r="J1618">
        <v>1369932825</v>
      </c>
      <c r="K1618">
        <v>1368723225</v>
      </c>
      <c r="L1618" t="b">
        <v>0</v>
      </c>
      <c r="M1618">
        <v>0</v>
      </c>
      <c r="N1618" t="b">
        <v>0</v>
      </c>
      <c r="O1618" t="s">
        <v>8280</v>
      </c>
      <c r="P1618" s="9">
        <f>(((K1618/60)/60)/24)+DATE(1970,1,1)</f>
        <v>41410.703993055555</v>
      </c>
      <c r="Q1618" s="14">
        <f>YEAR(P1618)</f>
        <v>2013</v>
      </c>
      <c r="R1618" s="10" t="s">
        <v>8347</v>
      </c>
      <c r="S1618" t="s">
        <v>8348</v>
      </c>
      <c r="T1618">
        <f>IFERROR(ROUND(E1618/M1618,2),0)</f>
        <v>0</v>
      </c>
    </row>
    <row r="1619" spans="1:20" ht="49" hidden="1" x14ac:dyDescent="0.25">
      <c r="A1619">
        <v>1994</v>
      </c>
      <c r="B1619" s="3" t="s">
        <v>1995</v>
      </c>
      <c r="C1619" s="3" t="s">
        <v>6104</v>
      </c>
      <c r="D1619" s="6">
        <v>3200</v>
      </c>
      <c r="E1619" s="8">
        <v>0</v>
      </c>
      <c r="F1619" s="22">
        <f>ROUND(E1619/D1619*100,0)</f>
        <v>0</v>
      </c>
      <c r="G1619" t="s">
        <v>8220</v>
      </c>
      <c r="H1619" t="s">
        <v>8223</v>
      </c>
      <c r="I1619" t="s">
        <v>8245</v>
      </c>
      <c r="J1619">
        <v>1481072942</v>
      </c>
      <c r="K1619">
        <v>1475885342</v>
      </c>
      <c r="L1619" t="b">
        <v>0</v>
      </c>
      <c r="M1619">
        <v>0</v>
      </c>
      <c r="N1619" t="b">
        <v>0</v>
      </c>
      <c r="O1619" t="s">
        <v>8294</v>
      </c>
      <c r="P1619" s="9">
        <f>(((K1619/60)/60)/24)+DATE(1970,1,1)</f>
        <v>42651.006273148145</v>
      </c>
      <c r="Q1619" s="14">
        <f>YEAR(P1619)</f>
        <v>2016</v>
      </c>
      <c r="R1619" s="10" t="s">
        <v>8352</v>
      </c>
      <c r="S1619" t="s">
        <v>8364</v>
      </c>
      <c r="T1619">
        <f>IFERROR(ROUND(E1619/M1619,2),0)</f>
        <v>0</v>
      </c>
    </row>
    <row r="1620" spans="1:20" ht="49" x14ac:dyDescent="0.25">
      <c r="A1620">
        <v>119</v>
      </c>
      <c r="B1620" s="3" t="s">
        <v>121</v>
      </c>
      <c r="C1620" s="3" t="s">
        <v>4230</v>
      </c>
      <c r="D1620" s="6">
        <v>3250</v>
      </c>
      <c r="E1620" s="8">
        <v>3398.1</v>
      </c>
      <c r="F1620" s="22">
        <f>ROUND(E1620/D1620*100,0)</f>
        <v>105</v>
      </c>
      <c r="G1620" t="s">
        <v>8218</v>
      </c>
      <c r="H1620" t="s">
        <v>8223</v>
      </c>
      <c r="I1620" t="s">
        <v>8245</v>
      </c>
      <c r="J1620">
        <v>1313276400</v>
      </c>
      <c r="K1620">
        <v>1310693986</v>
      </c>
      <c r="L1620" t="b">
        <v>0</v>
      </c>
      <c r="M1620">
        <v>37</v>
      </c>
      <c r="N1620" t="b">
        <v>1</v>
      </c>
      <c r="O1620" t="s">
        <v>8264</v>
      </c>
      <c r="P1620" s="9">
        <f>(((K1620/60)/60)/24)+DATE(1970,1,1)</f>
        <v>40739.069282407407</v>
      </c>
      <c r="Q1620" s="14">
        <f>YEAR(P1620)</f>
        <v>2011</v>
      </c>
      <c r="R1620" s="10" t="s">
        <v>8324</v>
      </c>
      <c r="S1620" t="s">
        <v>8326</v>
      </c>
      <c r="T1620">
        <f>IFERROR(ROUND(E1620/M1620,2),0)</f>
        <v>91.84</v>
      </c>
    </row>
    <row r="1621" spans="1:20" ht="33" hidden="1" x14ac:dyDescent="0.25">
      <c r="A1621">
        <v>1596</v>
      </c>
      <c r="B1621" s="3" t="s">
        <v>1597</v>
      </c>
      <c r="C1621" s="3" t="s">
        <v>5706</v>
      </c>
      <c r="D1621" s="6">
        <v>3250</v>
      </c>
      <c r="E1621" s="8">
        <v>75</v>
      </c>
      <c r="F1621" s="22">
        <f>ROUND(E1621/D1621*100,0)</f>
        <v>2</v>
      </c>
      <c r="G1621" t="s">
        <v>8220</v>
      </c>
      <c r="H1621" t="s">
        <v>8224</v>
      </c>
      <c r="I1621" t="s">
        <v>8246</v>
      </c>
      <c r="J1621">
        <v>1418469569</v>
      </c>
      <c r="K1621">
        <v>1414577969</v>
      </c>
      <c r="L1621" t="b">
        <v>0</v>
      </c>
      <c r="M1621">
        <v>3</v>
      </c>
      <c r="N1621" t="b">
        <v>0</v>
      </c>
      <c r="O1621" t="s">
        <v>8289</v>
      </c>
      <c r="P1621" s="9">
        <f>(((K1621/60)/60)/24)+DATE(1970,1,1)</f>
        <v>41941.430196759262</v>
      </c>
      <c r="Q1621" s="14">
        <f>YEAR(P1621)</f>
        <v>2014</v>
      </c>
      <c r="R1621" s="10" t="s">
        <v>8352</v>
      </c>
      <c r="S1621" t="s">
        <v>8359</v>
      </c>
      <c r="T1621">
        <f>IFERROR(ROUND(E1621/M1621,2),0)</f>
        <v>25</v>
      </c>
    </row>
    <row r="1622" spans="1:20" ht="49" hidden="1" x14ac:dyDescent="0.25">
      <c r="A1622">
        <v>2406</v>
      </c>
      <c r="B1622" s="3" t="s">
        <v>2407</v>
      </c>
      <c r="C1622" s="3" t="s">
        <v>6516</v>
      </c>
      <c r="D1622" s="6">
        <v>3250</v>
      </c>
      <c r="E1622" s="8">
        <v>1345</v>
      </c>
      <c r="F1622" s="22">
        <f>ROUND(E1622/D1622*100,0)</f>
        <v>41</v>
      </c>
      <c r="G1622" t="s">
        <v>8220</v>
      </c>
      <c r="H1622" t="s">
        <v>8223</v>
      </c>
      <c r="I1622" t="s">
        <v>8245</v>
      </c>
      <c r="J1622">
        <v>1421635190</v>
      </c>
      <c r="K1622">
        <v>1418179190</v>
      </c>
      <c r="L1622" t="b">
        <v>0</v>
      </c>
      <c r="M1622">
        <v>16</v>
      </c>
      <c r="N1622" t="b">
        <v>0</v>
      </c>
      <c r="O1622" t="s">
        <v>8282</v>
      </c>
      <c r="P1622" s="9">
        <f>(((K1622/60)/60)/24)+DATE(1970,1,1)</f>
        <v>41983.110995370371</v>
      </c>
      <c r="Q1622" s="14">
        <f>YEAR(P1622)</f>
        <v>2014</v>
      </c>
      <c r="R1622" s="10" t="s">
        <v>8350</v>
      </c>
      <c r="S1622" t="s">
        <v>8351</v>
      </c>
      <c r="T1622">
        <f>IFERROR(ROUND(E1622/M1622,2),0)</f>
        <v>84.06</v>
      </c>
    </row>
    <row r="1623" spans="1:20" ht="49" hidden="1" x14ac:dyDescent="0.25">
      <c r="A1623">
        <v>2762</v>
      </c>
      <c r="B1623" s="3" t="s">
        <v>2762</v>
      </c>
      <c r="C1623" s="3" t="s">
        <v>6872</v>
      </c>
      <c r="D1623" s="6">
        <v>3250</v>
      </c>
      <c r="E1623" s="8">
        <v>25</v>
      </c>
      <c r="F1623" s="22">
        <f>ROUND(E1623/D1623*100,0)</f>
        <v>1</v>
      </c>
      <c r="G1623" t="s">
        <v>8220</v>
      </c>
      <c r="H1623" t="s">
        <v>8223</v>
      </c>
      <c r="I1623" t="s">
        <v>8245</v>
      </c>
      <c r="J1623">
        <v>1332114795</v>
      </c>
      <c r="K1623">
        <v>1326934395</v>
      </c>
      <c r="L1623" t="b">
        <v>0</v>
      </c>
      <c r="M1623">
        <v>1</v>
      </c>
      <c r="N1623" t="b">
        <v>0</v>
      </c>
      <c r="O1623" t="s">
        <v>8302</v>
      </c>
      <c r="P1623" s="9">
        <f>(((K1623/60)/60)/24)+DATE(1970,1,1)</f>
        <v>40927.036979166667</v>
      </c>
      <c r="Q1623" s="14">
        <f>YEAR(P1623)</f>
        <v>2012</v>
      </c>
      <c r="R1623" s="10" t="s">
        <v>8336</v>
      </c>
      <c r="S1623" t="s">
        <v>8372</v>
      </c>
      <c r="T1623">
        <f>IFERROR(ROUND(E1623/M1623,2),0)</f>
        <v>25</v>
      </c>
    </row>
    <row r="1624" spans="1:20" ht="49" hidden="1" x14ac:dyDescent="0.25">
      <c r="A1624">
        <v>3938</v>
      </c>
      <c r="B1624" s="3" t="s">
        <v>3935</v>
      </c>
      <c r="C1624" s="3" t="s">
        <v>8046</v>
      </c>
      <c r="D1624" s="6">
        <v>3255</v>
      </c>
      <c r="E1624" s="8">
        <v>397</v>
      </c>
      <c r="F1624" s="22">
        <f>ROUND(E1624/D1624*100,0)</f>
        <v>12</v>
      </c>
      <c r="G1624" t="s">
        <v>8220</v>
      </c>
      <c r="H1624" t="s">
        <v>8223</v>
      </c>
      <c r="I1624" t="s">
        <v>8245</v>
      </c>
      <c r="J1624">
        <v>1435441454</v>
      </c>
      <c r="K1624">
        <v>1432763054</v>
      </c>
      <c r="L1624" t="b">
        <v>0</v>
      </c>
      <c r="M1624">
        <v>5</v>
      </c>
      <c r="N1624" t="b">
        <v>0</v>
      </c>
      <c r="O1624" t="s">
        <v>8269</v>
      </c>
      <c r="P1624" s="9">
        <f>(((K1624/60)/60)/24)+DATE(1970,1,1)</f>
        <v>42151.905717592599</v>
      </c>
      <c r="Q1624" s="14">
        <f>YEAR(P1624)</f>
        <v>2015</v>
      </c>
      <c r="R1624" s="10" t="s">
        <v>8331</v>
      </c>
      <c r="S1624" t="s">
        <v>8332</v>
      </c>
      <c r="T1624">
        <f>IFERROR(ROUND(E1624/M1624,2),0)</f>
        <v>79.400000000000006</v>
      </c>
    </row>
    <row r="1625" spans="1:20" ht="49" hidden="1" x14ac:dyDescent="0.25">
      <c r="A1625">
        <v>1717</v>
      </c>
      <c r="B1625" s="3" t="s">
        <v>1718</v>
      </c>
      <c r="C1625" s="3" t="s">
        <v>5827</v>
      </c>
      <c r="D1625" s="6">
        <v>3265</v>
      </c>
      <c r="E1625" s="8">
        <v>1395</v>
      </c>
      <c r="F1625" s="22">
        <f>ROUND(E1625/D1625*100,0)</f>
        <v>43</v>
      </c>
      <c r="G1625" t="s">
        <v>8220</v>
      </c>
      <c r="H1625" t="s">
        <v>8223</v>
      </c>
      <c r="I1625" t="s">
        <v>8245</v>
      </c>
      <c r="J1625">
        <v>1461211200</v>
      </c>
      <c r="K1625">
        <v>1459467238</v>
      </c>
      <c r="L1625" t="b">
        <v>0</v>
      </c>
      <c r="M1625">
        <v>41</v>
      </c>
      <c r="N1625" t="b">
        <v>0</v>
      </c>
      <c r="O1625" t="s">
        <v>8291</v>
      </c>
      <c r="P1625" s="9">
        <f>(((K1625/60)/60)/24)+DATE(1970,1,1)</f>
        <v>42460.98192129629</v>
      </c>
      <c r="Q1625" s="14">
        <f>YEAR(P1625)</f>
        <v>2016</v>
      </c>
      <c r="R1625" s="10" t="s">
        <v>8339</v>
      </c>
      <c r="S1625" t="s">
        <v>8361</v>
      </c>
      <c r="T1625">
        <f>IFERROR(ROUND(E1625/M1625,2),0)</f>
        <v>34.020000000000003</v>
      </c>
    </row>
    <row r="1626" spans="1:20" ht="49" hidden="1" x14ac:dyDescent="0.25">
      <c r="A1626">
        <v>2751</v>
      </c>
      <c r="B1626" s="3" t="s">
        <v>2751</v>
      </c>
      <c r="C1626" s="3" t="s">
        <v>6861</v>
      </c>
      <c r="D1626" s="6">
        <v>3274</v>
      </c>
      <c r="E1626" s="8">
        <v>0</v>
      </c>
      <c r="F1626" s="22">
        <f>ROUND(E1626/D1626*100,0)</f>
        <v>0</v>
      </c>
      <c r="G1626" t="s">
        <v>8220</v>
      </c>
      <c r="H1626" t="s">
        <v>8223</v>
      </c>
      <c r="I1626" t="s">
        <v>8245</v>
      </c>
      <c r="J1626">
        <v>1403039842</v>
      </c>
      <c r="K1626">
        <v>1397855842</v>
      </c>
      <c r="L1626" t="b">
        <v>0</v>
      </c>
      <c r="M1626">
        <v>0</v>
      </c>
      <c r="N1626" t="b">
        <v>0</v>
      </c>
      <c r="O1626" t="s">
        <v>8302</v>
      </c>
      <c r="P1626" s="9">
        <f>(((K1626/60)/60)/24)+DATE(1970,1,1)</f>
        <v>41747.887060185189</v>
      </c>
      <c r="Q1626" s="14">
        <f>YEAR(P1626)</f>
        <v>2014</v>
      </c>
      <c r="R1626" s="10" t="s">
        <v>8336</v>
      </c>
      <c r="S1626" t="s">
        <v>8372</v>
      </c>
      <c r="T1626">
        <f>IFERROR(ROUND(E1626/M1626,2),0)</f>
        <v>0</v>
      </c>
    </row>
    <row r="1627" spans="1:20" ht="49" x14ac:dyDescent="0.25">
      <c r="A1627">
        <v>536</v>
      </c>
      <c r="B1627" s="3" t="s">
        <v>537</v>
      </c>
      <c r="C1627" s="3" t="s">
        <v>4646</v>
      </c>
      <c r="D1627" s="6">
        <v>3300</v>
      </c>
      <c r="E1627" s="8">
        <v>3902.5</v>
      </c>
      <c r="F1627" s="22">
        <f>ROUND(E1627/D1627*100,0)</f>
        <v>118</v>
      </c>
      <c r="G1627" t="s">
        <v>8218</v>
      </c>
      <c r="H1627" t="s">
        <v>8224</v>
      </c>
      <c r="I1627" t="s">
        <v>8246</v>
      </c>
      <c r="J1627">
        <v>1438624800</v>
      </c>
      <c r="K1627">
        <v>1435133807</v>
      </c>
      <c r="L1627" t="b">
        <v>0</v>
      </c>
      <c r="M1627">
        <v>39</v>
      </c>
      <c r="N1627" t="b">
        <v>1</v>
      </c>
      <c r="O1627" t="s">
        <v>8269</v>
      </c>
      <c r="P1627" s="9">
        <f>(((K1627/60)/60)/24)+DATE(1970,1,1)</f>
        <v>42179.344988425932</v>
      </c>
      <c r="Q1627" s="14">
        <f>YEAR(P1627)</f>
        <v>2015</v>
      </c>
      <c r="R1627" s="10" t="s">
        <v>8331</v>
      </c>
      <c r="S1627" t="s">
        <v>8332</v>
      </c>
      <c r="T1627">
        <f>IFERROR(ROUND(E1627/M1627,2),0)</f>
        <v>100.06</v>
      </c>
    </row>
    <row r="1628" spans="1:20" ht="49" x14ac:dyDescent="0.25">
      <c r="A1628">
        <v>1260</v>
      </c>
      <c r="B1628" s="3" t="s">
        <v>1261</v>
      </c>
      <c r="C1628" s="3" t="s">
        <v>5370</v>
      </c>
      <c r="D1628" s="6">
        <v>3300</v>
      </c>
      <c r="E1628" s="8">
        <v>3751</v>
      </c>
      <c r="F1628" s="22">
        <f>ROUND(E1628/D1628*100,0)</f>
        <v>114</v>
      </c>
      <c r="G1628" t="s">
        <v>8218</v>
      </c>
      <c r="H1628" t="s">
        <v>8223</v>
      </c>
      <c r="I1628" t="s">
        <v>8245</v>
      </c>
      <c r="J1628">
        <v>1393445620</v>
      </c>
      <c r="K1628">
        <v>1390853620</v>
      </c>
      <c r="L1628" t="b">
        <v>1</v>
      </c>
      <c r="M1628">
        <v>74</v>
      </c>
      <c r="N1628" t="b">
        <v>1</v>
      </c>
      <c r="O1628" t="s">
        <v>8274</v>
      </c>
      <c r="P1628" s="9">
        <f>(((K1628/60)/60)/24)+DATE(1970,1,1)</f>
        <v>41666.842824074076</v>
      </c>
      <c r="Q1628" s="14">
        <f>YEAR(P1628)</f>
        <v>2014</v>
      </c>
      <c r="R1628" s="10" t="s">
        <v>8339</v>
      </c>
      <c r="S1628" t="s">
        <v>8340</v>
      </c>
      <c r="T1628">
        <f>IFERROR(ROUND(E1628/M1628,2),0)</f>
        <v>50.69</v>
      </c>
    </row>
    <row r="1629" spans="1:20" ht="33" x14ac:dyDescent="0.25">
      <c r="A1629">
        <v>2262</v>
      </c>
      <c r="B1629" s="3" t="s">
        <v>2263</v>
      </c>
      <c r="C1629" s="3" t="s">
        <v>6372</v>
      </c>
      <c r="D1629" s="6">
        <v>3300</v>
      </c>
      <c r="E1629" s="8">
        <v>5087</v>
      </c>
      <c r="F1629" s="22">
        <f>ROUND(E1629/D1629*100,0)</f>
        <v>154</v>
      </c>
      <c r="G1629" t="s">
        <v>8218</v>
      </c>
      <c r="H1629" t="s">
        <v>8223</v>
      </c>
      <c r="I1629" t="s">
        <v>8245</v>
      </c>
      <c r="J1629">
        <v>1416268800</v>
      </c>
      <c r="K1629">
        <v>1413295358</v>
      </c>
      <c r="L1629" t="b">
        <v>0</v>
      </c>
      <c r="M1629">
        <v>181</v>
      </c>
      <c r="N1629" t="b">
        <v>1</v>
      </c>
      <c r="O1629" t="s">
        <v>8295</v>
      </c>
      <c r="P1629" s="9">
        <f>(((K1629/60)/60)/24)+DATE(1970,1,1)</f>
        <v>41926.585162037038</v>
      </c>
      <c r="Q1629" s="14">
        <f>YEAR(P1629)</f>
        <v>2014</v>
      </c>
      <c r="R1629" s="10" t="s">
        <v>8347</v>
      </c>
      <c r="S1629" t="s">
        <v>8365</v>
      </c>
      <c r="T1629">
        <f>IFERROR(ROUND(E1629/M1629,2),0)</f>
        <v>28.1</v>
      </c>
    </row>
    <row r="1630" spans="1:20" ht="49" x14ac:dyDescent="0.25">
      <c r="A1630">
        <v>3261</v>
      </c>
      <c r="B1630" s="3" t="s">
        <v>3261</v>
      </c>
      <c r="C1630" s="3" t="s">
        <v>7371</v>
      </c>
      <c r="D1630" s="6">
        <v>3300</v>
      </c>
      <c r="E1630" s="8">
        <v>3315</v>
      </c>
      <c r="F1630" s="22">
        <f>ROUND(E1630/D1630*100,0)</f>
        <v>100</v>
      </c>
      <c r="G1630" t="s">
        <v>8218</v>
      </c>
      <c r="H1630" t="s">
        <v>8223</v>
      </c>
      <c r="I1630" t="s">
        <v>8245</v>
      </c>
      <c r="J1630">
        <v>1437067476</v>
      </c>
      <c r="K1630">
        <v>1434475476</v>
      </c>
      <c r="L1630" t="b">
        <v>1</v>
      </c>
      <c r="M1630">
        <v>49</v>
      </c>
      <c r="N1630" t="b">
        <v>1</v>
      </c>
      <c r="O1630" t="s">
        <v>8269</v>
      </c>
      <c r="P1630" s="9">
        <f>(((K1630/60)/60)/24)+DATE(1970,1,1)</f>
        <v>42171.725416666668</v>
      </c>
      <c r="Q1630" s="14">
        <f>YEAR(P1630)</f>
        <v>2015</v>
      </c>
      <c r="R1630" s="10" t="s">
        <v>8331</v>
      </c>
      <c r="S1630" t="s">
        <v>8332</v>
      </c>
      <c r="T1630">
        <f>IFERROR(ROUND(E1630/M1630,2),0)</f>
        <v>67.650000000000006</v>
      </c>
    </row>
    <row r="1631" spans="1:20" ht="49" x14ac:dyDescent="0.25">
      <c r="A1631">
        <v>3322</v>
      </c>
      <c r="B1631" s="3" t="s">
        <v>3322</v>
      </c>
      <c r="C1631" s="3" t="s">
        <v>7432</v>
      </c>
      <c r="D1631" s="6">
        <v>3300</v>
      </c>
      <c r="E1631" s="8">
        <v>3350</v>
      </c>
      <c r="F1631" s="22">
        <f>ROUND(E1631/D1631*100,0)</f>
        <v>102</v>
      </c>
      <c r="G1631" t="s">
        <v>8218</v>
      </c>
      <c r="H1631" t="s">
        <v>8223</v>
      </c>
      <c r="I1631" t="s">
        <v>8245</v>
      </c>
      <c r="J1631">
        <v>1466567700</v>
      </c>
      <c r="K1631">
        <v>1464653696</v>
      </c>
      <c r="L1631" t="b">
        <v>0</v>
      </c>
      <c r="M1631">
        <v>23</v>
      </c>
      <c r="N1631" t="b">
        <v>1</v>
      </c>
      <c r="O1631" t="s">
        <v>8269</v>
      </c>
      <c r="P1631" s="9">
        <f>(((K1631/60)/60)/24)+DATE(1970,1,1)</f>
        <v>42521.010370370372</v>
      </c>
      <c r="Q1631" s="14">
        <f>YEAR(P1631)</f>
        <v>2016</v>
      </c>
      <c r="R1631" s="10" t="s">
        <v>8331</v>
      </c>
      <c r="S1631" t="s">
        <v>8332</v>
      </c>
      <c r="T1631">
        <f>IFERROR(ROUND(E1631/M1631,2),0)</f>
        <v>145.65</v>
      </c>
    </row>
    <row r="1632" spans="1:20" ht="49" x14ac:dyDescent="0.25">
      <c r="A1632">
        <v>3526</v>
      </c>
      <c r="B1632" s="3" t="s">
        <v>3525</v>
      </c>
      <c r="C1632" s="3" t="s">
        <v>7636</v>
      </c>
      <c r="D1632" s="6">
        <v>3300</v>
      </c>
      <c r="E1632" s="8">
        <v>3366</v>
      </c>
      <c r="F1632" s="22">
        <f>ROUND(E1632/D1632*100,0)</f>
        <v>102</v>
      </c>
      <c r="G1632" t="s">
        <v>8218</v>
      </c>
      <c r="H1632" t="s">
        <v>8223</v>
      </c>
      <c r="I1632" t="s">
        <v>8245</v>
      </c>
      <c r="J1632">
        <v>1461823140</v>
      </c>
      <c r="K1632">
        <v>1459411371</v>
      </c>
      <c r="L1632" t="b">
        <v>0</v>
      </c>
      <c r="M1632">
        <v>34</v>
      </c>
      <c r="N1632" t="b">
        <v>1</v>
      </c>
      <c r="O1632" t="s">
        <v>8269</v>
      </c>
      <c r="P1632" s="9">
        <f>(((K1632/60)/60)/24)+DATE(1970,1,1)</f>
        <v>42460.335312499999</v>
      </c>
      <c r="Q1632" s="14">
        <f>YEAR(P1632)</f>
        <v>2016</v>
      </c>
      <c r="R1632" s="10" t="s">
        <v>8331</v>
      </c>
      <c r="S1632" t="s">
        <v>8332</v>
      </c>
      <c r="T1632">
        <f>IFERROR(ROUND(E1632/M1632,2),0)</f>
        <v>99</v>
      </c>
    </row>
    <row r="1633" spans="1:20" ht="33" x14ac:dyDescent="0.25">
      <c r="A1633">
        <v>3720</v>
      </c>
      <c r="B1633" s="3" t="s">
        <v>3717</v>
      </c>
      <c r="C1633" s="3" t="s">
        <v>7830</v>
      </c>
      <c r="D1633" s="6">
        <v>3300</v>
      </c>
      <c r="E1633" s="8">
        <v>3449</v>
      </c>
      <c r="F1633" s="22">
        <f>ROUND(E1633/D1633*100,0)</f>
        <v>105</v>
      </c>
      <c r="G1633" t="s">
        <v>8218</v>
      </c>
      <c r="H1633" t="s">
        <v>8223</v>
      </c>
      <c r="I1633" t="s">
        <v>8245</v>
      </c>
      <c r="J1633">
        <v>1435881006</v>
      </c>
      <c r="K1633">
        <v>1433980206</v>
      </c>
      <c r="L1633" t="b">
        <v>0</v>
      </c>
      <c r="M1633">
        <v>40</v>
      </c>
      <c r="N1633" t="b">
        <v>1</v>
      </c>
      <c r="O1633" t="s">
        <v>8269</v>
      </c>
      <c r="P1633" s="9">
        <f>(((K1633/60)/60)/24)+DATE(1970,1,1)</f>
        <v>42165.993125000001</v>
      </c>
      <c r="Q1633" s="14">
        <f>YEAR(P1633)</f>
        <v>2015</v>
      </c>
      <c r="R1633" s="10" t="s">
        <v>8331</v>
      </c>
      <c r="S1633" t="s">
        <v>8332</v>
      </c>
      <c r="T1633">
        <f>IFERROR(ROUND(E1633/M1633,2),0)</f>
        <v>86.23</v>
      </c>
    </row>
    <row r="1634" spans="1:20" ht="49" hidden="1" x14ac:dyDescent="0.25">
      <c r="A1634">
        <v>420</v>
      </c>
      <c r="B1634" s="3" t="s">
        <v>421</v>
      </c>
      <c r="C1634" s="3" t="s">
        <v>4530</v>
      </c>
      <c r="D1634" s="6">
        <v>3300</v>
      </c>
      <c r="E1634" s="8">
        <v>14.5</v>
      </c>
      <c r="F1634" s="22">
        <f>ROUND(E1634/D1634*100,0)</f>
        <v>0</v>
      </c>
      <c r="G1634" t="s">
        <v>8220</v>
      </c>
      <c r="H1634" t="s">
        <v>8223</v>
      </c>
      <c r="I1634" t="s">
        <v>8245</v>
      </c>
      <c r="J1634">
        <v>1394772031</v>
      </c>
      <c r="K1634">
        <v>1392183631</v>
      </c>
      <c r="L1634" t="b">
        <v>0</v>
      </c>
      <c r="M1634">
        <v>3</v>
      </c>
      <c r="N1634" t="b">
        <v>0</v>
      </c>
      <c r="O1634" t="s">
        <v>8268</v>
      </c>
      <c r="P1634" s="9">
        <f>(((K1634/60)/60)/24)+DATE(1970,1,1)</f>
        <v>41682.23646990741</v>
      </c>
      <c r="Q1634" s="14">
        <f>YEAR(P1634)</f>
        <v>2014</v>
      </c>
      <c r="R1634" s="10" t="s">
        <v>8324</v>
      </c>
      <c r="S1634" t="s">
        <v>8330</v>
      </c>
      <c r="T1634">
        <f>IFERROR(ROUND(E1634/M1634,2),0)</f>
        <v>4.83</v>
      </c>
    </row>
    <row r="1635" spans="1:20" ht="49" hidden="1" x14ac:dyDescent="0.25">
      <c r="A1635">
        <v>474</v>
      </c>
      <c r="B1635" s="3" t="s">
        <v>475</v>
      </c>
      <c r="C1635" s="3" t="s">
        <v>4584</v>
      </c>
      <c r="D1635" s="6">
        <v>3300</v>
      </c>
      <c r="E1635" s="8">
        <v>1</v>
      </c>
      <c r="F1635" s="22">
        <f>ROUND(E1635/D1635*100,0)</f>
        <v>0</v>
      </c>
      <c r="G1635" t="s">
        <v>8220</v>
      </c>
      <c r="H1635" t="s">
        <v>8223</v>
      </c>
      <c r="I1635" t="s">
        <v>8245</v>
      </c>
      <c r="J1635">
        <v>1487318029</v>
      </c>
      <c r="K1635">
        <v>1484726029</v>
      </c>
      <c r="L1635" t="b">
        <v>0</v>
      </c>
      <c r="M1635">
        <v>1</v>
      </c>
      <c r="N1635" t="b">
        <v>0</v>
      </c>
      <c r="O1635" t="s">
        <v>8268</v>
      </c>
      <c r="P1635" s="9">
        <f>(((K1635/60)/60)/24)+DATE(1970,1,1)</f>
        <v>42753.329039351855</v>
      </c>
      <c r="Q1635" s="14">
        <f>YEAR(P1635)</f>
        <v>2017</v>
      </c>
      <c r="R1635" s="10" t="s">
        <v>8324</v>
      </c>
      <c r="S1635" t="s">
        <v>8330</v>
      </c>
      <c r="T1635">
        <f>IFERROR(ROUND(E1635/M1635,2),0)</f>
        <v>1</v>
      </c>
    </row>
    <row r="1636" spans="1:20" ht="49" hidden="1" x14ac:dyDescent="0.25">
      <c r="A1636">
        <v>916</v>
      </c>
      <c r="B1636" s="3" t="s">
        <v>917</v>
      </c>
      <c r="C1636" s="3" t="s">
        <v>5026</v>
      </c>
      <c r="D1636" s="6">
        <v>3300</v>
      </c>
      <c r="E1636" s="8">
        <v>0</v>
      </c>
      <c r="F1636" s="22">
        <f>ROUND(E1636/D1636*100,0)</f>
        <v>0</v>
      </c>
      <c r="G1636" t="s">
        <v>8220</v>
      </c>
      <c r="H1636" t="s">
        <v>8223</v>
      </c>
      <c r="I1636" t="s">
        <v>8245</v>
      </c>
      <c r="J1636">
        <v>1287723600</v>
      </c>
      <c r="K1636">
        <v>1284409734</v>
      </c>
      <c r="L1636" t="b">
        <v>0</v>
      </c>
      <c r="M1636">
        <v>0</v>
      </c>
      <c r="N1636" t="b">
        <v>0</v>
      </c>
      <c r="O1636" t="s">
        <v>8276</v>
      </c>
      <c r="P1636" s="9">
        <f>(((K1636/60)/60)/24)+DATE(1970,1,1)</f>
        <v>40434.853402777779</v>
      </c>
      <c r="Q1636" s="14">
        <f>YEAR(P1636)</f>
        <v>2010</v>
      </c>
      <c r="R1636" s="10" t="s">
        <v>8339</v>
      </c>
      <c r="S1636" t="s">
        <v>8342</v>
      </c>
      <c r="T1636">
        <f>IFERROR(ROUND(E1636/M1636,2),0)</f>
        <v>0</v>
      </c>
    </row>
    <row r="1637" spans="1:20" ht="33" hidden="1" x14ac:dyDescent="0.25">
      <c r="A1637">
        <v>3638</v>
      </c>
      <c r="B1637" s="3" t="s">
        <v>3636</v>
      </c>
      <c r="C1637" s="3" t="s">
        <v>7748</v>
      </c>
      <c r="D1637" s="6">
        <v>3300</v>
      </c>
      <c r="E1637" s="8">
        <v>216</v>
      </c>
      <c r="F1637" s="22">
        <f>ROUND(E1637/D1637*100,0)</f>
        <v>7</v>
      </c>
      <c r="G1637" t="s">
        <v>8220</v>
      </c>
      <c r="H1637" t="s">
        <v>8228</v>
      </c>
      <c r="I1637" t="s">
        <v>8250</v>
      </c>
      <c r="J1637">
        <v>1429456132</v>
      </c>
      <c r="K1637">
        <v>1424275732</v>
      </c>
      <c r="L1637" t="b">
        <v>0</v>
      </c>
      <c r="M1637">
        <v>2</v>
      </c>
      <c r="N1637" t="b">
        <v>0</v>
      </c>
      <c r="O1637" t="s">
        <v>8303</v>
      </c>
      <c r="P1637" s="9">
        <f>(((K1637/60)/60)/24)+DATE(1970,1,1)</f>
        <v>42053.672824074078</v>
      </c>
      <c r="Q1637" s="14">
        <f>YEAR(P1637)</f>
        <v>2015</v>
      </c>
      <c r="R1637" s="10" t="s">
        <v>8331</v>
      </c>
      <c r="S1637" t="s">
        <v>8373</v>
      </c>
      <c r="T1637">
        <f>IFERROR(ROUND(E1637/M1637,2),0)</f>
        <v>108</v>
      </c>
    </row>
    <row r="1638" spans="1:20" ht="33" hidden="1" x14ac:dyDescent="0.25">
      <c r="A1638">
        <v>1579</v>
      </c>
      <c r="B1638" s="3" t="s">
        <v>1580</v>
      </c>
      <c r="C1638" s="3" t="s">
        <v>5689</v>
      </c>
      <c r="D1638" s="6">
        <v>3333</v>
      </c>
      <c r="E1638" s="8">
        <v>28</v>
      </c>
      <c r="F1638" s="22">
        <f>ROUND(E1638/D1638*100,0)</f>
        <v>1</v>
      </c>
      <c r="G1638" t="s">
        <v>8219</v>
      </c>
      <c r="H1638" t="s">
        <v>8223</v>
      </c>
      <c r="I1638" t="s">
        <v>8245</v>
      </c>
      <c r="J1638">
        <v>1377734091</v>
      </c>
      <c r="K1638">
        <v>1374882891</v>
      </c>
      <c r="L1638" t="b">
        <v>0</v>
      </c>
      <c r="M1638">
        <v>2</v>
      </c>
      <c r="N1638" t="b">
        <v>0</v>
      </c>
      <c r="O1638" t="s">
        <v>8288</v>
      </c>
      <c r="P1638" s="9">
        <f>(((K1638/60)/60)/24)+DATE(1970,1,1)</f>
        <v>41481.996423611112</v>
      </c>
      <c r="Q1638" s="14">
        <f>YEAR(P1638)</f>
        <v>2013</v>
      </c>
      <c r="R1638" s="10" t="s">
        <v>8336</v>
      </c>
      <c r="S1638" t="s">
        <v>8358</v>
      </c>
      <c r="T1638">
        <f>IFERROR(ROUND(E1638/M1638,2),0)</f>
        <v>14</v>
      </c>
    </row>
    <row r="1639" spans="1:20" ht="49" x14ac:dyDescent="0.25">
      <c r="A1639">
        <v>1882</v>
      </c>
      <c r="B1639" s="3" t="s">
        <v>1883</v>
      </c>
      <c r="C1639" s="3" t="s">
        <v>5992</v>
      </c>
      <c r="D1639" s="6">
        <v>3350</v>
      </c>
      <c r="E1639" s="8">
        <v>3380</v>
      </c>
      <c r="F1639" s="22">
        <f>ROUND(E1639/D1639*100,0)</f>
        <v>101</v>
      </c>
      <c r="G1639" t="s">
        <v>8218</v>
      </c>
      <c r="H1639" t="s">
        <v>8223</v>
      </c>
      <c r="I1639" t="s">
        <v>8245</v>
      </c>
      <c r="J1639">
        <v>1341964080</v>
      </c>
      <c r="K1639">
        <v>1339109212</v>
      </c>
      <c r="L1639" t="b">
        <v>0</v>
      </c>
      <c r="M1639">
        <v>81</v>
      </c>
      <c r="N1639" t="b">
        <v>1</v>
      </c>
      <c r="O1639" t="s">
        <v>8277</v>
      </c>
      <c r="P1639" s="9">
        <f>(((K1639/60)/60)/24)+DATE(1970,1,1)</f>
        <v>41067.949212962965</v>
      </c>
      <c r="Q1639" s="14">
        <f>YEAR(P1639)</f>
        <v>2012</v>
      </c>
      <c r="R1639" s="10" t="s">
        <v>8339</v>
      </c>
      <c r="S1639" t="s">
        <v>8343</v>
      </c>
      <c r="T1639">
        <f>IFERROR(ROUND(E1639/M1639,2),0)</f>
        <v>41.73</v>
      </c>
    </row>
    <row r="1640" spans="1:20" ht="49" x14ac:dyDescent="0.25">
      <c r="A1640">
        <v>3341</v>
      </c>
      <c r="B1640" s="3" t="s">
        <v>3341</v>
      </c>
      <c r="C1640" s="3" t="s">
        <v>7451</v>
      </c>
      <c r="D1640" s="6">
        <v>3350</v>
      </c>
      <c r="E1640" s="8">
        <v>3350</v>
      </c>
      <c r="F1640" s="22">
        <f>ROUND(E1640/D1640*100,0)</f>
        <v>100</v>
      </c>
      <c r="G1640" t="s">
        <v>8218</v>
      </c>
      <c r="H1640" t="s">
        <v>8224</v>
      </c>
      <c r="I1640" t="s">
        <v>8246</v>
      </c>
      <c r="J1640">
        <v>1465750800</v>
      </c>
      <c r="K1640">
        <v>1463771421</v>
      </c>
      <c r="L1640" t="b">
        <v>0</v>
      </c>
      <c r="M1640">
        <v>28</v>
      </c>
      <c r="N1640" t="b">
        <v>1</v>
      </c>
      <c r="O1640" t="s">
        <v>8269</v>
      </c>
      <c r="P1640" s="9">
        <f>(((K1640/60)/60)/24)+DATE(1970,1,1)</f>
        <v>42510.798854166671</v>
      </c>
      <c r="Q1640" s="14">
        <f>YEAR(P1640)</f>
        <v>2016</v>
      </c>
      <c r="R1640" s="10" t="s">
        <v>8331</v>
      </c>
      <c r="S1640" t="s">
        <v>8332</v>
      </c>
      <c r="T1640">
        <f>IFERROR(ROUND(E1640/M1640,2),0)</f>
        <v>119.64</v>
      </c>
    </row>
    <row r="1641" spans="1:20" ht="49" x14ac:dyDescent="0.25">
      <c r="A1641">
        <v>3483</v>
      </c>
      <c r="B1641" s="3" t="s">
        <v>3482</v>
      </c>
      <c r="C1641" s="3" t="s">
        <v>7593</v>
      </c>
      <c r="D1641" s="6">
        <v>3350</v>
      </c>
      <c r="E1641" s="8">
        <v>5358</v>
      </c>
      <c r="F1641" s="22">
        <f>ROUND(E1641/D1641*100,0)</f>
        <v>160</v>
      </c>
      <c r="G1641" t="s">
        <v>8218</v>
      </c>
      <c r="H1641" t="s">
        <v>8223</v>
      </c>
      <c r="I1641" t="s">
        <v>8245</v>
      </c>
      <c r="J1641">
        <v>1404403381</v>
      </c>
      <c r="K1641">
        <v>1401811381</v>
      </c>
      <c r="L1641" t="b">
        <v>0</v>
      </c>
      <c r="M1641">
        <v>133</v>
      </c>
      <c r="N1641" t="b">
        <v>1</v>
      </c>
      <c r="O1641" t="s">
        <v>8269</v>
      </c>
      <c r="P1641" s="9">
        <f>(((K1641/60)/60)/24)+DATE(1970,1,1)</f>
        <v>41793.668761574074</v>
      </c>
      <c r="Q1641" s="14">
        <f>YEAR(P1641)</f>
        <v>2014</v>
      </c>
      <c r="R1641" s="10" t="s">
        <v>8331</v>
      </c>
      <c r="S1641" t="s">
        <v>8332</v>
      </c>
      <c r="T1641">
        <f>IFERROR(ROUND(E1641/M1641,2),0)</f>
        <v>40.29</v>
      </c>
    </row>
    <row r="1642" spans="1:20" ht="33" x14ac:dyDescent="0.25">
      <c r="A1642">
        <v>304</v>
      </c>
      <c r="B1642" s="3" t="s">
        <v>305</v>
      </c>
      <c r="C1642" s="3" t="s">
        <v>4414</v>
      </c>
      <c r="D1642" s="6">
        <v>3400</v>
      </c>
      <c r="E1642" s="8">
        <v>7876</v>
      </c>
      <c r="F1642" s="22">
        <f>ROUND(E1642/D1642*100,0)</f>
        <v>232</v>
      </c>
      <c r="G1642" t="s">
        <v>8218</v>
      </c>
      <c r="H1642" t="s">
        <v>8223</v>
      </c>
      <c r="I1642" t="s">
        <v>8245</v>
      </c>
      <c r="J1642">
        <v>1346464800</v>
      </c>
      <c r="K1642">
        <v>1343096197</v>
      </c>
      <c r="L1642" t="b">
        <v>1</v>
      </c>
      <c r="M1642">
        <v>74</v>
      </c>
      <c r="N1642" t="b">
        <v>1</v>
      </c>
      <c r="O1642" t="s">
        <v>8267</v>
      </c>
      <c r="P1642" s="9">
        <f>(((K1642/60)/60)/24)+DATE(1970,1,1)</f>
        <v>41114.094872685186</v>
      </c>
      <c r="Q1642" s="14">
        <f>YEAR(P1642)</f>
        <v>2012</v>
      </c>
      <c r="R1642" s="10" t="s">
        <v>8324</v>
      </c>
      <c r="S1642" t="s">
        <v>8329</v>
      </c>
      <c r="T1642">
        <f>IFERROR(ROUND(E1642/M1642,2),0)</f>
        <v>106.43</v>
      </c>
    </row>
    <row r="1643" spans="1:20" ht="49" x14ac:dyDescent="0.25">
      <c r="A1643">
        <v>1356</v>
      </c>
      <c r="B1643" s="3" t="s">
        <v>1357</v>
      </c>
      <c r="C1643" s="3" t="s">
        <v>5466</v>
      </c>
      <c r="D1643" s="6">
        <v>3400</v>
      </c>
      <c r="E1643" s="8">
        <v>6215.56</v>
      </c>
      <c r="F1643" s="22">
        <f>ROUND(E1643/D1643*100,0)</f>
        <v>183</v>
      </c>
      <c r="G1643" t="s">
        <v>8218</v>
      </c>
      <c r="H1643" t="s">
        <v>8223</v>
      </c>
      <c r="I1643" t="s">
        <v>8245</v>
      </c>
      <c r="J1643">
        <v>1372985760</v>
      </c>
      <c r="K1643">
        <v>1370393760</v>
      </c>
      <c r="L1643" t="b">
        <v>0</v>
      </c>
      <c r="M1643">
        <v>87</v>
      </c>
      <c r="N1643" t="b">
        <v>1</v>
      </c>
      <c r="O1643" t="s">
        <v>8272</v>
      </c>
      <c r="P1643" s="9">
        <f>(((K1643/60)/60)/24)+DATE(1970,1,1)</f>
        <v>41430.038888888892</v>
      </c>
      <c r="Q1643" s="14">
        <f>YEAR(P1643)</f>
        <v>2013</v>
      </c>
      <c r="R1643" s="10" t="s">
        <v>8336</v>
      </c>
      <c r="S1643" t="s">
        <v>8337</v>
      </c>
      <c r="T1643">
        <f>IFERROR(ROUND(E1643/M1643,2),0)</f>
        <v>71.44</v>
      </c>
    </row>
    <row r="1644" spans="1:20" ht="49" x14ac:dyDescent="0.25">
      <c r="A1644">
        <v>1667</v>
      </c>
      <c r="B1644" s="3" t="s">
        <v>1668</v>
      </c>
      <c r="C1644" s="3" t="s">
        <v>5777</v>
      </c>
      <c r="D1644" s="6">
        <v>3400</v>
      </c>
      <c r="E1644" s="8">
        <v>4313</v>
      </c>
      <c r="F1644" s="22">
        <f>ROUND(E1644/D1644*100,0)</f>
        <v>127</v>
      </c>
      <c r="G1644" t="s">
        <v>8218</v>
      </c>
      <c r="H1644" t="s">
        <v>8223</v>
      </c>
      <c r="I1644" t="s">
        <v>8245</v>
      </c>
      <c r="J1644">
        <v>1394521140</v>
      </c>
      <c r="K1644">
        <v>1392169298</v>
      </c>
      <c r="L1644" t="b">
        <v>0</v>
      </c>
      <c r="M1644">
        <v>82</v>
      </c>
      <c r="N1644" t="b">
        <v>1</v>
      </c>
      <c r="O1644" t="s">
        <v>8290</v>
      </c>
      <c r="P1644" s="9">
        <f>(((K1644/60)/60)/24)+DATE(1970,1,1)</f>
        <v>41682.0705787037</v>
      </c>
      <c r="Q1644" s="14">
        <f>YEAR(P1644)</f>
        <v>2014</v>
      </c>
      <c r="R1644" s="10" t="s">
        <v>8339</v>
      </c>
      <c r="S1644" t="s">
        <v>8360</v>
      </c>
      <c r="T1644">
        <f>IFERROR(ROUND(E1644/M1644,2),0)</f>
        <v>52.6</v>
      </c>
    </row>
    <row r="1645" spans="1:20" ht="49" x14ac:dyDescent="0.25">
      <c r="A1645">
        <v>3015</v>
      </c>
      <c r="B1645" s="3" t="s">
        <v>3015</v>
      </c>
      <c r="C1645" s="3" t="s">
        <v>7125</v>
      </c>
      <c r="D1645" s="6">
        <v>3400</v>
      </c>
      <c r="E1645" s="8">
        <v>3508</v>
      </c>
      <c r="F1645" s="22">
        <f>ROUND(E1645/D1645*100,0)</f>
        <v>103</v>
      </c>
      <c r="G1645" t="s">
        <v>8218</v>
      </c>
      <c r="H1645" t="s">
        <v>8223</v>
      </c>
      <c r="I1645" t="s">
        <v>8245</v>
      </c>
      <c r="J1645">
        <v>1402459200</v>
      </c>
      <c r="K1645">
        <v>1401125238</v>
      </c>
      <c r="L1645" t="b">
        <v>0</v>
      </c>
      <c r="M1645">
        <v>40</v>
      </c>
      <c r="N1645" t="b">
        <v>1</v>
      </c>
      <c r="O1645" t="s">
        <v>8301</v>
      </c>
      <c r="P1645" s="9">
        <f>(((K1645/60)/60)/24)+DATE(1970,1,1)</f>
        <v>41785.72729166667</v>
      </c>
      <c r="Q1645" s="14">
        <f>YEAR(P1645)</f>
        <v>2014</v>
      </c>
      <c r="R1645" s="10" t="s">
        <v>8331</v>
      </c>
      <c r="S1645" t="s">
        <v>8371</v>
      </c>
      <c r="T1645">
        <f>IFERROR(ROUND(E1645/M1645,2),0)</f>
        <v>87.7</v>
      </c>
    </row>
    <row r="1646" spans="1:20" ht="49" x14ac:dyDescent="0.25">
      <c r="A1646">
        <v>3585</v>
      </c>
      <c r="B1646" s="3" t="s">
        <v>3584</v>
      </c>
      <c r="C1646" s="3" t="s">
        <v>7695</v>
      </c>
      <c r="D1646" s="6">
        <v>3400</v>
      </c>
      <c r="E1646" s="8">
        <v>4050</v>
      </c>
      <c r="F1646" s="22">
        <f>ROUND(E1646/D1646*100,0)</f>
        <v>119</v>
      </c>
      <c r="G1646" t="s">
        <v>8218</v>
      </c>
      <c r="H1646" t="s">
        <v>8223</v>
      </c>
      <c r="I1646" t="s">
        <v>8245</v>
      </c>
      <c r="J1646">
        <v>1419181890</v>
      </c>
      <c r="K1646">
        <v>1416589890</v>
      </c>
      <c r="L1646" t="b">
        <v>0</v>
      </c>
      <c r="M1646">
        <v>23</v>
      </c>
      <c r="N1646" t="b">
        <v>1</v>
      </c>
      <c r="O1646" t="s">
        <v>8269</v>
      </c>
      <c r="P1646" s="9">
        <f>(((K1646/60)/60)/24)+DATE(1970,1,1)</f>
        <v>41964.716319444444</v>
      </c>
      <c r="Q1646" s="14">
        <f>YEAR(P1646)</f>
        <v>2014</v>
      </c>
      <c r="R1646" s="10" t="s">
        <v>8331</v>
      </c>
      <c r="S1646" t="s">
        <v>8332</v>
      </c>
      <c r="T1646">
        <f>IFERROR(ROUND(E1646/M1646,2),0)</f>
        <v>176.09</v>
      </c>
    </row>
    <row r="1647" spans="1:20" ht="49" hidden="1" x14ac:dyDescent="0.25">
      <c r="A1647">
        <v>2701</v>
      </c>
      <c r="B1647" s="3" t="s">
        <v>2701</v>
      </c>
      <c r="C1647" s="3" t="s">
        <v>6811</v>
      </c>
      <c r="D1647" s="6">
        <v>3400</v>
      </c>
      <c r="E1647" s="8">
        <v>1570</v>
      </c>
      <c r="F1647" s="22">
        <f>ROUND(E1647/D1647*100,0)</f>
        <v>46</v>
      </c>
      <c r="G1647" t="s">
        <v>8221</v>
      </c>
      <c r="H1647" t="s">
        <v>8240</v>
      </c>
      <c r="I1647" t="s">
        <v>8248</v>
      </c>
      <c r="J1647">
        <v>1491586534</v>
      </c>
      <c r="K1647">
        <v>1488911734</v>
      </c>
      <c r="L1647" t="b">
        <v>0</v>
      </c>
      <c r="M1647">
        <v>46</v>
      </c>
      <c r="N1647" t="b">
        <v>0</v>
      </c>
      <c r="O1647" t="s">
        <v>8301</v>
      </c>
      <c r="P1647" s="9">
        <f>(((K1647/60)/60)/24)+DATE(1970,1,1)</f>
        <v>42801.774699074071</v>
      </c>
      <c r="Q1647" s="10">
        <f>YEAR(P1647)</f>
        <v>2017</v>
      </c>
      <c r="R1647" s="10" t="s">
        <v>8331</v>
      </c>
      <c r="S1647" t="s">
        <v>8371</v>
      </c>
      <c r="T1647">
        <f>IFERROR(ROUND(E1647/M1647,2),0)</f>
        <v>34.130000000000003</v>
      </c>
    </row>
    <row r="1648" spans="1:20" ht="49" x14ac:dyDescent="0.25">
      <c r="A1648">
        <v>530</v>
      </c>
      <c r="B1648" s="3" t="s">
        <v>531</v>
      </c>
      <c r="C1648" s="3" t="s">
        <v>4640</v>
      </c>
      <c r="D1648" s="6">
        <v>3405</v>
      </c>
      <c r="E1648" s="8">
        <v>3670</v>
      </c>
      <c r="F1648" s="22">
        <f>ROUND(E1648/D1648*100,0)</f>
        <v>108</v>
      </c>
      <c r="G1648" t="s">
        <v>8218</v>
      </c>
      <c r="H1648" t="s">
        <v>8223</v>
      </c>
      <c r="I1648" t="s">
        <v>8245</v>
      </c>
      <c r="J1648">
        <v>1435111200</v>
      </c>
      <c r="K1648">
        <v>1433254268</v>
      </c>
      <c r="L1648" t="b">
        <v>0</v>
      </c>
      <c r="M1648">
        <v>29</v>
      </c>
      <c r="N1648" t="b">
        <v>1</v>
      </c>
      <c r="O1648" t="s">
        <v>8269</v>
      </c>
      <c r="P1648" s="9">
        <f>(((K1648/60)/60)/24)+DATE(1970,1,1)</f>
        <v>42157.591064814813</v>
      </c>
      <c r="Q1648" s="14">
        <f>YEAR(P1648)</f>
        <v>2015</v>
      </c>
      <c r="R1648" s="10" t="s">
        <v>8331</v>
      </c>
      <c r="S1648" t="s">
        <v>8332</v>
      </c>
      <c r="T1648">
        <f>IFERROR(ROUND(E1648/M1648,2),0)</f>
        <v>126.55</v>
      </c>
    </row>
    <row r="1649" spans="1:20" ht="49" hidden="1" x14ac:dyDescent="0.25">
      <c r="A1649">
        <v>181</v>
      </c>
      <c r="B1649" s="3" t="s">
        <v>183</v>
      </c>
      <c r="C1649" s="3" t="s">
        <v>4291</v>
      </c>
      <c r="D1649" s="6">
        <v>3423</v>
      </c>
      <c r="E1649" s="8">
        <v>722</v>
      </c>
      <c r="F1649" s="22">
        <f>ROUND(E1649/D1649*100,0)</f>
        <v>21</v>
      </c>
      <c r="G1649" t="s">
        <v>8220</v>
      </c>
      <c r="H1649" t="s">
        <v>8224</v>
      </c>
      <c r="I1649" t="s">
        <v>8246</v>
      </c>
      <c r="J1649">
        <v>1434995295</v>
      </c>
      <c r="K1649">
        <v>1432403295</v>
      </c>
      <c r="L1649" t="b">
        <v>0</v>
      </c>
      <c r="M1649">
        <v>4</v>
      </c>
      <c r="N1649" t="b">
        <v>0</v>
      </c>
      <c r="O1649" t="s">
        <v>8266</v>
      </c>
      <c r="P1649" s="9">
        <f>(((K1649/60)/60)/24)+DATE(1970,1,1)</f>
        <v>42147.741840277777</v>
      </c>
      <c r="Q1649" s="14">
        <f>YEAR(P1649)</f>
        <v>2015</v>
      </c>
      <c r="R1649" s="10" t="s">
        <v>8324</v>
      </c>
      <c r="S1649" t="s">
        <v>8328</v>
      </c>
      <c r="T1649">
        <f>IFERROR(ROUND(E1649/M1649,2),0)</f>
        <v>180.5</v>
      </c>
    </row>
    <row r="1650" spans="1:20" ht="33" hidden="1" x14ac:dyDescent="0.25">
      <c r="A1650">
        <v>4068</v>
      </c>
      <c r="B1650" s="3" t="s">
        <v>4064</v>
      </c>
      <c r="C1650" s="3" t="s">
        <v>8171</v>
      </c>
      <c r="D1650" s="6">
        <v>3495</v>
      </c>
      <c r="E1650" s="8">
        <v>34.950000000000003</v>
      </c>
      <c r="F1650" s="22">
        <f>ROUND(E1650/D1650*100,0)</f>
        <v>1</v>
      </c>
      <c r="G1650" t="s">
        <v>8220</v>
      </c>
      <c r="H1650" t="s">
        <v>8223</v>
      </c>
      <c r="I1650" t="s">
        <v>8245</v>
      </c>
      <c r="J1650">
        <v>1484348700</v>
      </c>
      <c r="K1650">
        <v>1481756855</v>
      </c>
      <c r="L1650" t="b">
        <v>0</v>
      </c>
      <c r="M1650">
        <v>1</v>
      </c>
      <c r="N1650" t="b">
        <v>0</v>
      </c>
      <c r="O1650" t="s">
        <v>8269</v>
      </c>
      <c r="P1650" s="9">
        <f>(((K1650/60)/60)/24)+DATE(1970,1,1)</f>
        <v>42718.963599537034</v>
      </c>
      <c r="Q1650" s="14">
        <f>YEAR(P1650)</f>
        <v>2016</v>
      </c>
      <c r="R1650" s="10" t="s">
        <v>8331</v>
      </c>
      <c r="S1650" t="s">
        <v>8332</v>
      </c>
      <c r="T1650">
        <f>IFERROR(ROUND(E1650/M1650,2),0)</f>
        <v>34.950000000000003</v>
      </c>
    </row>
    <row r="1651" spans="1:20" ht="21" x14ac:dyDescent="0.25">
      <c r="A1651">
        <v>8</v>
      </c>
      <c r="B1651" s="3" t="s">
        <v>10</v>
      </c>
      <c r="C1651" s="3" t="s">
        <v>4119</v>
      </c>
      <c r="D1651" s="6">
        <v>3500</v>
      </c>
      <c r="E1651" s="8">
        <v>3501.52</v>
      </c>
      <c r="F1651" s="22">
        <f>ROUND(E1651/D1651*100,0)</f>
        <v>100</v>
      </c>
      <c r="G1651" t="s">
        <v>8218</v>
      </c>
      <c r="H1651" t="s">
        <v>8223</v>
      </c>
      <c r="I1651" t="s">
        <v>8245</v>
      </c>
      <c r="J1651">
        <v>1460754000</v>
      </c>
      <c r="K1651">
        <v>1460155212</v>
      </c>
      <c r="L1651" t="b">
        <v>0</v>
      </c>
      <c r="M1651">
        <v>12</v>
      </c>
      <c r="N1651" t="b">
        <v>1</v>
      </c>
      <c r="O1651" t="s">
        <v>8263</v>
      </c>
      <c r="P1651" s="9">
        <f>(((K1651/60)/60)/24)+DATE(1970,1,1)</f>
        <v>42468.94458333333</v>
      </c>
      <c r="Q1651" s="14">
        <f>YEAR(P1651)</f>
        <v>2016</v>
      </c>
      <c r="R1651" s="10" t="s">
        <v>8324</v>
      </c>
      <c r="S1651" t="s">
        <v>8325</v>
      </c>
      <c r="T1651">
        <f>IFERROR(ROUND(E1651/M1651,2),0)</f>
        <v>291.79000000000002</v>
      </c>
    </row>
    <row r="1652" spans="1:20" ht="33" x14ac:dyDescent="0.25">
      <c r="A1652">
        <v>13</v>
      </c>
      <c r="B1652" s="3" t="s">
        <v>15</v>
      </c>
      <c r="C1652" s="3" t="s">
        <v>4124</v>
      </c>
      <c r="D1652" s="6">
        <v>3500</v>
      </c>
      <c r="E1652" s="8">
        <v>5599</v>
      </c>
      <c r="F1652" s="22">
        <f>ROUND(E1652/D1652*100,0)</f>
        <v>160</v>
      </c>
      <c r="G1652" t="s">
        <v>8218</v>
      </c>
      <c r="H1652" t="s">
        <v>8223</v>
      </c>
      <c r="I1652" t="s">
        <v>8245</v>
      </c>
      <c r="J1652">
        <v>1466713620</v>
      </c>
      <c r="K1652">
        <v>1463588109</v>
      </c>
      <c r="L1652" t="b">
        <v>0</v>
      </c>
      <c r="M1652">
        <v>51</v>
      </c>
      <c r="N1652" t="b">
        <v>1</v>
      </c>
      <c r="O1652" t="s">
        <v>8263</v>
      </c>
      <c r="P1652" s="9">
        <f>(((K1652/60)/60)/24)+DATE(1970,1,1)</f>
        <v>42508.677187499998</v>
      </c>
      <c r="Q1652" s="14">
        <f>YEAR(P1652)</f>
        <v>2016</v>
      </c>
      <c r="R1652" s="10" t="s">
        <v>8324</v>
      </c>
      <c r="S1652" t="s">
        <v>8325</v>
      </c>
      <c r="T1652">
        <f>IFERROR(ROUND(E1652/M1652,2),0)</f>
        <v>109.78</v>
      </c>
    </row>
    <row r="1653" spans="1:20" ht="49" x14ac:dyDescent="0.25">
      <c r="A1653">
        <v>75</v>
      </c>
      <c r="B1653" s="3" t="s">
        <v>77</v>
      </c>
      <c r="C1653" s="3" t="s">
        <v>4186</v>
      </c>
      <c r="D1653" s="6">
        <v>3500</v>
      </c>
      <c r="E1653" s="8">
        <v>4040</v>
      </c>
      <c r="F1653" s="22">
        <f>ROUND(E1653/D1653*100,0)</f>
        <v>115</v>
      </c>
      <c r="G1653" t="s">
        <v>8218</v>
      </c>
      <c r="H1653" t="s">
        <v>8223</v>
      </c>
      <c r="I1653" t="s">
        <v>8245</v>
      </c>
      <c r="J1653">
        <v>1366693272</v>
      </c>
      <c r="K1653">
        <v>1364101272</v>
      </c>
      <c r="L1653" t="b">
        <v>0</v>
      </c>
      <c r="M1653">
        <v>47</v>
      </c>
      <c r="N1653" t="b">
        <v>1</v>
      </c>
      <c r="O1653" t="s">
        <v>8264</v>
      </c>
      <c r="P1653" s="9">
        <f>(((K1653/60)/60)/24)+DATE(1970,1,1)</f>
        <v>41357.209166666667</v>
      </c>
      <c r="Q1653" s="14">
        <f>YEAR(P1653)</f>
        <v>2013</v>
      </c>
      <c r="R1653" s="10" t="s">
        <v>8324</v>
      </c>
      <c r="S1653" t="s">
        <v>8326</v>
      </c>
      <c r="T1653">
        <f>IFERROR(ROUND(E1653/M1653,2),0)</f>
        <v>85.96</v>
      </c>
    </row>
    <row r="1654" spans="1:20" ht="49" x14ac:dyDescent="0.25">
      <c r="A1654">
        <v>88</v>
      </c>
      <c r="B1654" s="3" t="s">
        <v>90</v>
      </c>
      <c r="C1654" s="3" t="s">
        <v>4199</v>
      </c>
      <c r="D1654" s="6">
        <v>3500</v>
      </c>
      <c r="E1654" s="8">
        <v>3600</v>
      </c>
      <c r="F1654" s="22">
        <f>ROUND(E1654/D1654*100,0)</f>
        <v>103</v>
      </c>
      <c r="G1654" t="s">
        <v>8218</v>
      </c>
      <c r="H1654" t="s">
        <v>8223</v>
      </c>
      <c r="I1654" t="s">
        <v>8245</v>
      </c>
      <c r="J1654">
        <v>1403452131</v>
      </c>
      <c r="K1654">
        <v>1401205731</v>
      </c>
      <c r="L1654" t="b">
        <v>0</v>
      </c>
      <c r="M1654">
        <v>60</v>
      </c>
      <c r="N1654" t="b">
        <v>1</v>
      </c>
      <c r="O1654" t="s">
        <v>8264</v>
      </c>
      <c r="P1654" s="9">
        <f>(((K1654/60)/60)/24)+DATE(1970,1,1)</f>
        <v>41786.65892361111</v>
      </c>
      <c r="Q1654" s="14">
        <f>YEAR(P1654)</f>
        <v>2014</v>
      </c>
      <c r="R1654" s="10" t="s">
        <v>8324</v>
      </c>
      <c r="S1654" t="s">
        <v>8326</v>
      </c>
      <c r="T1654">
        <f>IFERROR(ROUND(E1654/M1654,2),0)</f>
        <v>60</v>
      </c>
    </row>
    <row r="1655" spans="1:20" ht="49" x14ac:dyDescent="0.25">
      <c r="A1655">
        <v>101</v>
      </c>
      <c r="B1655" s="3" t="s">
        <v>103</v>
      </c>
      <c r="C1655" s="3" t="s">
        <v>4212</v>
      </c>
      <c r="D1655" s="6">
        <v>3500</v>
      </c>
      <c r="E1655" s="8">
        <v>3500</v>
      </c>
      <c r="F1655" s="22">
        <f>ROUND(E1655/D1655*100,0)</f>
        <v>100</v>
      </c>
      <c r="G1655" t="s">
        <v>8218</v>
      </c>
      <c r="H1655" t="s">
        <v>8223</v>
      </c>
      <c r="I1655" t="s">
        <v>8245</v>
      </c>
      <c r="J1655">
        <v>1359052710</v>
      </c>
      <c r="K1655">
        <v>1356979110</v>
      </c>
      <c r="L1655" t="b">
        <v>0</v>
      </c>
      <c r="M1655">
        <v>35</v>
      </c>
      <c r="N1655" t="b">
        <v>1</v>
      </c>
      <c r="O1655" t="s">
        <v>8264</v>
      </c>
      <c r="P1655" s="9">
        <f>(((K1655/60)/60)/24)+DATE(1970,1,1)</f>
        <v>41274.776736111111</v>
      </c>
      <c r="Q1655" s="14">
        <f>YEAR(P1655)</f>
        <v>2012</v>
      </c>
      <c r="R1655" s="10" t="s">
        <v>8324</v>
      </c>
      <c r="S1655" t="s">
        <v>8326</v>
      </c>
      <c r="T1655">
        <f>IFERROR(ROUND(E1655/M1655,2),0)</f>
        <v>100</v>
      </c>
    </row>
    <row r="1656" spans="1:20" ht="49" x14ac:dyDescent="0.25">
      <c r="A1656">
        <v>111</v>
      </c>
      <c r="B1656" s="3" t="s">
        <v>113</v>
      </c>
      <c r="C1656" s="3" t="s">
        <v>4222</v>
      </c>
      <c r="D1656" s="6">
        <v>3500</v>
      </c>
      <c r="E1656" s="8">
        <v>5410</v>
      </c>
      <c r="F1656" s="22">
        <f>ROUND(E1656/D1656*100,0)</f>
        <v>155</v>
      </c>
      <c r="G1656" t="s">
        <v>8218</v>
      </c>
      <c r="H1656" t="s">
        <v>8225</v>
      </c>
      <c r="I1656" t="s">
        <v>8247</v>
      </c>
      <c r="J1656">
        <v>1433059187</v>
      </c>
      <c r="K1656">
        <v>1430467187</v>
      </c>
      <c r="L1656" t="b">
        <v>0</v>
      </c>
      <c r="M1656">
        <v>53</v>
      </c>
      <c r="N1656" t="b">
        <v>1</v>
      </c>
      <c r="O1656" t="s">
        <v>8264</v>
      </c>
      <c r="P1656" s="9">
        <f>(((K1656/60)/60)/24)+DATE(1970,1,1)</f>
        <v>42125.333182870367</v>
      </c>
      <c r="Q1656" s="14">
        <f>YEAR(P1656)</f>
        <v>2015</v>
      </c>
      <c r="R1656" s="10" t="s">
        <v>8324</v>
      </c>
      <c r="S1656" t="s">
        <v>8326</v>
      </c>
      <c r="T1656">
        <f>IFERROR(ROUND(E1656/M1656,2),0)</f>
        <v>102.08</v>
      </c>
    </row>
    <row r="1657" spans="1:20" ht="49" x14ac:dyDescent="0.25">
      <c r="A1657">
        <v>116</v>
      </c>
      <c r="B1657" s="3" t="s">
        <v>118</v>
      </c>
      <c r="C1657" s="3" t="s">
        <v>4227</v>
      </c>
      <c r="D1657" s="6">
        <v>3500</v>
      </c>
      <c r="E1657" s="8">
        <v>3978</v>
      </c>
      <c r="F1657" s="22">
        <f>ROUND(E1657/D1657*100,0)</f>
        <v>114</v>
      </c>
      <c r="G1657" t="s">
        <v>8218</v>
      </c>
      <c r="H1657" t="s">
        <v>8223</v>
      </c>
      <c r="I1657" t="s">
        <v>8245</v>
      </c>
      <c r="J1657">
        <v>1302260155</v>
      </c>
      <c r="K1657">
        <v>1298289355</v>
      </c>
      <c r="L1657" t="b">
        <v>0</v>
      </c>
      <c r="M1657">
        <v>57</v>
      </c>
      <c r="N1657" t="b">
        <v>1</v>
      </c>
      <c r="O1657" t="s">
        <v>8264</v>
      </c>
      <c r="P1657" s="9">
        <f>(((K1657/60)/60)/24)+DATE(1970,1,1)</f>
        <v>40595.497164351851</v>
      </c>
      <c r="Q1657" s="14">
        <f>YEAR(P1657)</f>
        <v>2011</v>
      </c>
      <c r="R1657" s="10" t="s">
        <v>8324</v>
      </c>
      <c r="S1657" t="s">
        <v>8326</v>
      </c>
      <c r="T1657">
        <f>IFERROR(ROUND(E1657/M1657,2),0)</f>
        <v>69.790000000000006</v>
      </c>
    </row>
    <row r="1658" spans="1:20" ht="49" x14ac:dyDescent="0.25">
      <c r="A1658">
        <v>244</v>
      </c>
      <c r="B1658" s="4">
        <v>39756</v>
      </c>
      <c r="C1658" s="3" t="s">
        <v>4354</v>
      </c>
      <c r="D1658" s="6">
        <v>3500</v>
      </c>
      <c r="E1658" s="8">
        <v>3981.5</v>
      </c>
      <c r="F1658" s="22">
        <f>ROUND(E1658/D1658*100,0)</f>
        <v>114</v>
      </c>
      <c r="G1658" t="s">
        <v>8218</v>
      </c>
      <c r="H1658" t="s">
        <v>8223</v>
      </c>
      <c r="I1658" t="s">
        <v>8245</v>
      </c>
      <c r="J1658">
        <v>1268723160</v>
      </c>
      <c r="K1658">
        <v>1265269559</v>
      </c>
      <c r="L1658" t="b">
        <v>1</v>
      </c>
      <c r="M1658">
        <v>84</v>
      </c>
      <c r="N1658" t="b">
        <v>1</v>
      </c>
      <c r="O1658" t="s">
        <v>8267</v>
      </c>
      <c r="P1658" s="9">
        <f>(((K1658/60)/60)/24)+DATE(1970,1,1)</f>
        <v>40213.323599537034</v>
      </c>
      <c r="Q1658" s="14">
        <f>YEAR(P1658)</f>
        <v>2010</v>
      </c>
      <c r="R1658" s="10" t="s">
        <v>8324</v>
      </c>
      <c r="S1658" t="s">
        <v>8329</v>
      </c>
      <c r="T1658">
        <f>IFERROR(ROUND(E1658/M1658,2),0)</f>
        <v>47.4</v>
      </c>
    </row>
    <row r="1659" spans="1:20" ht="49" x14ac:dyDescent="0.25">
      <c r="A1659">
        <v>251</v>
      </c>
      <c r="B1659" s="3" t="s">
        <v>252</v>
      </c>
      <c r="C1659" s="3" t="s">
        <v>4361</v>
      </c>
      <c r="D1659" s="6">
        <v>3500</v>
      </c>
      <c r="E1659" s="8">
        <v>4395</v>
      </c>
      <c r="F1659" s="22">
        <f>ROUND(E1659/D1659*100,0)</f>
        <v>126</v>
      </c>
      <c r="G1659" t="s">
        <v>8218</v>
      </c>
      <c r="H1659" t="s">
        <v>8223</v>
      </c>
      <c r="I1659" t="s">
        <v>8245</v>
      </c>
      <c r="J1659">
        <v>1337194800</v>
      </c>
      <c r="K1659">
        <v>1334429646</v>
      </c>
      <c r="L1659" t="b">
        <v>1</v>
      </c>
      <c r="M1659">
        <v>77</v>
      </c>
      <c r="N1659" t="b">
        <v>1</v>
      </c>
      <c r="O1659" t="s">
        <v>8267</v>
      </c>
      <c r="P1659" s="9">
        <f>(((K1659/60)/60)/24)+DATE(1970,1,1)</f>
        <v>41013.787569444445</v>
      </c>
      <c r="Q1659" s="14">
        <f>YEAR(P1659)</f>
        <v>2012</v>
      </c>
      <c r="R1659" s="10" t="s">
        <v>8324</v>
      </c>
      <c r="S1659" t="s">
        <v>8329</v>
      </c>
      <c r="T1659">
        <f>IFERROR(ROUND(E1659/M1659,2),0)</f>
        <v>57.08</v>
      </c>
    </row>
    <row r="1660" spans="1:20" ht="49" x14ac:dyDescent="0.25">
      <c r="A1660">
        <v>341</v>
      </c>
      <c r="B1660" s="3" t="s">
        <v>342</v>
      </c>
      <c r="C1660" s="3" t="s">
        <v>4451</v>
      </c>
      <c r="D1660" s="6">
        <v>3500</v>
      </c>
      <c r="E1660" s="8">
        <v>3735</v>
      </c>
      <c r="F1660" s="22">
        <f>ROUND(E1660/D1660*100,0)</f>
        <v>107</v>
      </c>
      <c r="G1660" t="s">
        <v>8218</v>
      </c>
      <c r="H1660" t="s">
        <v>8223</v>
      </c>
      <c r="I1660" t="s">
        <v>8245</v>
      </c>
      <c r="J1660">
        <v>1412135940</v>
      </c>
      <c r="K1660">
        <v>1410555998</v>
      </c>
      <c r="L1660" t="b">
        <v>1</v>
      </c>
      <c r="M1660">
        <v>55</v>
      </c>
      <c r="N1660" t="b">
        <v>1</v>
      </c>
      <c r="O1660" t="s">
        <v>8267</v>
      </c>
      <c r="P1660" s="9">
        <f>(((K1660/60)/60)/24)+DATE(1970,1,1)</f>
        <v>41894.879606481481</v>
      </c>
      <c r="Q1660" s="14">
        <f>YEAR(P1660)</f>
        <v>2014</v>
      </c>
      <c r="R1660" s="10" t="s">
        <v>8324</v>
      </c>
      <c r="S1660" t="s">
        <v>8329</v>
      </c>
      <c r="T1660">
        <f>IFERROR(ROUND(E1660/M1660,2),0)</f>
        <v>67.91</v>
      </c>
    </row>
    <row r="1661" spans="1:20" ht="49" x14ac:dyDescent="0.25">
      <c r="A1661">
        <v>354</v>
      </c>
      <c r="B1661" s="3" t="s">
        <v>355</v>
      </c>
      <c r="C1661" s="3" t="s">
        <v>4464</v>
      </c>
      <c r="D1661" s="6">
        <v>3500</v>
      </c>
      <c r="E1661" s="8">
        <v>3638</v>
      </c>
      <c r="F1661" s="22">
        <f>ROUND(E1661/D1661*100,0)</f>
        <v>104</v>
      </c>
      <c r="G1661" t="s">
        <v>8218</v>
      </c>
      <c r="H1661" t="s">
        <v>8223</v>
      </c>
      <c r="I1661" t="s">
        <v>8245</v>
      </c>
      <c r="J1661">
        <v>1460141521</v>
      </c>
      <c r="K1661">
        <v>1457553121</v>
      </c>
      <c r="L1661" t="b">
        <v>1</v>
      </c>
      <c r="M1661">
        <v>29</v>
      </c>
      <c r="N1661" t="b">
        <v>1</v>
      </c>
      <c r="O1661" t="s">
        <v>8267</v>
      </c>
      <c r="P1661" s="9">
        <f>(((K1661/60)/60)/24)+DATE(1970,1,1)</f>
        <v>42438.827789351853</v>
      </c>
      <c r="Q1661" s="14">
        <f>YEAR(P1661)</f>
        <v>2016</v>
      </c>
      <c r="R1661" s="10" t="s">
        <v>8324</v>
      </c>
      <c r="S1661" t="s">
        <v>8329</v>
      </c>
      <c r="T1661">
        <f>IFERROR(ROUND(E1661/M1661,2),0)</f>
        <v>125.45</v>
      </c>
    </row>
    <row r="1662" spans="1:20" ht="49" x14ac:dyDescent="0.25">
      <c r="A1662">
        <v>524</v>
      </c>
      <c r="B1662" s="3" t="s">
        <v>525</v>
      </c>
      <c r="C1662" s="3" t="s">
        <v>4634</v>
      </c>
      <c r="D1662" s="6">
        <v>3500</v>
      </c>
      <c r="E1662" s="8">
        <v>3803.55</v>
      </c>
      <c r="F1662" s="22">
        <f>ROUND(E1662/D1662*100,0)</f>
        <v>109</v>
      </c>
      <c r="G1662" t="s">
        <v>8218</v>
      </c>
      <c r="H1662" t="s">
        <v>8224</v>
      </c>
      <c r="I1662" t="s">
        <v>8246</v>
      </c>
      <c r="J1662">
        <v>1464801169</v>
      </c>
      <c r="K1662">
        <v>1462209169</v>
      </c>
      <c r="L1662" t="b">
        <v>0</v>
      </c>
      <c r="M1662">
        <v>130</v>
      </c>
      <c r="N1662" t="b">
        <v>1</v>
      </c>
      <c r="O1662" t="s">
        <v>8269</v>
      </c>
      <c r="P1662" s="9">
        <f>(((K1662/60)/60)/24)+DATE(1970,1,1)</f>
        <v>42492.717233796298</v>
      </c>
      <c r="Q1662" s="14">
        <f>YEAR(P1662)</f>
        <v>2016</v>
      </c>
      <c r="R1662" s="10" t="s">
        <v>8331</v>
      </c>
      <c r="S1662" t="s">
        <v>8332</v>
      </c>
      <c r="T1662">
        <f>IFERROR(ROUND(E1662/M1662,2),0)</f>
        <v>29.26</v>
      </c>
    </row>
    <row r="1663" spans="1:20" ht="49" x14ac:dyDescent="0.25">
      <c r="A1663">
        <v>727</v>
      </c>
      <c r="B1663" s="3" t="s">
        <v>728</v>
      </c>
      <c r="C1663" s="3" t="s">
        <v>4837</v>
      </c>
      <c r="D1663" s="6">
        <v>3500</v>
      </c>
      <c r="E1663" s="8">
        <v>5443</v>
      </c>
      <c r="F1663" s="22">
        <f>ROUND(E1663/D1663*100,0)</f>
        <v>156</v>
      </c>
      <c r="G1663" t="s">
        <v>8218</v>
      </c>
      <c r="H1663" t="s">
        <v>8223</v>
      </c>
      <c r="I1663" t="s">
        <v>8245</v>
      </c>
      <c r="J1663">
        <v>1358198400</v>
      </c>
      <c r="K1663">
        <v>1354580949</v>
      </c>
      <c r="L1663" t="b">
        <v>0</v>
      </c>
      <c r="M1663">
        <v>149</v>
      </c>
      <c r="N1663" t="b">
        <v>1</v>
      </c>
      <c r="O1663" t="s">
        <v>8272</v>
      </c>
      <c r="P1663" s="9">
        <f>(((K1663/60)/60)/24)+DATE(1970,1,1)</f>
        <v>41247.020243055551</v>
      </c>
      <c r="Q1663" s="14">
        <f>YEAR(P1663)</f>
        <v>2012</v>
      </c>
      <c r="R1663" s="10" t="s">
        <v>8336</v>
      </c>
      <c r="S1663" t="s">
        <v>8337</v>
      </c>
      <c r="T1663">
        <f>IFERROR(ROUND(E1663/M1663,2),0)</f>
        <v>36.53</v>
      </c>
    </row>
    <row r="1664" spans="1:20" ht="49" x14ac:dyDescent="0.25">
      <c r="A1664">
        <v>798</v>
      </c>
      <c r="B1664" s="3" t="s">
        <v>799</v>
      </c>
      <c r="C1664" s="3" t="s">
        <v>4908</v>
      </c>
      <c r="D1664" s="6">
        <v>3500</v>
      </c>
      <c r="E1664" s="8">
        <v>4021</v>
      </c>
      <c r="F1664" s="22">
        <f>ROUND(E1664/D1664*100,0)</f>
        <v>115</v>
      </c>
      <c r="G1664" t="s">
        <v>8218</v>
      </c>
      <c r="H1664" t="s">
        <v>8223</v>
      </c>
      <c r="I1664" t="s">
        <v>8245</v>
      </c>
      <c r="J1664">
        <v>1412086187</v>
      </c>
      <c r="K1664">
        <v>1409494187</v>
      </c>
      <c r="L1664" t="b">
        <v>0</v>
      </c>
      <c r="M1664">
        <v>87</v>
      </c>
      <c r="N1664" t="b">
        <v>1</v>
      </c>
      <c r="O1664" t="s">
        <v>8274</v>
      </c>
      <c r="P1664" s="9">
        <f>(((K1664/60)/60)/24)+DATE(1970,1,1)</f>
        <v>41882.590127314819</v>
      </c>
      <c r="Q1664" s="14">
        <f>YEAR(P1664)</f>
        <v>2014</v>
      </c>
      <c r="R1664" s="10" t="s">
        <v>8339</v>
      </c>
      <c r="S1664" t="s">
        <v>8340</v>
      </c>
      <c r="T1664">
        <f>IFERROR(ROUND(E1664/M1664,2),0)</f>
        <v>46.22</v>
      </c>
    </row>
    <row r="1665" spans="1:20" ht="33" x14ac:dyDescent="0.25">
      <c r="A1665">
        <v>852</v>
      </c>
      <c r="B1665" s="3" t="s">
        <v>853</v>
      </c>
      <c r="C1665" s="3" t="s">
        <v>4962</v>
      </c>
      <c r="D1665" s="6">
        <v>3500</v>
      </c>
      <c r="E1665" s="8">
        <v>3674</v>
      </c>
      <c r="F1665" s="22">
        <f>ROUND(E1665/D1665*100,0)</f>
        <v>105</v>
      </c>
      <c r="G1665" t="s">
        <v>8218</v>
      </c>
      <c r="H1665" t="s">
        <v>8223</v>
      </c>
      <c r="I1665" t="s">
        <v>8245</v>
      </c>
      <c r="J1665">
        <v>1477342800</v>
      </c>
      <c r="K1665">
        <v>1476386395</v>
      </c>
      <c r="L1665" t="b">
        <v>0</v>
      </c>
      <c r="M1665">
        <v>62</v>
      </c>
      <c r="N1665" t="b">
        <v>1</v>
      </c>
      <c r="O1665" t="s">
        <v>8275</v>
      </c>
      <c r="P1665" s="9">
        <f>(((K1665/60)/60)/24)+DATE(1970,1,1)</f>
        <v>42656.805497685185</v>
      </c>
      <c r="Q1665" s="14">
        <f>YEAR(P1665)</f>
        <v>2016</v>
      </c>
      <c r="R1665" s="10" t="s">
        <v>8339</v>
      </c>
      <c r="S1665" t="s">
        <v>8341</v>
      </c>
      <c r="T1665">
        <f>IFERROR(ROUND(E1665/M1665,2),0)</f>
        <v>59.26</v>
      </c>
    </row>
    <row r="1666" spans="1:20" ht="49" x14ac:dyDescent="0.25">
      <c r="A1666">
        <v>1198</v>
      </c>
      <c r="B1666" s="3" t="s">
        <v>1199</v>
      </c>
      <c r="C1666" s="3" t="s">
        <v>5308</v>
      </c>
      <c r="D1666" s="6">
        <v>3500</v>
      </c>
      <c r="E1666" s="8">
        <v>9121</v>
      </c>
      <c r="F1666" s="22">
        <f>ROUND(E1666/D1666*100,0)</f>
        <v>261</v>
      </c>
      <c r="G1666" t="s">
        <v>8218</v>
      </c>
      <c r="H1666" t="s">
        <v>8223</v>
      </c>
      <c r="I1666" t="s">
        <v>8245</v>
      </c>
      <c r="J1666">
        <v>1451530800</v>
      </c>
      <c r="K1666">
        <v>1448463086</v>
      </c>
      <c r="L1666" t="b">
        <v>0</v>
      </c>
      <c r="M1666">
        <v>167</v>
      </c>
      <c r="N1666" t="b">
        <v>1</v>
      </c>
      <c r="O1666" t="s">
        <v>8283</v>
      </c>
      <c r="P1666" s="9">
        <f>(((K1666/60)/60)/24)+DATE(1970,1,1)</f>
        <v>42333.619050925925</v>
      </c>
      <c r="Q1666" s="14">
        <f>YEAR(P1666)</f>
        <v>2015</v>
      </c>
      <c r="R1666" s="10" t="s">
        <v>8352</v>
      </c>
      <c r="S1666" t="s">
        <v>8353</v>
      </c>
      <c r="T1666">
        <f>IFERROR(ROUND(E1666/M1666,2),0)</f>
        <v>54.62</v>
      </c>
    </row>
    <row r="1667" spans="1:20" ht="33" x14ac:dyDescent="0.25">
      <c r="A1667">
        <v>1247</v>
      </c>
      <c r="B1667" s="3" t="s">
        <v>1248</v>
      </c>
      <c r="C1667" s="3" t="s">
        <v>5357</v>
      </c>
      <c r="D1667" s="6">
        <v>3500</v>
      </c>
      <c r="E1667" s="8">
        <v>4275</v>
      </c>
      <c r="F1667" s="22">
        <f>ROUND(E1667/D1667*100,0)</f>
        <v>122</v>
      </c>
      <c r="G1667" t="s">
        <v>8218</v>
      </c>
      <c r="H1667" t="s">
        <v>8223</v>
      </c>
      <c r="I1667" t="s">
        <v>8245</v>
      </c>
      <c r="J1667">
        <v>1367823655</v>
      </c>
      <c r="K1667">
        <v>1365231655</v>
      </c>
      <c r="L1667" t="b">
        <v>1</v>
      </c>
      <c r="M1667">
        <v>50</v>
      </c>
      <c r="N1667" t="b">
        <v>1</v>
      </c>
      <c r="O1667" t="s">
        <v>8274</v>
      </c>
      <c r="P1667" s="9">
        <f>(((K1667/60)/60)/24)+DATE(1970,1,1)</f>
        <v>41370.292303240742</v>
      </c>
      <c r="Q1667" s="14">
        <f>YEAR(P1667)</f>
        <v>2013</v>
      </c>
      <c r="R1667" s="10" t="s">
        <v>8339</v>
      </c>
      <c r="S1667" t="s">
        <v>8340</v>
      </c>
      <c r="T1667">
        <f>IFERROR(ROUND(E1667/M1667,2),0)</f>
        <v>85.5</v>
      </c>
    </row>
    <row r="1668" spans="1:20" ht="49" x14ac:dyDescent="0.25">
      <c r="A1668">
        <v>1252</v>
      </c>
      <c r="B1668" s="3" t="s">
        <v>1253</v>
      </c>
      <c r="C1668" s="3" t="s">
        <v>5362</v>
      </c>
      <c r="D1668" s="6">
        <v>3500</v>
      </c>
      <c r="E1668" s="8">
        <v>4818</v>
      </c>
      <c r="F1668" s="22">
        <f>ROUND(E1668/D1668*100,0)</f>
        <v>138</v>
      </c>
      <c r="G1668" t="s">
        <v>8218</v>
      </c>
      <c r="H1668" t="s">
        <v>8223</v>
      </c>
      <c r="I1668" t="s">
        <v>8245</v>
      </c>
      <c r="J1668">
        <v>1382658169</v>
      </c>
      <c r="K1668">
        <v>1380238969</v>
      </c>
      <c r="L1668" t="b">
        <v>1</v>
      </c>
      <c r="M1668">
        <v>141</v>
      </c>
      <c r="N1668" t="b">
        <v>1</v>
      </c>
      <c r="O1668" t="s">
        <v>8274</v>
      </c>
      <c r="P1668" s="9">
        <f>(((K1668/60)/60)/24)+DATE(1970,1,1)</f>
        <v>41543.988067129627</v>
      </c>
      <c r="Q1668" s="14">
        <f>YEAR(P1668)</f>
        <v>2013</v>
      </c>
      <c r="R1668" s="10" t="s">
        <v>8339</v>
      </c>
      <c r="S1668" t="s">
        <v>8340</v>
      </c>
      <c r="T1668">
        <f>IFERROR(ROUND(E1668/M1668,2),0)</f>
        <v>34.17</v>
      </c>
    </row>
    <row r="1669" spans="1:20" ht="65" x14ac:dyDescent="0.25">
      <c r="A1669">
        <v>1265</v>
      </c>
      <c r="B1669" s="3" t="s">
        <v>1266</v>
      </c>
      <c r="C1669" s="3" t="s">
        <v>5375</v>
      </c>
      <c r="D1669" s="6">
        <v>3500</v>
      </c>
      <c r="E1669" s="8">
        <v>4170.17</v>
      </c>
      <c r="F1669" s="22">
        <f>ROUND(E1669/D1669*100,0)</f>
        <v>119</v>
      </c>
      <c r="G1669" t="s">
        <v>8218</v>
      </c>
      <c r="H1669" t="s">
        <v>8223</v>
      </c>
      <c r="I1669" t="s">
        <v>8245</v>
      </c>
      <c r="J1669">
        <v>1291131815</v>
      </c>
      <c r="K1669">
        <v>1287071015</v>
      </c>
      <c r="L1669" t="b">
        <v>1</v>
      </c>
      <c r="M1669">
        <v>66</v>
      </c>
      <c r="N1669" t="b">
        <v>1</v>
      </c>
      <c r="O1669" t="s">
        <v>8274</v>
      </c>
      <c r="P1669" s="9">
        <f>(((K1669/60)/60)/24)+DATE(1970,1,1)</f>
        <v>40465.655266203699</v>
      </c>
      <c r="Q1669" s="14">
        <f>YEAR(P1669)</f>
        <v>2010</v>
      </c>
      <c r="R1669" s="10" t="s">
        <v>8339</v>
      </c>
      <c r="S1669" t="s">
        <v>8340</v>
      </c>
      <c r="T1669">
        <f>IFERROR(ROUND(E1669/M1669,2),0)</f>
        <v>63.18</v>
      </c>
    </row>
    <row r="1670" spans="1:20" ht="33" x14ac:dyDescent="0.25">
      <c r="A1670">
        <v>1290</v>
      </c>
      <c r="B1670" s="3" t="s">
        <v>1291</v>
      </c>
      <c r="C1670" s="3" t="s">
        <v>5400</v>
      </c>
      <c r="D1670" s="6">
        <v>3500</v>
      </c>
      <c r="E1670" s="8">
        <v>3800</v>
      </c>
      <c r="F1670" s="22">
        <f>ROUND(E1670/D1670*100,0)</f>
        <v>109</v>
      </c>
      <c r="G1670" t="s">
        <v>8218</v>
      </c>
      <c r="H1670" t="s">
        <v>8223</v>
      </c>
      <c r="I1670" t="s">
        <v>8245</v>
      </c>
      <c r="J1670">
        <v>1429772340</v>
      </c>
      <c r="K1670">
        <v>1427121931</v>
      </c>
      <c r="L1670" t="b">
        <v>0</v>
      </c>
      <c r="M1670">
        <v>86</v>
      </c>
      <c r="N1670" t="b">
        <v>1</v>
      </c>
      <c r="O1670" t="s">
        <v>8269</v>
      </c>
      <c r="P1670" s="9">
        <f>(((K1670/60)/60)/24)+DATE(1970,1,1)</f>
        <v>42086.614942129629</v>
      </c>
      <c r="Q1670" s="14">
        <f>YEAR(P1670)</f>
        <v>2015</v>
      </c>
      <c r="R1670" s="10" t="s">
        <v>8331</v>
      </c>
      <c r="S1670" t="s">
        <v>8332</v>
      </c>
      <c r="T1670">
        <f>IFERROR(ROUND(E1670/M1670,2),0)</f>
        <v>44.19</v>
      </c>
    </row>
    <row r="1671" spans="1:20" ht="49" x14ac:dyDescent="0.25">
      <c r="A1671">
        <v>1299</v>
      </c>
      <c r="B1671" s="3" t="s">
        <v>1300</v>
      </c>
      <c r="C1671" s="3" t="s">
        <v>5409</v>
      </c>
      <c r="D1671" s="6">
        <v>3500</v>
      </c>
      <c r="E1671" s="8">
        <v>4340</v>
      </c>
      <c r="F1671" s="22">
        <f>ROUND(E1671/D1671*100,0)</f>
        <v>124</v>
      </c>
      <c r="G1671" t="s">
        <v>8218</v>
      </c>
      <c r="H1671" t="s">
        <v>8223</v>
      </c>
      <c r="I1671" t="s">
        <v>8245</v>
      </c>
      <c r="J1671">
        <v>1436902359</v>
      </c>
      <c r="K1671">
        <v>1434310359</v>
      </c>
      <c r="L1671" t="b">
        <v>0</v>
      </c>
      <c r="M1671">
        <v>32</v>
      </c>
      <c r="N1671" t="b">
        <v>1</v>
      </c>
      <c r="O1671" t="s">
        <v>8269</v>
      </c>
      <c r="P1671" s="9">
        <f>(((K1671/60)/60)/24)+DATE(1970,1,1)</f>
        <v>42169.814340277779</v>
      </c>
      <c r="Q1671" s="14">
        <f>YEAR(P1671)</f>
        <v>2015</v>
      </c>
      <c r="R1671" s="10" t="s">
        <v>8331</v>
      </c>
      <c r="S1671" t="s">
        <v>8332</v>
      </c>
      <c r="T1671">
        <f>IFERROR(ROUND(E1671/M1671,2),0)</f>
        <v>135.63</v>
      </c>
    </row>
    <row r="1672" spans="1:20" ht="33" x14ac:dyDescent="0.25">
      <c r="A1672">
        <v>1303</v>
      </c>
      <c r="B1672" s="3" t="s">
        <v>1304</v>
      </c>
      <c r="C1672" s="3" t="s">
        <v>5413</v>
      </c>
      <c r="D1672" s="6">
        <v>3500</v>
      </c>
      <c r="E1672" s="8">
        <v>4559.13</v>
      </c>
      <c r="F1672" s="22">
        <f>ROUND(E1672/D1672*100,0)</f>
        <v>130</v>
      </c>
      <c r="G1672" t="s">
        <v>8218</v>
      </c>
      <c r="H1672" t="s">
        <v>8224</v>
      </c>
      <c r="I1672" t="s">
        <v>8246</v>
      </c>
      <c r="J1672">
        <v>1469962800</v>
      </c>
      <c r="K1672">
        <v>1468578920</v>
      </c>
      <c r="L1672" t="b">
        <v>0</v>
      </c>
      <c r="M1672">
        <v>108</v>
      </c>
      <c r="N1672" t="b">
        <v>1</v>
      </c>
      <c r="O1672" t="s">
        <v>8269</v>
      </c>
      <c r="P1672" s="9">
        <f>(((K1672/60)/60)/24)+DATE(1970,1,1)</f>
        <v>42566.441203703704</v>
      </c>
      <c r="Q1672" s="14">
        <f>YEAR(P1672)</f>
        <v>2016</v>
      </c>
      <c r="R1672" s="10" t="s">
        <v>8331</v>
      </c>
      <c r="S1672" t="s">
        <v>8332</v>
      </c>
      <c r="T1672">
        <f>IFERROR(ROUND(E1672/M1672,2),0)</f>
        <v>42.21</v>
      </c>
    </row>
    <row r="1673" spans="1:20" ht="49" x14ac:dyDescent="0.25">
      <c r="A1673">
        <v>1384</v>
      </c>
      <c r="B1673" s="3" t="s">
        <v>1385</v>
      </c>
      <c r="C1673" s="3" t="s">
        <v>5494</v>
      </c>
      <c r="D1673" s="6">
        <v>3500</v>
      </c>
      <c r="E1673" s="8">
        <v>4343</v>
      </c>
      <c r="F1673" s="22">
        <f>ROUND(E1673/D1673*100,0)</f>
        <v>124</v>
      </c>
      <c r="G1673" t="s">
        <v>8218</v>
      </c>
      <c r="H1673" t="s">
        <v>8223</v>
      </c>
      <c r="I1673" t="s">
        <v>8245</v>
      </c>
      <c r="J1673">
        <v>1436117922</v>
      </c>
      <c r="K1673">
        <v>1433525922</v>
      </c>
      <c r="L1673" t="b">
        <v>0</v>
      </c>
      <c r="M1673">
        <v>63</v>
      </c>
      <c r="N1673" t="b">
        <v>1</v>
      </c>
      <c r="O1673" t="s">
        <v>8274</v>
      </c>
      <c r="P1673" s="9">
        <f>(((K1673/60)/60)/24)+DATE(1970,1,1)</f>
        <v>42160.735208333332</v>
      </c>
      <c r="Q1673" s="14">
        <f>YEAR(P1673)</f>
        <v>2015</v>
      </c>
      <c r="R1673" s="10" t="s">
        <v>8339</v>
      </c>
      <c r="S1673" t="s">
        <v>8340</v>
      </c>
      <c r="T1673">
        <f>IFERROR(ROUND(E1673/M1673,2),0)</f>
        <v>68.94</v>
      </c>
    </row>
    <row r="1674" spans="1:20" ht="21" x14ac:dyDescent="0.25">
      <c r="A1674">
        <v>1395</v>
      </c>
      <c r="B1674" s="3" t="s">
        <v>1396</v>
      </c>
      <c r="C1674" s="3" t="s">
        <v>5505</v>
      </c>
      <c r="D1674" s="6">
        <v>3500</v>
      </c>
      <c r="E1674" s="8">
        <v>3916</v>
      </c>
      <c r="F1674" s="22">
        <f>ROUND(E1674/D1674*100,0)</f>
        <v>112</v>
      </c>
      <c r="G1674" t="s">
        <v>8218</v>
      </c>
      <c r="H1674" t="s">
        <v>8223</v>
      </c>
      <c r="I1674" t="s">
        <v>8245</v>
      </c>
      <c r="J1674">
        <v>1484430481</v>
      </c>
      <c r="K1674">
        <v>1481838481</v>
      </c>
      <c r="L1674" t="b">
        <v>0</v>
      </c>
      <c r="M1674">
        <v>82</v>
      </c>
      <c r="N1674" t="b">
        <v>1</v>
      </c>
      <c r="O1674" t="s">
        <v>8274</v>
      </c>
      <c r="P1674" s="9">
        <f>(((K1674/60)/60)/24)+DATE(1970,1,1)</f>
        <v>42719.90834490741</v>
      </c>
      <c r="Q1674" s="14">
        <f>YEAR(P1674)</f>
        <v>2016</v>
      </c>
      <c r="R1674" s="10" t="s">
        <v>8339</v>
      </c>
      <c r="S1674" t="s">
        <v>8340</v>
      </c>
      <c r="T1674">
        <f>IFERROR(ROUND(E1674/M1674,2),0)</f>
        <v>47.76</v>
      </c>
    </row>
    <row r="1675" spans="1:20" ht="49" x14ac:dyDescent="0.25">
      <c r="A1675">
        <v>1512</v>
      </c>
      <c r="B1675" s="3" t="s">
        <v>1513</v>
      </c>
      <c r="C1675" s="3" t="s">
        <v>5622</v>
      </c>
      <c r="D1675" s="6">
        <v>3500</v>
      </c>
      <c r="E1675" s="8">
        <v>19557</v>
      </c>
      <c r="F1675" s="22">
        <f>ROUND(E1675/D1675*100,0)</f>
        <v>559</v>
      </c>
      <c r="G1675" t="s">
        <v>8218</v>
      </c>
      <c r="H1675" t="s">
        <v>8223</v>
      </c>
      <c r="I1675" t="s">
        <v>8245</v>
      </c>
      <c r="J1675">
        <v>1486311939</v>
      </c>
      <c r="K1675">
        <v>1483719939</v>
      </c>
      <c r="L1675" t="b">
        <v>1</v>
      </c>
      <c r="M1675">
        <v>335</v>
      </c>
      <c r="N1675" t="b">
        <v>1</v>
      </c>
      <c r="O1675" t="s">
        <v>8283</v>
      </c>
      <c r="P1675" s="9">
        <f>(((K1675/60)/60)/24)+DATE(1970,1,1)</f>
        <v>42741.684479166666</v>
      </c>
      <c r="Q1675" s="14">
        <f>YEAR(P1675)</f>
        <v>2017</v>
      </c>
      <c r="R1675" s="10" t="s">
        <v>8352</v>
      </c>
      <c r="S1675" t="s">
        <v>8353</v>
      </c>
      <c r="T1675">
        <f>IFERROR(ROUND(E1675/M1675,2),0)</f>
        <v>58.38</v>
      </c>
    </row>
    <row r="1676" spans="1:20" ht="33" x14ac:dyDescent="0.25">
      <c r="A1676">
        <v>1527</v>
      </c>
      <c r="B1676" s="3" t="s">
        <v>1528</v>
      </c>
      <c r="C1676" s="3" t="s">
        <v>5637</v>
      </c>
      <c r="D1676" s="6">
        <v>3500</v>
      </c>
      <c r="E1676" s="8">
        <v>3865.55</v>
      </c>
      <c r="F1676" s="22">
        <f>ROUND(E1676/D1676*100,0)</f>
        <v>110</v>
      </c>
      <c r="G1676" t="s">
        <v>8218</v>
      </c>
      <c r="H1676" t="s">
        <v>8223</v>
      </c>
      <c r="I1676" t="s">
        <v>8245</v>
      </c>
      <c r="J1676">
        <v>1489497886</v>
      </c>
      <c r="K1676">
        <v>1487082286</v>
      </c>
      <c r="L1676" t="b">
        <v>1</v>
      </c>
      <c r="M1676">
        <v>70</v>
      </c>
      <c r="N1676" t="b">
        <v>1</v>
      </c>
      <c r="O1676" t="s">
        <v>8283</v>
      </c>
      <c r="P1676" s="9">
        <f>(((K1676/60)/60)/24)+DATE(1970,1,1)</f>
        <v>42780.600532407407</v>
      </c>
      <c r="Q1676" s="14">
        <f>YEAR(P1676)</f>
        <v>2017</v>
      </c>
      <c r="R1676" s="10" t="s">
        <v>8352</v>
      </c>
      <c r="S1676" t="s">
        <v>8353</v>
      </c>
      <c r="T1676">
        <f>IFERROR(ROUND(E1676/M1676,2),0)</f>
        <v>55.22</v>
      </c>
    </row>
    <row r="1677" spans="1:20" ht="49" x14ac:dyDescent="0.25">
      <c r="A1677">
        <v>1665</v>
      </c>
      <c r="B1677" s="3" t="s">
        <v>1666</v>
      </c>
      <c r="C1677" s="3" t="s">
        <v>5775</v>
      </c>
      <c r="D1677" s="6">
        <v>3500</v>
      </c>
      <c r="E1677" s="8">
        <v>4181</v>
      </c>
      <c r="F1677" s="22">
        <f>ROUND(E1677/D1677*100,0)</f>
        <v>119</v>
      </c>
      <c r="G1677" t="s">
        <v>8218</v>
      </c>
      <c r="H1677" t="s">
        <v>8223</v>
      </c>
      <c r="I1677" t="s">
        <v>8245</v>
      </c>
      <c r="J1677">
        <v>1298343600</v>
      </c>
      <c r="K1677">
        <v>1295624113</v>
      </c>
      <c r="L1677" t="b">
        <v>0</v>
      </c>
      <c r="M1677">
        <v>93</v>
      </c>
      <c r="N1677" t="b">
        <v>1</v>
      </c>
      <c r="O1677" t="s">
        <v>8290</v>
      </c>
      <c r="P1677" s="9">
        <f>(((K1677/60)/60)/24)+DATE(1970,1,1)</f>
        <v>40564.649456018517</v>
      </c>
      <c r="Q1677" s="14">
        <f>YEAR(P1677)</f>
        <v>2011</v>
      </c>
      <c r="R1677" s="10" t="s">
        <v>8339</v>
      </c>
      <c r="S1677" t="s">
        <v>8360</v>
      </c>
      <c r="T1677">
        <f>IFERROR(ROUND(E1677/M1677,2),0)</f>
        <v>44.96</v>
      </c>
    </row>
    <row r="1678" spans="1:20" ht="49" x14ac:dyDescent="0.25">
      <c r="A1678">
        <v>2081</v>
      </c>
      <c r="B1678" s="3" t="s">
        <v>2082</v>
      </c>
      <c r="C1678" s="3" t="s">
        <v>6191</v>
      </c>
      <c r="D1678" s="6">
        <v>3500</v>
      </c>
      <c r="E1678" s="8">
        <v>4010</v>
      </c>
      <c r="F1678" s="22">
        <f>ROUND(E1678/D1678*100,0)</f>
        <v>115</v>
      </c>
      <c r="G1678" t="s">
        <v>8218</v>
      </c>
      <c r="H1678" t="s">
        <v>8223</v>
      </c>
      <c r="I1678" t="s">
        <v>8245</v>
      </c>
      <c r="J1678">
        <v>1337144340</v>
      </c>
      <c r="K1678">
        <v>1333597555</v>
      </c>
      <c r="L1678" t="b">
        <v>0</v>
      </c>
      <c r="M1678">
        <v>55</v>
      </c>
      <c r="N1678" t="b">
        <v>1</v>
      </c>
      <c r="O1678" t="s">
        <v>8277</v>
      </c>
      <c r="P1678" s="9">
        <f>(((K1678/60)/60)/24)+DATE(1970,1,1)</f>
        <v>41004.156886574077</v>
      </c>
      <c r="Q1678" s="14">
        <f>YEAR(P1678)</f>
        <v>2012</v>
      </c>
      <c r="R1678" s="10" t="s">
        <v>8339</v>
      </c>
      <c r="S1678" t="s">
        <v>8343</v>
      </c>
      <c r="T1678">
        <f>IFERROR(ROUND(E1678/M1678,2),0)</f>
        <v>72.91</v>
      </c>
    </row>
    <row r="1679" spans="1:20" ht="49" x14ac:dyDescent="0.25">
      <c r="A1679">
        <v>2094</v>
      </c>
      <c r="B1679" s="3" t="s">
        <v>2095</v>
      </c>
      <c r="C1679" s="3" t="s">
        <v>6204</v>
      </c>
      <c r="D1679" s="6">
        <v>3500</v>
      </c>
      <c r="E1679" s="8">
        <v>4219</v>
      </c>
      <c r="F1679" s="22">
        <f>ROUND(E1679/D1679*100,0)</f>
        <v>121</v>
      </c>
      <c r="G1679" t="s">
        <v>8218</v>
      </c>
      <c r="H1679" t="s">
        <v>8223</v>
      </c>
      <c r="I1679" t="s">
        <v>8245</v>
      </c>
      <c r="J1679">
        <v>1330916400</v>
      </c>
      <c r="K1679">
        <v>1327969730</v>
      </c>
      <c r="L1679" t="b">
        <v>0</v>
      </c>
      <c r="M1679">
        <v>72</v>
      </c>
      <c r="N1679" t="b">
        <v>1</v>
      </c>
      <c r="O1679" t="s">
        <v>8277</v>
      </c>
      <c r="P1679" s="9">
        <f>(((K1679/60)/60)/24)+DATE(1970,1,1)</f>
        <v>40939.02002314815</v>
      </c>
      <c r="Q1679" s="14">
        <f>YEAR(P1679)</f>
        <v>2012</v>
      </c>
      <c r="R1679" s="10" t="s">
        <v>8339</v>
      </c>
      <c r="S1679" t="s">
        <v>8343</v>
      </c>
      <c r="T1679">
        <f>IFERROR(ROUND(E1679/M1679,2),0)</f>
        <v>58.6</v>
      </c>
    </row>
    <row r="1680" spans="1:20" ht="49" x14ac:dyDescent="0.25">
      <c r="A1680">
        <v>2220</v>
      </c>
      <c r="B1680" s="3" t="s">
        <v>2221</v>
      </c>
      <c r="C1680" s="3" t="s">
        <v>6330</v>
      </c>
      <c r="D1680" s="6">
        <v>3500</v>
      </c>
      <c r="E1680" s="8">
        <v>3540</v>
      </c>
      <c r="F1680" s="22">
        <f>ROUND(E1680/D1680*100,0)</f>
        <v>101</v>
      </c>
      <c r="G1680" t="s">
        <v>8218</v>
      </c>
      <c r="H1680" t="s">
        <v>8223</v>
      </c>
      <c r="I1680" t="s">
        <v>8245</v>
      </c>
      <c r="J1680">
        <v>1374888436</v>
      </c>
      <c r="K1680">
        <v>1372296436</v>
      </c>
      <c r="L1680" t="b">
        <v>0</v>
      </c>
      <c r="M1680">
        <v>69</v>
      </c>
      <c r="N1680" t="b">
        <v>1</v>
      </c>
      <c r="O1680" t="s">
        <v>8278</v>
      </c>
      <c r="P1680" s="9">
        <f>(((K1680/60)/60)/24)+DATE(1970,1,1)</f>
        <v>41452.060601851852</v>
      </c>
      <c r="Q1680" s="14">
        <f>YEAR(P1680)</f>
        <v>2013</v>
      </c>
      <c r="R1680" s="10" t="s">
        <v>8339</v>
      </c>
      <c r="S1680" t="s">
        <v>8344</v>
      </c>
      <c r="T1680">
        <f>IFERROR(ROUND(E1680/M1680,2),0)</f>
        <v>51.3</v>
      </c>
    </row>
    <row r="1681" spans="1:20" ht="49" x14ac:dyDescent="0.25">
      <c r="A1681">
        <v>2249</v>
      </c>
      <c r="B1681" s="3" t="s">
        <v>2250</v>
      </c>
      <c r="C1681" s="3" t="s">
        <v>6359</v>
      </c>
      <c r="D1681" s="6">
        <v>3500</v>
      </c>
      <c r="E1681" s="8">
        <v>5907</v>
      </c>
      <c r="F1681" s="22">
        <f>ROUND(E1681/D1681*100,0)</f>
        <v>169</v>
      </c>
      <c r="G1681" t="s">
        <v>8218</v>
      </c>
      <c r="H1681" t="s">
        <v>8223</v>
      </c>
      <c r="I1681" t="s">
        <v>8245</v>
      </c>
      <c r="J1681">
        <v>1364917965</v>
      </c>
      <c r="K1681">
        <v>1362329565</v>
      </c>
      <c r="L1681" t="b">
        <v>0</v>
      </c>
      <c r="M1681">
        <v>180</v>
      </c>
      <c r="N1681" t="b">
        <v>1</v>
      </c>
      <c r="O1681" t="s">
        <v>8295</v>
      </c>
      <c r="P1681" s="9">
        <f>(((K1681/60)/60)/24)+DATE(1970,1,1)</f>
        <v>41336.703298611108</v>
      </c>
      <c r="Q1681" s="14">
        <f>YEAR(P1681)</f>
        <v>2013</v>
      </c>
      <c r="R1681" s="10" t="s">
        <v>8347</v>
      </c>
      <c r="S1681" t="s">
        <v>8365</v>
      </c>
      <c r="T1681">
        <f>IFERROR(ROUND(E1681/M1681,2),0)</f>
        <v>32.82</v>
      </c>
    </row>
    <row r="1682" spans="1:20" ht="49" x14ac:dyDescent="0.25">
      <c r="A1682">
        <v>2306</v>
      </c>
      <c r="B1682" s="3" t="s">
        <v>2307</v>
      </c>
      <c r="C1682" s="3" t="s">
        <v>6416</v>
      </c>
      <c r="D1682" s="6">
        <v>3500</v>
      </c>
      <c r="E1682" s="8">
        <v>3736.55</v>
      </c>
      <c r="F1682" s="22">
        <f>ROUND(E1682/D1682*100,0)</f>
        <v>107</v>
      </c>
      <c r="G1682" t="s">
        <v>8218</v>
      </c>
      <c r="H1682" t="s">
        <v>8223</v>
      </c>
      <c r="I1682" t="s">
        <v>8245</v>
      </c>
      <c r="J1682">
        <v>1331352129</v>
      </c>
      <c r="K1682">
        <v>1328760129</v>
      </c>
      <c r="L1682" t="b">
        <v>1</v>
      </c>
      <c r="M1682">
        <v>73</v>
      </c>
      <c r="N1682" t="b">
        <v>1</v>
      </c>
      <c r="O1682" t="s">
        <v>8277</v>
      </c>
      <c r="P1682" s="9">
        <f>(((K1682/60)/60)/24)+DATE(1970,1,1)</f>
        <v>40948.16815972222</v>
      </c>
      <c r="Q1682" s="14">
        <f>YEAR(P1682)</f>
        <v>2012</v>
      </c>
      <c r="R1682" s="10" t="s">
        <v>8339</v>
      </c>
      <c r="S1682" t="s">
        <v>8343</v>
      </c>
      <c r="T1682">
        <f>IFERROR(ROUND(E1682/M1682,2),0)</f>
        <v>51.19</v>
      </c>
    </row>
    <row r="1683" spans="1:20" ht="49" x14ac:dyDescent="0.25">
      <c r="A1683">
        <v>2484</v>
      </c>
      <c r="B1683" s="3" t="s">
        <v>2484</v>
      </c>
      <c r="C1683" s="3" t="s">
        <v>6594</v>
      </c>
      <c r="D1683" s="6">
        <v>3500</v>
      </c>
      <c r="E1683" s="8">
        <v>4176.1099999999997</v>
      </c>
      <c r="F1683" s="22">
        <f>ROUND(E1683/D1683*100,0)</f>
        <v>119</v>
      </c>
      <c r="G1683" t="s">
        <v>8218</v>
      </c>
      <c r="H1683" t="s">
        <v>8223</v>
      </c>
      <c r="I1683" t="s">
        <v>8245</v>
      </c>
      <c r="J1683">
        <v>1316124003</v>
      </c>
      <c r="K1683">
        <v>1313532003</v>
      </c>
      <c r="L1683" t="b">
        <v>0</v>
      </c>
      <c r="M1683">
        <v>90</v>
      </c>
      <c r="N1683" t="b">
        <v>1</v>
      </c>
      <c r="O1683" t="s">
        <v>8277</v>
      </c>
      <c r="P1683" s="9">
        <f>(((K1683/60)/60)/24)+DATE(1970,1,1)</f>
        <v>40771.916701388887</v>
      </c>
      <c r="Q1683" s="14">
        <f>YEAR(P1683)</f>
        <v>2011</v>
      </c>
      <c r="R1683" s="10" t="s">
        <v>8339</v>
      </c>
      <c r="S1683" t="s">
        <v>8343</v>
      </c>
      <c r="T1683">
        <f>IFERROR(ROUND(E1683/M1683,2),0)</f>
        <v>46.4</v>
      </c>
    </row>
    <row r="1684" spans="1:20" ht="49" x14ac:dyDescent="0.25">
      <c r="A1684">
        <v>2489</v>
      </c>
      <c r="B1684" s="3" t="s">
        <v>2489</v>
      </c>
      <c r="C1684" s="3" t="s">
        <v>6599</v>
      </c>
      <c r="D1684" s="6">
        <v>3500</v>
      </c>
      <c r="E1684" s="8">
        <v>4678.5</v>
      </c>
      <c r="F1684" s="22">
        <f>ROUND(E1684/D1684*100,0)</f>
        <v>134</v>
      </c>
      <c r="G1684" t="s">
        <v>8218</v>
      </c>
      <c r="H1684" t="s">
        <v>8223</v>
      </c>
      <c r="I1684" t="s">
        <v>8245</v>
      </c>
      <c r="J1684">
        <v>1368117239</v>
      </c>
      <c r="K1684">
        <v>1365525239</v>
      </c>
      <c r="L1684" t="b">
        <v>0</v>
      </c>
      <c r="M1684">
        <v>75</v>
      </c>
      <c r="N1684" t="b">
        <v>1</v>
      </c>
      <c r="O1684" t="s">
        <v>8277</v>
      </c>
      <c r="P1684" s="9">
        <f>(((K1684/60)/60)/24)+DATE(1970,1,1)</f>
        <v>41373.690266203703</v>
      </c>
      <c r="Q1684" s="14">
        <f>YEAR(P1684)</f>
        <v>2013</v>
      </c>
      <c r="R1684" s="10" t="s">
        <v>8339</v>
      </c>
      <c r="S1684" t="s">
        <v>8343</v>
      </c>
      <c r="T1684">
        <f>IFERROR(ROUND(E1684/M1684,2),0)</f>
        <v>62.38</v>
      </c>
    </row>
    <row r="1685" spans="1:20" ht="49" x14ac:dyDescent="0.25">
      <c r="A1685">
        <v>2541</v>
      </c>
      <c r="B1685" s="3" t="s">
        <v>2541</v>
      </c>
      <c r="C1685" s="3" t="s">
        <v>6651</v>
      </c>
      <c r="D1685" s="6">
        <v>3500</v>
      </c>
      <c r="E1685" s="8">
        <v>3746</v>
      </c>
      <c r="F1685" s="22">
        <f>ROUND(E1685/D1685*100,0)</f>
        <v>107</v>
      </c>
      <c r="G1685" t="s">
        <v>8218</v>
      </c>
      <c r="H1685" t="s">
        <v>8224</v>
      </c>
      <c r="I1685" t="s">
        <v>8246</v>
      </c>
      <c r="J1685">
        <v>1380192418</v>
      </c>
      <c r="K1685">
        <v>1375008418</v>
      </c>
      <c r="L1685" t="b">
        <v>0</v>
      </c>
      <c r="M1685">
        <v>63</v>
      </c>
      <c r="N1685" t="b">
        <v>1</v>
      </c>
      <c r="O1685" t="s">
        <v>8298</v>
      </c>
      <c r="P1685" s="9">
        <f>(((K1685/60)/60)/24)+DATE(1970,1,1)</f>
        <v>41483.449282407404</v>
      </c>
      <c r="Q1685" s="14">
        <f>YEAR(P1685)</f>
        <v>2013</v>
      </c>
      <c r="R1685" s="10" t="s">
        <v>8339</v>
      </c>
      <c r="S1685" t="s">
        <v>8368</v>
      </c>
      <c r="T1685">
        <f>IFERROR(ROUND(E1685/M1685,2),0)</f>
        <v>59.46</v>
      </c>
    </row>
    <row r="1686" spans="1:20" ht="49" x14ac:dyDescent="0.25">
      <c r="A1686">
        <v>2546</v>
      </c>
      <c r="B1686" s="3" t="s">
        <v>2546</v>
      </c>
      <c r="C1686" s="3" t="s">
        <v>6656</v>
      </c>
      <c r="D1686" s="6">
        <v>3500</v>
      </c>
      <c r="E1686" s="8">
        <v>3910</v>
      </c>
      <c r="F1686" s="22">
        <f>ROUND(E1686/D1686*100,0)</f>
        <v>112</v>
      </c>
      <c r="G1686" t="s">
        <v>8218</v>
      </c>
      <c r="H1686" t="s">
        <v>8223</v>
      </c>
      <c r="I1686" t="s">
        <v>8245</v>
      </c>
      <c r="J1686">
        <v>1380949200</v>
      </c>
      <c r="K1686">
        <v>1378586179</v>
      </c>
      <c r="L1686" t="b">
        <v>0</v>
      </c>
      <c r="M1686">
        <v>65</v>
      </c>
      <c r="N1686" t="b">
        <v>1</v>
      </c>
      <c r="O1686" t="s">
        <v>8298</v>
      </c>
      <c r="P1686" s="9">
        <f>(((K1686/60)/60)/24)+DATE(1970,1,1)</f>
        <v>41524.858553240738</v>
      </c>
      <c r="Q1686" s="14">
        <f>YEAR(P1686)</f>
        <v>2013</v>
      </c>
      <c r="R1686" s="10" t="s">
        <v>8339</v>
      </c>
      <c r="S1686" t="s">
        <v>8368</v>
      </c>
      <c r="T1686">
        <f>IFERROR(ROUND(E1686/M1686,2),0)</f>
        <v>60.15</v>
      </c>
    </row>
    <row r="1687" spans="1:20" ht="49" x14ac:dyDescent="0.25">
      <c r="A1687">
        <v>2665</v>
      </c>
      <c r="B1687" s="3" t="s">
        <v>2665</v>
      </c>
      <c r="C1687" s="3" t="s">
        <v>6775</v>
      </c>
      <c r="D1687" s="6">
        <v>3500</v>
      </c>
      <c r="E1687" s="8">
        <v>4310</v>
      </c>
      <c r="F1687" s="22">
        <f>ROUND(E1687/D1687*100,0)</f>
        <v>123</v>
      </c>
      <c r="G1687" t="s">
        <v>8218</v>
      </c>
      <c r="H1687" t="s">
        <v>8223</v>
      </c>
      <c r="I1687" t="s">
        <v>8245</v>
      </c>
      <c r="J1687">
        <v>1430774974</v>
      </c>
      <c r="K1687">
        <v>1426886974</v>
      </c>
      <c r="L1687" t="b">
        <v>0</v>
      </c>
      <c r="M1687">
        <v>46</v>
      </c>
      <c r="N1687" t="b">
        <v>1</v>
      </c>
      <c r="O1687" t="s">
        <v>8300</v>
      </c>
      <c r="P1687" s="9">
        <f>(((K1687/60)/60)/24)+DATE(1970,1,1)</f>
        <v>42083.895532407405</v>
      </c>
      <c r="Q1687" s="14">
        <f>YEAR(P1687)</f>
        <v>2015</v>
      </c>
      <c r="R1687" s="10" t="s">
        <v>8333</v>
      </c>
      <c r="S1687" t="s">
        <v>8370</v>
      </c>
      <c r="T1687">
        <f>IFERROR(ROUND(E1687/M1687,2),0)</f>
        <v>93.7</v>
      </c>
    </row>
    <row r="1688" spans="1:20" ht="49" x14ac:dyDescent="0.25">
      <c r="A1688">
        <v>2839</v>
      </c>
      <c r="B1688" s="3" t="s">
        <v>2839</v>
      </c>
      <c r="C1688" s="3" t="s">
        <v>6949</v>
      </c>
      <c r="D1688" s="6">
        <v>3500</v>
      </c>
      <c r="E1688" s="8">
        <v>3900</v>
      </c>
      <c r="F1688" s="22">
        <f>ROUND(E1688/D1688*100,0)</f>
        <v>111</v>
      </c>
      <c r="G1688" t="s">
        <v>8218</v>
      </c>
      <c r="H1688" t="s">
        <v>8223</v>
      </c>
      <c r="I1688" t="s">
        <v>8245</v>
      </c>
      <c r="J1688">
        <v>1408942740</v>
      </c>
      <c r="K1688">
        <v>1406958354</v>
      </c>
      <c r="L1688" t="b">
        <v>0</v>
      </c>
      <c r="M1688">
        <v>31</v>
      </c>
      <c r="N1688" t="b">
        <v>1</v>
      </c>
      <c r="O1688" t="s">
        <v>8269</v>
      </c>
      <c r="P1688" s="9">
        <f>(((K1688/60)/60)/24)+DATE(1970,1,1)</f>
        <v>41853.240208333329</v>
      </c>
      <c r="Q1688" s="14">
        <f>YEAR(P1688)</f>
        <v>2014</v>
      </c>
      <c r="R1688" s="10" t="s">
        <v>8331</v>
      </c>
      <c r="S1688" t="s">
        <v>8332</v>
      </c>
      <c r="T1688">
        <f>IFERROR(ROUND(E1688/M1688,2),0)</f>
        <v>125.81</v>
      </c>
    </row>
    <row r="1689" spans="1:20" ht="49" x14ac:dyDescent="0.25">
      <c r="A1689">
        <v>2935</v>
      </c>
      <c r="B1689" s="3" t="s">
        <v>2935</v>
      </c>
      <c r="C1689" s="3" t="s">
        <v>7045</v>
      </c>
      <c r="D1689" s="6">
        <v>3500</v>
      </c>
      <c r="E1689" s="8">
        <v>3531</v>
      </c>
      <c r="F1689" s="22">
        <f>ROUND(E1689/D1689*100,0)</f>
        <v>101</v>
      </c>
      <c r="G1689" t="s">
        <v>8218</v>
      </c>
      <c r="H1689" t="s">
        <v>8223</v>
      </c>
      <c r="I1689" t="s">
        <v>8245</v>
      </c>
      <c r="J1689">
        <v>1472490000</v>
      </c>
      <c r="K1689">
        <v>1467468008</v>
      </c>
      <c r="L1689" t="b">
        <v>0</v>
      </c>
      <c r="M1689">
        <v>39</v>
      </c>
      <c r="N1689" t="b">
        <v>1</v>
      </c>
      <c r="O1689" t="s">
        <v>8303</v>
      </c>
      <c r="P1689" s="9">
        <f>(((K1689/60)/60)/24)+DATE(1970,1,1)</f>
        <v>42553.583425925928</v>
      </c>
      <c r="Q1689" s="14">
        <f>YEAR(P1689)</f>
        <v>2016</v>
      </c>
      <c r="R1689" s="10" t="s">
        <v>8331</v>
      </c>
      <c r="S1689" t="s">
        <v>8373</v>
      </c>
      <c r="T1689">
        <f>IFERROR(ROUND(E1689/M1689,2),0)</f>
        <v>90.54</v>
      </c>
    </row>
    <row r="1690" spans="1:20" ht="33" x14ac:dyDescent="0.25">
      <c r="A1690">
        <v>2968</v>
      </c>
      <c r="B1690" s="3" t="s">
        <v>2968</v>
      </c>
      <c r="C1690" s="3" t="s">
        <v>7078</v>
      </c>
      <c r="D1690" s="6">
        <v>3500</v>
      </c>
      <c r="E1690" s="8">
        <v>3710</v>
      </c>
      <c r="F1690" s="22">
        <f>ROUND(E1690/D1690*100,0)</f>
        <v>106</v>
      </c>
      <c r="G1690" t="s">
        <v>8218</v>
      </c>
      <c r="H1690" t="s">
        <v>8223</v>
      </c>
      <c r="I1690" t="s">
        <v>8245</v>
      </c>
      <c r="J1690">
        <v>1471406340</v>
      </c>
      <c r="K1690">
        <v>1470227660</v>
      </c>
      <c r="L1690" t="b">
        <v>0</v>
      </c>
      <c r="M1690">
        <v>47</v>
      </c>
      <c r="N1690" t="b">
        <v>1</v>
      </c>
      <c r="O1690" t="s">
        <v>8269</v>
      </c>
      <c r="P1690" s="9">
        <f>(((K1690/60)/60)/24)+DATE(1970,1,1)</f>
        <v>42585.523842592593</v>
      </c>
      <c r="Q1690" s="14">
        <f>YEAR(P1690)</f>
        <v>2016</v>
      </c>
      <c r="R1690" s="10" t="s">
        <v>8331</v>
      </c>
      <c r="S1690" t="s">
        <v>8332</v>
      </c>
      <c r="T1690">
        <f>IFERROR(ROUND(E1690/M1690,2),0)</f>
        <v>78.94</v>
      </c>
    </row>
    <row r="1691" spans="1:20" ht="65" x14ac:dyDescent="0.25">
      <c r="A1691">
        <v>3150</v>
      </c>
      <c r="B1691" s="3" t="s">
        <v>3150</v>
      </c>
      <c r="C1691" s="3" t="s">
        <v>7260</v>
      </c>
      <c r="D1691" s="6">
        <v>3500</v>
      </c>
      <c r="E1691" s="8">
        <v>3535</v>
      </c>
      <c r="F1691" s="22">
        <f>ROUND(E1691/D1691*100,0)</f>
        <v>101</v>
      </c>
      <c r="G1691" t="s">
        <v>8218</v>
      </c>
      <c r="H1691" t="s">
        <v>8223</v>
      </c>
      <c r="I1691" t="s">
        <v>8245</v>
      </c>
      <c r="J1691">
        <v>1295928000</v>
      </c>
      <c r="K1691">
        <v>1288160403</v>
      </c>
      <c r="L1691" t="b">
        <v>1</v>
      </c>
      <c r="M1691">
        <v>104</v>
      </c>
      <c r="N1691" t="b">
        <v>1</v>
      </c>
      <c r="O1691" t="s">
        <v>8269</v>
      </c>
      <c r="P1691" s="9">
        <f>(((K1691/60)/60)/24)+DATE(1970,1,1)</f>
        <v>40478.263923611114</v>
      </c>
      <c r="Q1691" s="14">
        <f>YEAR(P1691)</f>
        <v>2010</v>
      </c>
      <c r="R1691" s="10" t="s">
        <v>8331</v>
      </c>
      <c r="S1691" t="s">
        <v>8332</v>
      </c>
      <c r="T1691">
        <f>IFERROR(ROUND(E1691/M1691,2),0)</f>
        <v>33.99</v>
      </c>
    </row>
    <row r="1692" spans="1:20" ht="33" x14ac:dyDescent="0.25">
      <c r="A1692">
        <v>3151</v>
      </c>
      <c r="B1692" s="3" t="s">
        <v>3151</v>
      </c>
      <c r="C1692" s="3" t="s">
        <v>7261</v>
      </c>
      <c r="D1692" s="6">
        <v>3500</v>
      </c>
      <c r="E1692" s="8">
        <v>3514</v>
      </c>
      <c r="F1692" s="22">
        <f>ROUND(E1692/D1692*100,0)</f>
        <v>100</v>
      </c>
      <c r="G1692" t="s">
        <v>8218</v>
      </c>
      <c r="H1692" t="s">
        <v>8223</v>
      </c>
      <c r="I1692" t="s">
        <v>8245</v>
      </c>
      <c r="J1692">
        <v>1410379774</v>
      </c>
      <c r="K1692">
        <v>1407787774</v>
      </c>
      <c r="L1692" t="b">
        <v>1</v>
      </c>
      <c r="M1692">
        <v>34</v>
      </c>
      <c r="N1692" t="b">
        <v>1</v>
      </c>
      <c r="O1692" t="s">
        <v>8269</v>
      </c>
      <c r="P1692" s="9">
        <f>(((K1692/60)/60)/24)+DATE(1970,1,1)</f>
        <v>41862.83997685185</v>
      </c>
      <c r="Q1692" s="14">
        <f>YEAR(P1692)</f>
        <v>2014</v>
      </c>
      <c r="R1692" s="10" t="s">
        <v>8331</v>
      </c>
      <c r="S1692" t="s">
        <v>8332</v>
      </c>
      <c r="T1692">
        <f>IFERROR(ROUND(E1692/M1692,2),0)</f>
        <v>103.35</v>
      </c>
    </row>
    <row r="1693" spans="1:20" ht="49" x14ac:dyDescent="0.25">
      <c r="A1693">
        <v>3308</v>
      </c>
      <c r="B1693" s="3" t="s">
        <v>3308</v>
      </c>
      <c r="C1693" s="3" t="s">
        <v>7418</v>
      </c>
      <c r="D1693" s="6">
        <v>3500</v>
      </c>
      <c r="E1693" s="8">
        <v>4280</v>
      </c>
      <c r="F1693" s="22">
        <f>ROUND(E1693/D1693*100,0)</f>
        <v>122</v>
      </c>
      <c r="G1693" t="s">
        <v>8218</v>
      </c>
      <c r="H1693" t="s">
        <v>8223</v>
      </c>
      <c r="I1693" t="s">
        <v>8245</v>
      </c>
      <c r="J1693">
        <v>1460581365</v>
      </c>
      <c r="K1693">
        <v>1458766965</v>
      </c>
      <c r="L1693" t="b">
        <v>0</v>
      </c>
      <c r="M1693">
        <v>57</v>
      </c>
      <c r="N1693" t="b">
        <v>1</v>
      </c>
      <c r="O1693" t="s">
        <v>8269</v>
      </c>
      <c r="P1693" s="9">
        <f>(((K1693/60)/60)/24)+DATE(1970,1,1)</f>
        <v>42452.876909722225</v>
      </c>
      <c r="Q1693" s="14">
        <f>YEAR(P1693)</f>
        <v>2016</v>
      </c>
      <c r="R1693" s="10" t="s">
        <v>8331</v>
      </c>
      <c r="S1693" t="s">
        <v>8332</v>
      </c>
      <c r="T1693">
        <f>IFERROR(ROUND(E1693/M1693,2),0)</f>
        <v>75.09</v>
      </c>
    </row>
    <row r="1694" spans="1:20" ht="49" x14ac:dyDescent="0.25">
      <c r="A1694">
        <v>3333</v>
      </c>
      <c r="B1694" s="3" t="s">
        <v>3333</v>
      </c>
      <c r="C1694" s="3" t="s">
        <v>7443</v>
      </c>
      <c r="D1694" s="6">
        <v>3500</v>
      </c>
      <c r="E1694" s="8">
        <v>3660</v>
      </c>
      <c r="F1694" s="22">
        <f>ROUND(E1694/D1694*100,0)</f>
        <v>105</v>
      </c>
      <c r="G1694" t="s">
        <v>8218</v>
      </c>
      <c r="H1694" t="s">
        <v>8223</v>
      </c>
      <c r="I1694" t="s">
        <v>8245</v>
      </c>
      <c r="J1694">
        <v>1434384880</v>
      </c>
      <c r="K1694">
        <v>1432484080</v>
      </c>
      <c r="L1694" t="b">
        <v>0</v>
      </c>
      <c r="M1694">
        <v>111</v>
      </c>
      <c r="N1694" t="b">
        <v>1</v>
      </c>
      <c r="O1694" t="s">
        <v>8269</v>
      </c>
      <c r="P1694" s="9">
        <f>(((K1694/60)/60)/24)+DATE(1970,1,1)</f>
        <v>42148.676851851851</v>
      </c>
      <c r="Q1694" s="14">
        <f>YEAR(P1694)</f>
        <v>2015</v>
      </c>
      <c r="R1694" s="10" t="s">
        <v>8331</v>
      </c>
      <c r="S1694" t="s">
        <v>8332</v>
      </c>
      <c r="T1694">
        <f>IFERROR(ROUND(E1694/M1694,2),0)</f>
        <v>32.97</v>
      </c>
    </row>
    <row r="1695" spans="1:20" ht="49" x14ac:dyDescent="0.25">
      <c r="A1695">
        <v>3350</v>
      </c>
      <c r="B1695" s="3" t="s">
        <v>3349</v>
      </c>
      <c r="C1695" s="3" t="s">
        <v>7460</v>
      </c>
      <c r="D1695" s="6">
        <v>3500</v>
      </c>
      <c r="E1695" s="8">
        <v>3655</v>
      </c>
      <c r="F1695" s="22">
        <f>ROUND(E1695/D1695*100,0)</f>
        <v>104</v>
      </c>
      <c r="G1695" t="s">
        <v>8218</v>
      </c>
      <c r="H1695" t="s">
        <v>8242</v>
      </c>
      <c r="I1695" t="s">
        <v>8248</v>
      </c>
      <c r="J1695">
        <v>1448838000</v>
      </c>
      <c r="K1695">
        <v>1445791811</v>
      </c>
      <c r="L1695" t="b">
        <v>0</v>
      </c>
      <c r="M1695">
        <v>51</v>
      </c>
      <c r="N1695" t="b">
        <v>1</v>
      </c>
      <c r="O1695" t="s">
        <v>8269</v>
      </c>
      <c r="P1695" s="9">
        <f>(((K1695/60)/60)/24)+DATE(1970,1,1)</f>
        <v>42302.701516203699</v>
      </c>
      <c r="Q1695" s="14">
        <f>YEAR(P1695)</f>
        <v>2015</v>
      </c>
      <c r="R1695" s="10" t="s">
        <v>8331</v>
      </c>
      <c r="S1695" t="s">
        <v>8332</v>
      </c>
      <c r="T1695">
        <f>IFERROR(ROUND(E1695/M1695,2),0)</f>
        <v>71.67</v>
      </c>
    </row>
    <row r="1696" spans="1:20" ht="49" x14ac:dyDescent="0.25">
      <c r="A1696">
        <v>3374</v>
      </c>
      <c r="B1696" s="3" t="s">
        <v>3373</v>
      </c>
      <c r="C1696" s="3" t="s">
        <v>7484</v>
      </c>
      <c r="D1696" s="6">
        <v>3500</v>
      </c>
      <c r="E1696" s="8">
        <v>3730</v>
      </c>
      <c r="F1696" s="22">
        <f>ROUND(E1696/D1696*100,0)</f>
        <v>107</v>
      </c>
      <c r="G1696" t="s">
        <v>8218</v>
      </c>
      <c r="H1696" t="s">
        <v>8228</v>
      </c>
      <c r="I1696" t="s">
        <v>8250</v>
      </c>
      <c r="J1696">
        <v>1446053616</v>
      </c>
      <c r="K1696">
        <v>1443461616</v>
      </c>
      <c r="L1696" t="b">
        <v>0</v>
      </c>
      <c r="M1696">
        <v>52</v>
      </c>
      <c r="N1696" t="b">
        <v>1</v>
      </c>
      <c r="O1696" t="s">
        <v>8269</v>
      </c>
      <c r="P1696" s="9">
        <f>(((K1696/60)/60)/24)+DATE(1970,1,1)</f>
        <v>42275.731666666667</v>
      </c>
      <c r="Q1696" s="14">
        <f>YEAR(P1696)</f>
        <v>2015</v>
      </c>
      <c r="R1696" s="10" t="s">
        <v>8331</v>
      </c>
      <c r="S1696" t="s">
        <v>8332</v>
      </c>
      <c r="T1696">
        <f>IFERROR(ROUND(E1696/M1696,2),0)</f>
        <v>71.73</v>
      </c>
    </row>
    <row r="1697" spans="1:20" ht="49" x14ac:dyDescent="0.25">
      <c r="A1697">
        <v>3382</v>
      </c>
      <c r="B1697" s="3" t="s">
        <v>3381</v>
      </c>
      <c r="C1697" s="3" t="s">
        <v>7492</v>
      </c>
      <c r="D1697" s="6">
        <v>3500</v>
      </c>
      <c r="E1697" s="8">
        <v>3526</v>
      </c>
      <c r="F1697" s="22">
        <f>ROUND(E1697/D1697*100,0)</f>
        <v>101</v>
      </c>
      <c r="G1697" t="s">
        <v>8218</v>
      </c>
      <c r="H1697" t="s">
        <v>8224</v>
      </c>
      <c r="I1697" t="s">
        <v>8246</v>
      </c>
      <c r="J1697">
        <v>1470092340</v>
      </c>
      <c r="K1697">
        <v>1467973256</v>
      </c>
      <c r="L1697" t="b">
        <v>0</v>
      </c>
      <c r="M1697">
        <v>46</v>
      </c>
      <c r="N1697" t="b">
        <v>1</v>
      </c>
      <c r="O1697" t="s">
        <v>8269</v>
      </c>
      <c r="P1697" s="9">
        <f>(((K1697/60)/60)/24)+DATE(1970,1,1)</f>
        <v>42559.431203703702</v>
      </c>
      <c r="Q1697" s="14">
        <f>YEAR(P1697)</f>
        <v>2016</v>
      </c>
      <c r="R1697" s="10" t="s">
        <v>8331</v>
      </c>
      <c r="S1697" t="s">
        <v>8332</v>
      </c>
      <c r="T1697">
        <f>IFERROR(ROUND(E1697/M1697,2),0)</f>
        <v>76.650000000000006</v>
      </c>
    </row>
    <row r="1698" spans="1:20" ht="33" x14ac:dyDescent="0.25">
      <c r="A1698">
        <v>3466</v>
      </c>
      <c r="B1698" s="3" t="s">
        <v>3465</v>
      </c>
      <c r="C1698" s="3" t="s">
        <v>7576</v>
      </c>
      <c r="D1698" s="6">
        <v>3500</v>
      </c>
      <c r="E1698" s="8">
        <v>4450</v>
      </c>
      <c r="F1698" s="22">
        <f>ROUND(E1698/D1698*100,0)</f>
        <v>127</v>
      </c>
      <c r="G1698" t="s">
        <v>8218</v>
      </c>
      <c r="H1698" t="s">
        <v>8223</v>
      </c>
      <c r="I1698" t="s">
        <v>8245</v>
      </c>
      <c r="J1698">
        <v>1461108450</v>
      </c>
      <c r="K1698">
        <v>1455928050</v>
      </c>
      <c r="L1698" t="b">
        <v>0</v>
      </c>
      <c r="M1698">
        <v>61</v>
      </c>
      <c r="N1698" t="b">
        <v>1</v>
      </c>
      <c r="O1698" t="s">
        <v>8269</v>
      </c>
      <c r="P1698" s="9">
        <f>(((K1698/60)/60)/24)+DATE(1970,1,1)</f>
        <v>42420.019097222219</v>
      </c>
      <c r="Q1698" s="14">
        <f>YEAR(P1698)</f>
        <v>2016</v>
      </c>
      <c r="R1698" s="10" t="s">
        <v>8331</v>
      </c>
      <c r="S1698" t="s">
        <v>8332</v>
      </c>
      <c r="T1698">
        <f>IFERROR(ROUND(E1698/M1698,2),0)</f>
        <v>72.95</v>
      </c>
    </row>
    <row r="1699" spans="1:20" ht="49" x14ac:dyDescent="0.25">
      <c r="A1699">
        <v>3671</v>
      </c>
      <c r="B1699" s="3" t="s">
        <v>3668</v>
      </c>
      <c r="C1699" s="3" t="s">
        <v>7781</v>
      </c>
      <c r="D1699" s="6">
        <v>3500</v>
      </c>
      <c r="E1699" s="8">
        <v>3530</v>
      </c>
      <c r="F1699" s="22">
        <f>ROUND(E1699/D1699*100,0)</f>
        <v>101</v>
      </c>
      <c r="G1699" t="s">
        <v>8218</v>
      </c>
      <c r="H1699" t="s">
        <v>8223</v>
      </c>
      <c r="I1699" t="s">
        <v>8245</v>
      </c>
      <c r="J1699">
        <v>1405915140</v>
      </c>
      <c r="K1699">
        <v>1404140667</v>
      </c>
      <c r="L1699" t="b">
        <v>0</v>
      </c>
      <c r="M1699">
        <v>40</v>
      </c>
      <c r="N1699" t="b">
        <v>1</v>
      </c>
      <c r="O1699" t="s">
        <v>8269</v>
      </c>
      <c r="P1699" s="9">
        <f>(((K1699/60)/60)/24)+DATE(1970,1,1)</f>
        <v>41820.62809027778</v>
      </c>
      <c r="Q1699" s="14">
        <f>YEAR(P1699)</f>
        <v>2014</v>
      </c>
      <c r="R1699" s="10" t="s">
        <v>8331</v>
      </c>
      <c r="S1699" t="s">
        <v>8332</v>
      </c>
      <c r="T1699">
        <f>IFERROR(ROUND(E1699/M1699,2),0)</f>
        <v>88.25</v>
      </c>
    </row>
    <row r="1700" spans="1:20" ht="49" x14ac:dyDescent="0.25">
      <c r="A1700">
        <v>3683</v>
      </c>
      <c r="B1700" s="3" t="s">
        <v>3680</v>
      </c>
      <c r="C1700" s="3" t="s">
        <v>7793</v>
      </c>
      <c r="D1700" s="6">
        <v>3500</v>
      </c>
      <c r="E1700" s="8">
        <v>3880</v>
      </c>
      <c r="F1700" s="22">
        <f>ROUND(E1700/D1700*100,0)</f>
        <v>111</v>
      </c>
      <c r="G1700" t="s">
        <v>8218</v>
      </c>
      <c r="H1700" t="s">
        <v>8223</v>
      </c>
      <c r="I1700" t="s">
        <v>8245</v>
      </c>
      <c r="J1700">
        <v>1476931696</v>
      </c>
      <c r="K1700">
        <v>1474339696</v>
      </c>
      <c r="L1700" t="b">
        <v>0</v>
      </c>
      <c r="M1700">
        <v>66</v>
      </c>
      <c r="N1700" t="b">
        <v>1</v>
      </c>
      <c r="O1700" t="s">
        <v>8269</v>
      </c>
      <c r="P1700" s="9">
        <f>(((K1700/60)/60)/24)+DATE(1970,1,1)</f>
        <v>42633.116851851853</v>
      </c>
      <c r="Q1700" s="14">
        <f>YEAR(P1700)</f>
        <v>2016</v>
      </c>
      <c r="R1700" s="10" t="s">
        <v>8331</v>
      </c>
      <c r="S1700" t="s">
        <v>8332</v>
      </c>
      <c r="T1700">
        <f>IFERROR(ROUND(E1700/M1700,2),0)</f>
        <v>58.79</v>
      </c>
    </row>
    <row r="1701" spans="1:20" ht="49" x14ac:dyDescent="0.25">
      <c r="A1701">
        <v>3694</v>
      </c>
      <c r="B1701" s="3" t="s">
        <v>3691</v>
      </c>
      <c r="C1701" s="3" t="s">
        <v>7804</v>
      </c>
      <c r="D1701" s="6">
        <v>3500</v>
      </c>
      <c r="E1701" s="8">
        <v>3760</v>
      </c>
      <c r="F1701" s="22">
        <f>ROUND(E1701/D1701*100,0)</f>
        <v>107</v>
      </c>
      <c r="G1701" t="s">
        <v>8218</v>
      </c>
      <c r="H1701" t="s">
        <v>8223</v>
      </c>
      <c r="I1701" t="s">
        <v>8245</v>
      </c>
      <c r="J1701">
        <v>1465178400</v>
      </c>
      <c r="K1701">
        <v>1461985967</v>
      </c>
      <c r="L1701" t="b">
        <v>0</v>
      </c>
      <c r="M1701">
        <v>60</v>
      </c>
      <c r="N1701" t="b">
        <v>1</v>
      </c>
      <c r="O1701" t="s">
        <v>8269</v>
      </c>
      <c r="P1701" s="9">
        <f>(((K1701/60)/60)/24)+DATE(1970,1,1)</f>
        <v>42490.133877314816</v>
      </c>
      <c r="Q1701" s="14">
        <f>YEAR(P1701)</f>
        <v>2016</v>
      </c>
      <c r="R1701" s="10" t="s">
        <v>8331</v>
      </c>
      <c r="S1701" t="s">
        <v>8332</v>
      </c>
      <c r="T1701">
        <f>IFERROR(ROUND(E1701/M1701,2),0)</f>
        <v>62.67</v>
      </c>
    </row>
    <row r="1702" spans="1:20" ht="49" x14ac:dyDescent="0.25">
      <c r="A1702">
        <v>3715</v>
      </c>
      <c r="B1702" s="3" t="s">
        <v>3712</v>
      </c>
      <c r="C1702" s="3" t="s">
        <v>7825</v>
      </c>
      <c r="D1702" s="6">
        <v>3500</v>
      </c>
      <c r="E1702" s="8">
        <v>3590</v>
      </c>
      <c r="F1702" s="22">
        <f>ROUND(E1702/D1702*100,0)</f>
        <v>103</v>
      </c>
      <c r="G1702" t="s">
        <v>8218</v>
      </c>
      <c r="H1702" t="s">
        <v>8224</v>
      </c>
      <c r="I1702" t="s">
        <v>8246</v>
      </c>
      <c r="J1702">
        <v>1427806320</v>
      </c>
      <c r="K1702">
        <v>1422834819</v>
      </c>
      <c r="L1702" t="b">
        <v>0</v>
      </c>
      <c r="M1702">
        <v>27</v>
      </c>
      <c r="N1702" t="b">
        <v>1</v>
      </c>
      <c r="O1702" t="s">
        <v>8269</v>
      </c>
      <c r="P1702" s="9">
        <f>(((K1702/60)/60)/24)+DATE(1970,1,1)</f>
        <v>42036.995590277773</v>
      </c>
      <c r="Q1702" s="14">
        <f>YEAR(P1702)</f>
        <v>2015</v>
      </c>
      <c r="R1702" s="10" t="s">
        <v>8331</v>
      </c>
      <c r="S1702" t="s">
        <v>8332</v>
      </c>
      <c r="T1702">
        <f>IFERROR(ROUND(E1702/M1702,2),0)</f>
        <v>132.96</v>
      </c>
    </row>
    <row r="1703" spans="1:20" ht="49" x14ac:dyDescent="0.25">
      <c r="A1703">
        <v>3757</v>
      </c>
      <c r="B1703" s="3" t="s">
        <v>3754</v>
      </c>
      <c r="C1703" s="3" t="s">
        <v>7867</v>
      </c>
      <c r="D1703" s="6">
        <v>3500</v>
      </c>
      <c r="E1703" s="8">
        <v>3798</v>
      </c>
      <c r="F1703" s="22">
        <f>ROUND(E1703/D1703*100,0)</f>
        <v>109</v>
      </c>
      <c r="G1703" t="s">
        <v>8218</v>
      </c>
      <c r="H1703" t="s">
        <v>8223</v>
      </c>
      <c r="I1703" t="s">
        <v>8245</v>
      </c>
      <c r="J1703">
        <v>1417465515</v>
      </c>
      <c r="K1703">
        <v>1415737515</v>
      </c>
      <c r="L1703" t="b">
        <v>0</v>
      </c>
      <c r="M1703">
        <v>50</v>
      </c>
      <c r="N1703" t="b">
        <v>1</v>
      </c>
      <c r="O1703" t="s">
        <v>8303</v>
      </c>
      <c r="P1703" s="9">
        <f>(((K1703/60)/60)/24)+DATE(1970,1,1)</f>
        <v>41954.850868055553</v>
      </c>
      <c r="Q1703" s="14">
        <f>YEAR(P1703)</f>
        <v>2014</v>
      </c>
      <c r="R1703" s="10" t="s">
        <v>8331</v>
      </c>
      <c r="S1703" t="s">
        <v>8373</v>
      </c>
      <c r="T1703">
        <f>IFERROR(ROUND(E1703/M1703,2),0)</f>
        <v>75.959999999999994</v>
      </c>
    </row>
    <row r="1704" spans="1:20" ht="49" x14ac:dyDescent="0.25">
      <c r="A1704">
        <v>3821</v>
      </c>
      <c r="B1704" s="3" t="s">
        <v>3818</v>
      </c>
      <c r="C1704" s="3" t="s">
        <v>7930</v>
      </c>
      <c r="D1704" s="6">
        <v>3500</v>
      </c>
      <c r="E1704" s="8">
        <v>3659</v>
      </c>
      <c r="F1704" s="22">
        <f>ROUND(E1704/D1704*100,0)</f>
        <v>105</v>
      </c>
      <c r="G1704" t="s">
        <v>8218</v>
      </c>
      <c r="H1704" t="s">
        <v>8223</v>
      </c>
      <c r="I1704" t="s">
        <v>8245</v>
      </c>
      <c r="J1704">
        <v>1451881207</v>
      </c>
      <c r="K1704">
        <v>1449116407</v>
      </c>
      <c r="L1704" t="b">
        <v>0</v>
      </c>
      <c r="M1704">
        <v>46</v>
      </c>
      <c r="N1704" t="b">
        <v>1</v>
      </c>
      <c r="O1704" t="s">
        <v>8269</v>
      </c>
      <c r="P1704" s="9">
        <f>(((K1704/60)/60)/24)+DATE(1970,1,1)</f>
        <v>42341.180636574078</v>
      </c>
      <c r="Q1704" s="14">
        <f>YEAR(P1704)</f>
        <v>2015</v>
      </c>
      <c r="R1704" s="10" t="s">
        <v>8331</v>
      </c>
      <c r="S1704" t="s">
        <v>8332</v>
      </c>
      <c r="T1704">
        <f>IFERROR(ROUND(E1704/M1704,2),0)</f>
        <v>79.540000000000006</v>
      </c>
    </row>
    <row r="1705" spans="1:20" ht="49" hidden="1" x14ac:dyDescent="0.25">
      <c r="A1705">
        <v>1683</v>
      </c>
      <c r="B1705" s="3" t="s">
        <v>1684</v>
      </c>
      <c r="C1705" s="3" t="s">
        <v>5793</v>
      </c>
      <c r="D1705" s="6">
        <v>3500</v>
      </c>
      <c r="E1705" s="8">
        <v>760</v>
      </c>
      <c r="F1705" s="22">
        <f>ROUND(E1705/D1705*100,0)</f>
        <v>22</v>
      </c>
      <c r="G1705" t="s">
        <v>8221</v>
      </c>
      <c r="H1705" t="s">
        <v>8229</v>
      </c>
      <c r="I1705" t="s">
        <v>8248</v>
      </c>
      <c r="J1705">
        <v>1491590738</v>
      </c>
      <c r="K1705">
        <v>1489517138</v>
      </c>
      <c r="L1705" t="b">
        <v>0</v>
      </c>
      <c r="M1705">
        <v>10</v>
      </c>
      <c r="N1705" t="b">
        <v>0</v>
      </c>
      <c r="O1705" t="s">
        <v>8291</v>
      </c>
      <c r="P1705" s="9">
        <f>(((K1705/60)/60)/24)+DATE(1970,1,1)</f>
        <v>42808.781689814816</v>
      </c>
      <c r="Q1705" s="10">
        <f>YEAR(P1705)</f>
        <v>2017</v>
      </c>
      <c r="R1705" s="10" t="s">
        <v>8339</v>
      </c>
      <c r="S1705" t="s">
        <v>8361</v>
      </c>
      <c r="T1705">
        <f>IFERROR(ROUND(E1705/M1705,2),0)</f>
        <v>76</v>
      </c>
    </row>
    <row r="1706" spans="1:20" ht="49" hidden="1" x14ac:dyDescent="0.25">
      <c r="A1706">
        <v>196</v>
      </c>
      <c r="B1706" s="3" t="s">
        <v>198</v>
      </c>
      <c r="C1706" s="3" t="s">
        <v>4306</v>
      </c>
      <c r="D1706" s="6">
        <v>3500</v>
      </c>
      <c r="E1706" s="8">
        <v>1465</v>
      </c>
      <c r="F1706" s="22">
        <f>ROUND(E1706/D1706*100,0)</f>
        <v>42</v>
      </c>
      <c r="G1706" t="s">
        <v>8220</v>
      </c>
      <c r="H1706" t="s">
        <v>8224</v>
      </c>
      <c r="I1706" t="s">
        <v>8246</v>
      </c>
      <c r="J1706">
        <v>1444510800</v>
      </c>
      <c r="K1706">
        <v>1442062898</v>
      </c>
      <c r="L1706" t="b">
        <v>0</v>
      </c>
      <c r="M1706">
        <v>19</v>
      </c>
      <c r="N1706" t="b">
        <v>0</v>
      </c>
      <c r="O1706" t="s">
        <v>8266</v>
      </c>
      <c r="P1706" s="9">
        <f>(((K1706/60)/60)/24)+DATE(1970,1,1)</f>
        <v>42259.542800925927</v>
      </c>
      <c r="Q1706" s="14">
        <f>YEAR(P1706)</f>
        <v>2015</v>
      </c>
      <c r="R1706" s="10" t="s">
        <v>8324</v>
      </c>
      <c r="S1706" t="s">
        <v>8328</v>
      </c>
      <c r="T1706">
        <f>IFERROR(ROUND(E1706/M1706,2),0)</f>
        <v>77.11</v>
      </c>
    </row>
    <row r="1707" spans="1:20" ht="49" hidden="1" x14ac:dyDescent="0.25">
      <c r="A1707">
        <v>762</v>
      </c>
      <c r="B1707" s="3" t="s">
        <v>763</v>
      </c>
      <c r="C1707" s="3" t="s">
        <v>4872</v>
      </c>
      <c r="D1707" s="6">
        <v>3500</v>
      </c>
      <c r="E1707" s="8">
        <v>0</v>
      </c>
      <c r="F1707" s="22">
        <f>ROUND(E1707/D1707*100,0)</f>
        <v>0</v>
      </c>
      <c r="G1707" t="s">
        <v>8220</v>
      </c>
      <c r="H1707" t="s">
        <v>8237</v>
      </c>
      <c r="I1707" t="s">
        <v>8255</v>
      </c>
      <c r="J1707">
        <v>1480831200</v>
      </c>
      <c r="K1707">
        <v>1479328570</v>
      </c>
      <c r="L1707" t="b">
        <v>0</v>
      </c>
      <c r="M1707">
        <v>0</v>
      </c>
      <c r="N1707" t="b">
        <v>0</v>
      </c>
      <c r="O1707" t="s">
        <v>8273</v>
      </c>
      <c r="P1707" s="9">
        <f>(((K1707/60)/60)/24)+DATE(1970,1,1)</f>
        <v>42690.858449074076</v>
      </c>
      <c r="Q1707" s="14">
        <f>YEAR(P1707)</f>
        <v>2016</v>
      </c>
      <c r="R1707" s="10" t="s">
        <v>8336</v>
      </c>
      <c r="S1707" t="s">
        <v>8338</v>
      </c>
      <c r="T1707">
        <f>IFERROR(ROUND(E1707/M1707,2),0)</f>
        <v>0</v>
      </c>
    </row>
    <row r="1708" spans="1:20" ht="49" hidden="1" x14ac:dyDescent="0.25">
      <c r="A1708">
        <v>866</v>
      </c>
      <c r="B1708" s="3" t="s">
        <v>867</v>
      </c>
      <c r="C1708" s="3" t="s">
        <v>4976</v>
      </c>
      <c r="D1708" s="6">
        <v>3500</v>
      </c>
      <c r="E1708" s="8">
        <v>640</v>
      </c>
      <c r="F1708" s="22">
        <f>ROUND(E1708/D1708*100,0)</f>
        <v>18</v>
      </c>
      <c r="G1708" t="s">
        <v>8220</v>
      </c>
      <c r="H1708" t="s">
        <v>8223</v>
      </c>
      <c r="I1708" t="s">
        <v>8245</v>
      </c>
      <c r="J1708">
        <v>1425136200</v>
      </c>
      <c r="K1708">
        <v>1421853518</v>
      </c>
      <c r="L1708" t="b">
        <v>0</v>
      </c>
      <c r="M1708">
        <v>11</v>
      </c>
      <c r="N1708" t="b">
        <v>0</v>
      </c>
      <c r="O1708" t="s">
        <v>8276</v>
      </c>
      <c r="P1708" s="9">
        <f>(((K1708/60)/60)/24)+DATE(1970,1,1)</f>
        <v>42025.637939814813</v>
      </c>
      <c r="Q1708" s="14">
        <f>YEAR(P1708)</f>
        <v>2015</v>
      </c>
      <c r="R1708" s="10" t="s">
        <v>8339</v>
      </c>
      <c r="S1708" t="s">
        <v>8342</v>
      </c>
      <c r="T1708">
        <f>IFERROR(ROUND(E1708/M1708,2),0)</f>
        <v>58.18</v>
      </c>
    </row>
    <row r="1709" spans="1:20" ht="33" hidden="1" x14ac:dyDescent="0.25">
      <c r="A1709">
        <v>873</v>
      </c>
      <c r="B1709" s="3" t="s">
        <v>874</v>
      </c>
      <c r="C1709" s="3" t="s">
        <v>4983</v>
      </c>
      <c r="D1709" s="6">
        <v>3500</v>
      </c>
      <c r="E1709" s="8">
        <v>45</v>
      </c>
      <c r="F1709" s="22">
        <f>ROUND(E1709/D1709*100,0)</f>
        <v>1</v>
      </c>
      <c r="G1709" t="s">
        <v>8220</v>
      </c>
      <c r="H1709" t="s">
        <v>8223</v>
      </c>
      <c r="I1709" t="s">
        <v>8245</v>
      </c>
      <c r="J1709">
        <v>1352610040</v>
      </c>
      <c r="K1709">
        <v>1349150440</v>
      </c>
      <c r="L1709" t="b">
        <v>0</v>
      </c>
      <c r="M1709">
        <v>5</v>
      </c>
      <c r="N1709" t="b">
        <v>0</v>
      </c>
      <c r="O1709" t="s">
        <v>8276</v>
      </c>
      <c r="P1709" s="9">
        <f>(((K1709/60)/60)/24)+DATE(1970,1,1)</f>
        <v>41184.167129629634</v>
      </c>
      <c r="Q1709" s="14">
        <f>YEAR(P1709)</f>
        <v>2012</v>
      </c>
      <c r="R1709" s="10" t="s">
        <v>8339</v>
      </c>
      <c r="S1709" t="s">
        <v>8342</v>
      </c>
      <c r="T1709">
        <f>IFERROR(ROUND(E1709/M1709,2),0)</f>
        <v>9</v>
      </c>
    </row>
    <row r="1710" spans="1:20" ht="49" hidden="1" x14ac:dyDescent="0.25">
      <c r="A1710">
        <v>912</v>
      </c>
      <c r="B1710" s="3" t="s">
        <v>913</v>
      </c>
      <c r="C1710" s="3" t="s">
        <v>5022</v>
      </c>
      <c r="D1710" s="6">
        <v>3500</v>
      </c>
      <c r="E1710" s="8">
        <v>30</v>
      </c>
      <c r="F1710" s="22">
        <f>ROUND(E1710/D1710*100,0)</f>
        <v>1</v>
      </c>
      <c r="G1710" t="s">
        <v>8220</v>
      </c>
      <c r="H1710" t="s">
        <v>8223</v>
      </c>
      <c r="I1710" t="s">
        <v>8245</v>
      </c>
      <c r="J1710">
        <v>1355197047</v>
      </c>
      <c r="K1710">
        <v>1350009447</v>
      </c>
      <c r="L1710" t="b">
        <v>0</v>
      </c>
      <c r="M1710">
        <v>2</v>
      </c>
      <c r="N1710" t="b">
        <v>0</v>
      </c>
      <c r="O1710" t="s">
        <v>8276</v>
      </c>
      <c r="P1710" s="9">
        <f>(((K1710/60)/60)/24)+DATE(1970,1,1)</f>
        <v>41194.109340277777</v>
      </c>
      <c r="Q1710" s="14">
        <f>YEAR(P1710)</f>
        <v>2012</v>
      </c>
      <c r="R1710" s="10" t="s">
        <v>8339</v>
      </c>
      <c r="S1710" t="s">
        <v>8342</v>
      </c>
      <c r="T1710">
        <f>IFERROR(ROUND(E1710/M1710,2),0)</f>
        <v>15</v>
      </c>
    </row>
    <row r="1711" spans="1:20" ht="49" hidden="1" x14ac:dyDescent="0.25">
      <c r="A1711">
        <v>935</v>
      </c>
      <c r="B1711" s="3" t="s">
        <v>936</v>
      </c>
      <c r="C1711" s="3" t="s">
        <v>5045</v>
      </c>
      <c r="D1711" s="6">
        <v>3500</v>
      </c>
      <c r="E1711" s="8">
        <v>50</v>
      </c>
      <c r="F1711" s="22">
        <f>ROUND(E1711/D1711*100,0)</f>
        <v>1</v>
      </c>
      <c r="G1711" t="s">
        <v>8220</v>
      </c>
      <c r="H1711" t="s">
        <v>8223</v>
      </c>
      <c r="I1711" t="s">
        <v>8245</v>
      </c>
      <c r="J1711">
        <v>1454054429</v>
      </c>
      <c r="K1711">
        <v>1451462429</v>
      </c>
      <c r="L1711" t="b">
        <v>0</v>
      </c>
      <c r="M1711">
        <v>2</v>
      </c>
      <c r="N1711" t="b">
        <v>0</v>
      </c>
      <c r="O1711" t="s">
        <v>8276</v>
      </c>
      <c r="P1711" s="9">
        <f>(((K1711/60)/60)/24)+DATE(1970,1,1)</f>
        <v>42368.333668981482</v>
      </c>
      <c r="Q1711" s="14">
        <f>YEAR(P1711)</f>
        <v>2015</v>
      </c>
      <c r="R1711" s="10" t="s">
        <v>8339</v>
      </c>
      <c r="S1711" t="s">
        <v>8342</v>
      </c>
      <c r="T1711">
        <f>IFERROR(ROUND(E1711/M1711,2),0)</f>
        <v>25</v>
      </c>
    </row>
    <row r="1712" spans="1:20" ht="49" hidden="1" x14ac:dyDescent="0.25">
      <c r="A1712">
        <v>937</v>
      </c>
      <c r="B1712" s="3" t="s">
        <v>938</v>
      </c>
      <c r="C1712" s="3" t="s">
        <v>5047</v>
      </c>
      <c r="D1712" s="6">
        <v>3500</v>
      </c>
      <c r="E1712" s="8">
        <v>40</v>
      </c>
      <c r="F1712" s="22">
        <f>ROUND(E1712/D1712*100,0)</f>
        <v>1</v>
      </c>
      <c r="G1712" t="s">
        <v>8220</v>
      </c>
      <c r="H1712" t="s">
        <v>8223</v>
      </c>
      <c r="I1712" t="s">
        <v>8245</v>
      </c>
      <c r="J1712">
        <v>1383509357</v>
      </c>
      <c r="K1712">
        <v>1380913757</v>
      </c>
      <c r="L1712" t="b">
        <v>0</v>
      </c>
      <c r="M1712">
        <v>2</v>
      </c>
      <c r="N1712" t="b">
        <v>0</v>
      </c>
      <c r="O1712" t="s">
        <v>8276</v>
      </c>
      <c r="P1712" s="9">
        <f>(((K1712/60)/60)/24)+DATE(1970,1,1)</f>
        <v>41551.798113425924</v>
      </c>
      <c r="Q1712" s="14">
        <f>YEAR(P1712)</f>
        <v>2013</v>
      </c>
      <c r="R1712" s="10" t="s">
        <v>8339</v>
      </c>
      <c r="S1712" t="s">
        <v>8342</v>
      </c>
      <c r="T1712">
        <f>IFERROR(ROUND(E1712/M1712,2),0)</f>
        <v>20</v>
      </c>
    </row>
    <row r="1713" spans="1:20" ht="49" hidden="1" x14ac:dyDescent="0.25">
      <c r="A1713">
        <v>1551</v>
      </c>
      <c r="B1713" s="3" t="s">
        <v>1552</v>
      </c>
      <c r="C1713" s="3" t="s">
        <v>5661</v>
      </c>
      <c r="D1713" s="6">
        <v>3500</v>
      </c>
      <c r="E1713" s="8">
        <v>0</v>
      </c>
      <c r="F1713" s="22">
        <f>ROUND(E1713/D1713*100,0)</f>
        <v>0</v>
      </c>
      <c r="G1713" t="s">
        <v>8220</v>
      </c>
      <c r="H1713" t="s">
        <v>8223</v>
      </c>
      <c r="I1713" t="s">
        <v>8245</v>
      </c>
      <c r="J1713">
        <v>1432756039</v>
      </c>
      <c r="K1713">
        <v>1430164039</v>
      </c>
      <c r="L1713" t="b">
        <v>0</v>
      </c>
      <c r="M1713">
        <v>0</v>
      </c>
      <c r="N1713" t="b">
        <v>0</v>
      </c>
      <c r="O1713" t="s">
        <v>8287</v>
      </c>
      <c r="P1713" s="9">
        <f>(((K1713/60)/60)/24)+DATE(1970,1,1)</f>
        <v>42121.824525462958</v>
      </c>
      <c r="Q1713" s="14">
        <f>YEAR(P1713)</f>
        <v>2015</v>
      </c>
      <c r="R1713" s="10" t="s">
        <v>8352</v>
      </c>
      <c r="S1713" t="s">
        <v>8357</v>
      </c>
      <c r="T1713">
        <f>IFERROR(ROUND(E1713/M1713,2),0)</f>
        <v>0</v>
      </c>
    </row>
    <row r="1714" spans="1:20" ht="33" hidden="1" x14ac:dyDescent="0.25">
      <c r="A1714">
        <v>1802</v>
      </c>
      <c r="B1714" s="3" t="s">
        <v>1803</v>
      </c>
      <c r="C1714" s="3" t="s">
        <v>5912</v>
      </c>
      <c r="D1714" s="6">
        <v>3500</v>
      </c>
      <c r="E1714" s="8">
        <v>1697</v>
      </c>
      <c r="F1714" s="22">
        <f>ROUND(E1714/D1714*100,0)</f>
        <v>48</v>
      </c>
      <c r="G1714" t="s">
        <v>8220</v>
      </c>
      <c r="H1714" t="s">
        <v>8235</v>
      </c>
      <c r="I1714" t="s">
        <v>8248</v>
      </c>
      <c r="J1714">
        <v>1435442340</v>
      </c>
      <c r="K1714">
        <v>1433416830</v>
      </c>
      <c r="L1714" t="b">
        <v>1</v>
      </c>
      <c r="M1714">
        <v>18</v>
      </c>
      <c r="N1714" t="b">
        <v>0</v>
      </c>
      <c r="O1714" t="s">
        <v>8283</v>
      </c>
      <c r="P1714" s="9">
        <f>(((K1714/60)/60)/24)+DATE(1970,1,1)</f>
        <v>42159.47256944445</v>
      </c>
      <c r="Q1714" s="14">
        <f>YEAR(P1714)</f>
        <v>2015</v>
      </c>
      <c r="R1714" s="10" t="s">
        <v>8352</v>
      </c>
      <c r="S1714" t="s">
        <v>8353</v>
      </c>
      <c r="T1714">
        <f>IFERROR(ROUND(E1714/M1714,2),0)</f>
        <v>94.28</v>
      </c>
    </row>
    <row r="1715" spans="1:20" ht="49" hidden="1" x14ac:dyDescent="0.25">
      <c r="A1715">
        <v>1809</v>
      </c>
      <c r="B1715" s="3" t="s">
        <v>1810</v>
      </c>
      <c r="C1715" s="3" t="s">
        <v>5919</v>
      </c>
      <c r="D1715" s="6">
        <v>3500</v>
      </c>
      <c r="E1715" s="8">
        <v>380</v>
      </c>
      <c r="F1715" s="22">
        <f>ROUND(E1715/D1715*100,0)</f>
        <v>11</v>
      </c>
      <c r="G1715" t="s">
        <v>8220</v>
      </c>
      <c r="H1715" t="s">
        <v>8228</v>
      </c>
      <c r="I1715" t="s">
        <v>8250</v>
      </c>
      <c r="J1715">
        <v>1425246439</v>
      </c>
      <c r="K1715">
        <v>1422222439</v>
      </c>
      <c r="L1715" t="b">
        <v>1</v>
      </c>
      <c r="M1715">
        <v>9</v>
      </c>
      <c r="N1715" t="b">
        <v>0</v>
      </c>
      <c r="O1715" t="s">
        <v>8283</v>
      </c>
      <c r="P1715" s="9">
        <f>(((K1715/60)/60)/24)+DATE(1970,1,1)</f>
        <v>42029.907858796301</v>
      </c>
      <c r="Q1715" s="14">
        <f>YEAR(P1715)</f>
        <v>2015</v>
      </c>
      <c r="R1715" s="10" t="s">
        <v>8352</v>
      </c>
      <c r="S1715" t="s">
        <v>8353</v>
      </c>
      <c r="T1715">
        <f>IFERROR(ROUND(E1715/M1715,2),0)</f>
        <v>42.22</v>
      </c>
    </row>
    <row r="1716" spans="1:20" ht="49" hidden="1" x14ac:dyDescent="0.25">
      <c r="A1716">
        <v>1870</v>
      </c>
      <c r="B1716" s="3" t="s">
        <v>1871</v>
      </c>
      <c r="C1716" s="3" t="s">
        <v>5980</v>
      </c>
      <c r="D1716" s="6">
        <v>3500</v>
      </c>
      <c r="E1716" s="8">
        <v>361</v>
      </c>
      <c r="F1716" s="22">
        <f>ROUND(E1716/D1716*100,0)</f>
        <v>10</v>
      </c>
      <c r="G1716" t="s">
        <v>8220</v>
      </c>
      <c r="H1716" t="s">
        <v>8223</v>
      </c>
      <c r="I1716" t="s">
        <v>8245</v>
      </c>
      <c r="J1716">
        <v>1454213820</v>
      </c>
      <c r="K1716">
        <v>1451723535</v>
      </c>
      <c r="L1716" t="b">
        <v>0</v>
      </c>
      <c r="M1716">
        <v>11</v>
      </c>
      <c r="N1716" t="b">
        <v>0</v>
      </c>
      <c r="O1716" t="s">
        <v>8281</v>
      </c>
      <c r="P1716" s="9">
        <f>(((K1716/60)/60)/24)+DATE(1970,1,1)</f>
        <v>42371.355729166666</v>
      </c>
      <c r="Q1716" s="14">
        <f>YEAR(P1716)</f>
        <v>2016</v>
      </c>
      <c r="R1716" s="10" t="s">
        <v>8347</v>
      </c>
      <c r="S1716" t="s">
        <v>8349</v>
      </c>
      <c r="T1716">
        <f>IFERROR(ROUND(E1716/M1716,2),0)</f>
        <v>32.82</v>
      </c>
    </row>
    <row r="1717" spans="1:20" ht="49" hidden="1" x14ac:dyDescent="0.25">
      <c r="A1717">
        <v>2425</v>
      </c>
      <c r="B1717" s="3" t="s">
        <v>2426</v>
      </c>
      <c r="C1717" s="3" t="s">
        <v>6535</v>
      </c>
      <c r="D1717" s="6">
        <v>3500</v>
      </c>
      <c r="E1717" s="8">
        <v>1</v>
      </c>
      <c r="F1717" s="22">
        <f>ROUND(E1717/D1717*100,0)</f>
        <v>0</v>
      </c>
      <c r="G1717" t="s">
        <v>8220</v>
      </c>
      <c r="H1717" t="s">
        <v>8223</v>
      </c>
      <c r="I1717" t="s">
        <v>8245</v>
      </c>
      <c r="J1717">
        <v>1464386640</v>
      </c>
      <c r="K1717">
        <v>1463090149</v>
      </c>
      <c r="L1717" t="b">
        <v>0</v>
      </c>
      <c r="M1717">
        <v>1</v>
      </c>
      <c r="N1717" t="b">
        <v>0</v>
      </c>
      <c r="O1717" t="s">
        <v>8282</v>
      </c>
      <c r="P1717" s="9">
        <f>(((K1717/60)/60)/24)+DATE(1970,1,1)</f>
        <v>42502.913761574076</v>
      </c>
      <c r="Q1717" s="14">
        <f>YEAR(P1717)</f>
        <v>2016</v>
      </c>
      <c r="R1717" s="10" t="s">
        <v>8350</v>
      </c>
      <c r="S1717" t="s">
        <v>8351</v>
      </c>
      <c r="T1717">
        <f>IFERROR(ROUND(E1717/M1717,2),0)</f>
        <v>1</v>
      </c>
    </row>
    <row r="1718" spans="1:20" ht="49" hidden="1" x14ac:dyDescent="0.25">
      <c r="A1718">
        <v>2692</v>
      </c>
      <c r="B1718" s="3" t="s">
        <v>2692</v>
      </c>
      <c r="C1718" s="3" t="s">
        <v>6802</v>
      </c>
      <c r="D1718" s="6">
        <v>3500</v>
      </c>
      <c r="E1718" s="8">
        <v>25</v>
      </c>
      <c r="F1718" s="22">
        <f>ROUND(E1718/D1718*100,0)</f>
        <v>1</v>
      </c>
      <c r="G1718" t="s">
        <v>8220</v>
      </c>
      <c r="H1718" t="s">
        <v>8223</v>
      </c>
      <c r="I1718" t="s">
        <v>8245</v>
      </c>
      <c r="J1718">
        <v>1427266860</v>
      </c>
      <c r="K1718">
        <v>1424678460</v>
      </c>
      <c r="L1718" t="b">
        <v>0</v>
      </c>
      <c r="M1718">
        <v>1</v>
      </c>
      <c r="N1718" t="b">
        <v>0</v>
      </c>
      <c r="O1718" t="s">
        <v>8282</v>
      </c>
      <c r="P1718" s="9">
        <f>(((K1718/60)/60)/24)+DATE(1970,1,1)</f>
        <v>42058.334027777775</v>
      </c>
      <c r="Q1718" s="14">
        <f>YEAR(P1718)</f>
        <v>2015</v>
      </c>
      <c r="R1718" s="10" t="s">
        <v>8350</v>
      </c>
      <c r="S1718" t="s">
        <v>8351</v>
      </c>
      <c r="T1718">
        <f>IFERROR(ROUND(E1718/M1718,2),0)</f>
        <v>25</v>
      </c>
    </row>
    <row r="1719" spans="1:20" ht="49" hidden="1" x14ac:dyDescent="0.25">
      <c r="A1719">
        <v>2905</v>
      </c>
      <c r="B1719" s="3" t="s">
        <v>2905</v>
      </c>
      <c r="C1719" s="3" t="s">
        <v>7015</v>
      </c>
      <c r="D1719" s="6">
        <v>3500</v>
      </c>
      <c r="E1719" s="8">
        <v>622</v>
      </c>
      <c r="F1719" s="22">
        <f>ROUND(E1719/D1719*100,0)</f>
        <v>18</v>
      </c>
      <c r="G1719" t="s">
        <v>8220</v>
      </c>
      <c r="H1719" t="s">
        <v>8223</v>
      </c>
      <c r="I1719" t="s">
        <v>8245</v>
      </c>
      <c r="J1719">
        <v>1473211313</v>
      </c>
      <c r="K1719">
        <v>1472001713</v>
      </c>
      <c r="L1719" t="b">
        <v>0</v>
      </c>
      <c r="M1719">
        <v>17</v>
      </c>
      <c r="N1719" t="b">
        <v>0</v>
      </c>
      <c r="O1719" t="s">
        <v>8269</v>
      </c>
      <c r="P1719" s="9">
        <f>(((K1719/60)/60)/24)+DATE(1970,1,1)</f>
        <v>42606.056863425925</v>
      </c>
      <c r="Q1719" s="14">
        <f>YEAR(P1719)</f>
        <v>2016</v>
      </c>
      <c r="R1719" s="10" t="s">
        <v>8331</v>
      </c>
      <c r="S1719" t="s">
        <v>8332</v>
      </c>
      <c r="T1719">
        <f>IFERROR(ROUND(E1719/M1719,2),0)</f>
        <v>36.590000000000003</v>
      </c>
    </row>
    <row r="1720" spans="1:20" ht="49" hidden="1" x14ac:dyDescent="0.25">
      <c r="A1720">
        <v>3051</v>
      </c>
      <c r="B1720" s="3" t="s">
        <v>3051</v>
      </c>
      <c r="C1720" s="3" t="s">
        <v>7161</v>
      </c>
      <c r="D1720" s="6">
        <v>3500</v>
      </c>
      <c r="E1720" s="8">
        <v>827</v>
      </c>
      <c r="F1720" s="22">
        <f>ROUND(E1720/D1720*100,0)</f>
        <v>24</v>
      </c>
      <c r="G1720" t="s">
        <v>8220</v>
      </c>
      <c r="H1720" t="s">
        <v>8224</v>
      </c>
      <c r="I1720" t="s">
        <v>8246</v>
      </c>
      <c r="J1720">
        <v>1486547945</v>
      </c>
      <c r="K1720">
        <v>1483955945</v>
      </c>
      <c r="L1720" t="b">
        <v>1</v>
      </c>
      <c r="M1720">
        <v>35</v>
      </c>
      <c r="N1720" t="b">
        <v>0</v>
      </c>
      <c r="O1720" t="s">
        <v>8301</v>
      </c>
      <c r="P1720" s="9">
        <f>(((K1720/60)/60)/24)+DATE(1970,1,1)</f>
        <v>42744.416030092587</v>
      </c>
      <c r="Q1720" s="14">
        <f>YEAR(P1720)</f>
        <v>2017</v>
      </c>
      <c r="R1720" s="10" t="s">
        <v>8331</v>
      </c>
      <c r="S1720" t="s">
        <v>8371</v>
      </c>
      <c r="T1720">
        <f>IFERROR(ROUND(E1720/M1720,2),0)</f>
        <v>23.63</v>
      </c>
    </row>
    <row r="1721" spans="1:20" ht="49" hidden="1" x14ac:dyDescent="0.25">
      <c r="A1721">
        <v>3195</v>
      </c>
      <c r="B1721" s="3" t="s">
        <v>3195</v>
      </c>
      <c r="C1721" s="3" t="s">
        <v>7305</v>
      </c>
      <c r="D1721" s="6">
        <v>3500</v>
      </c>
      <c r="E1721" s="8">
        <v>2070</v>
      </c>
      <c r="F1721" s="22">
        <f>ROUND(E1721/D1721*100,0)</f>
        <v>59</v>
      </c>
      <c r="G1721" t="s">
        <v>8220</v>
      </c>
      <c r="H1721" t="s">
        <v>8223</v>
      </c>
      <c r="I1721" t="s">
        <v>8245</v>
      </c>
      <c r="J1721">
        <v>1423750542</v>
      </c>
      <c r="K1721">
        <v>1421158542</v>
      </c>
      <c r="L1721" t="b">
        <v>0</v>
      </c>
      <c r="M1721">
        <v>39</v>
      </c>
      <c r="N1721" t="b">
        <v>0</v>
      </c>
      <c r="O1721" t="s">
        <v>8303</v>
      </c>
      <c r="P1721" s="9">
        <f>(((K1721/60)/60)/24)+DATE(1970,1,1)</f>
        <v>42017.594236111108</v>
      </c>
      <c r="Q1721" s="14">
        <f>YEAR(P1721)</f>
        <v>2015</v>
      </c>
      <c r="R1721" s="10" t="s">
        <v>8331</v>
      </c>
      <c r="S1721" t="s">
        <v>8373</v>
      </c>
      <c r="T1721">
        <f>IFERROR(ROUND(E1721/M1721,2),0)</f>
        <v>53.08</v>
      </c>
    </row>
    <row r="1722" spans="1:20" ht="33" hidden="1" x14ac:dyDescent="0.25">
      <c r="A1722">
        <v>3635</v>
      </c>
      <c r="B1722" s="3" t="s">
        <v>3633</v>
      </c>
      <c r="C1722" s="3" t="s">
        <v>7745</v>
      </c>
      <c r="D1722" s="6">
        <v>3500</v>
      </c>
      <c r="E1722" s="8">
        <v>1276</v>
      </c>
      <c r="F1722" s="22">
        <f>ROUND(E1722/D1722*100,0)</f>
        <v>36</v>
      </c>
      <c r="G1722" t="s">
        <v>8220</v>
      </c>
      <c r="H1722" t="s">
        <v>8223</v>
      </c>
      <c r="I1722" t="s">
        <v>8245</v>
      </c>
      <c r="J1722">
        <v>1461186676</v>
      </c>
      <c r="K1722">
        <v>1458594676</v>
      </c>
      <c r="L1722" t="b">
        <v>0</v>
      </c>
      <c r="M1722">
        <v>10</v>
      </c>
      <c r="N1722" t="b">
        <v>0</v>
      </c>
      <c r="O1722" t="s">
        <v>8303</v>
      </c>
      <c r="P1722" s="9">
        <f>(((K1722/60)/60)/24)+DATE(1970,1,1)</f>
        <v>42450.88282407407</v>
      </c>
      <c r="Q1722" s="14">
        <f>YEAR(P1722)</f>
        <v>2016</v>
      </c>
      <c r="R1722" s="10" t="s">
        <v>8331</v>
      </c>
      <c r="S1722" t="s">
        <v>8373</v>
      </c>
      <c r="T1722">
        <f>IFERROR(ROUND(E1722/M1722,2),0)</f>
        <v>127.6</v>
      </c>
    </row>
    <row r="1723" spans="1:20" ht="49" hidden="1" x14ac:dyDescent="0.25">
      <c r="A1723">
        <v>3917</v>
      </c>
      <c r="B1723" s="3" t="s">
        <v>3914</v>
      </c>
      <c r="C1723" s="3" t="s">
        <v>8025</v>
      </c>
      <c r="D1723" s="6">
        <v>3500</v>
      </c>
      <c r="E1723" s="8">
        <v>10</v>
      </c>
      <c r="F1723" s="22">
        <f>ROUND(E1723/D1723*100,0)</f>
        <v>0</v>
      </c>
      <c r="G1723" t="s">
        <v>8220</v>
      </c>
      <c r="H1723" t="s">
        <v>8224</v>
      </c>
      <c r="I1723" t="s">
        <v>8246</v>
      </c>
      <c r="J1723">
        <v>1410439161</v>
      </c>
      <c r="K1723">
        <v>1407847161</v>
      </c>
      <c r="L1723" t="b">
        <v>0</v>
      </c>
      <c r="M1723">
        <v>1</v>
      </c>
      <c r="N1723" t="b">
        <v>0</v>
      </c>
      <c r="O1723" t="s">
        <v>8269</v>
      </c>
      <c r="P1723" s="9">
        <f>(((K1723/60)/60)/24)+DATE(1970,1,1)</f>
        <v>41863.527326388888</v>
      </c>
      <c r="Q1723" s="14">
        <f>YEAR(P1723)</f>
        <v>2014</v>
      </c>
      <c r="R1723" s="10" t="s">
        <v>8331</v>
      </c>
      <c r="S1723" t="s">
        <v>8332</v>
      </c>
      <c r="T1723">
        <f>IFERROR(ROUND(E1723/M1723,2),0)</f>
        <v>10</v>
      </c>
    </row>
    <row r="1724" spans="1:20" ht="49" hidden="1" x14ac:dyDescent="0.25">
      <c r="A1724">
        <v>4019</v>
      </c>
      <c r="B1724" s="3" t="s">
        <v>4015</v>
      </c>
      <c r="C1724" s="3" t="s">
        <v>8124</v>
      </c>
      <c r="D1724" s="6">
        <v>3500</v>
      </c>
      <c r="E1724" s="8">
        <v>29</v>
      </c>
      <c r="F1724" s="22">
        <f>ROUND(E1724/D1724*100,0)</f>
        <v>1</v>
      </c>
      <c r="G1724" t="s">
        <v>8220</v>
      </c>
      <c r="H1724" t="s">
        <v>8223</v>
      </c>
      <c r="I1724" t="s">
        <v>8245</v>
      </c>
      <c r="J1724">
        <v>1460737680</v>
      </c>
      <c r="K1724">
        <v>1455725596</v>
      </c>
      <c r="L1724" t="b">
        <v>0</v>
      </c>
      <c r="M1724">
        <v>4</v>
      </c>
      <c r="N1724" t="b">
        <v>0</v>
      </c>
      <c r="O1724" t="s">
        <v>8269</v>
      </c>
      <c r="P1724" s="9">
        <f>(((K1724/60)/60)/24)+DATE(1970,1,1)</f>
        <v>42417.675879629634</v>
      </c>
      <c r="Q1724" s="14">
        <f>YEAR(P1724)</f>
        <v>2016</v>
      </c>
      <c r="R1724" s="10" t="s">
        <v>8331</v>
      </c>
      <c r="S1724" t="s">
        <v>8332</v>
      </c>
      <c r="T1724">
        <f>IFERROR(ROUND(E1724/M1724,2),0)</f>
        <v>7.25</v>
      </c>
    </row>
    <row r="1725" spans="1:20" ht="49" hidden="1" x14ac:dyDescent="0.25">
      <c r="A1725">
        <v>4057</v>
      </c>
      <c r="B1725" s="3" t="s">
        <v>4053</v>
      </c>
      <c r="C1725" s="3" t="s">
        <v>8161</v>
      </c>
      <c r="D1725" s="6">
        <v>3500</v>
      </c>
      <c r="E1725" s="8">
        <v>775</v>
      </c>
      <c r="F1725" s="22">
        <f>ROUND(E1725/D1725*100,0)</f>
        <v>22</v>
      </c>
      <c r="G1725" t="s">
        <v>8220</v>
      </c>
      <c r="H1725" t="s">
        <v>8224</v>
      </c>
      <c r="I1725" t="s">
        <v>8246</v>
      </c>
      <c r="J1725">
        <v>1448492400</v>
      </c>
      <c r="K1725">
        <v>1446506080</v>
      </c>
      <c r="L1725" t="b">
        <v>0</v>
      </c>
      <c r="M1725">
        <v>6</v>
      </c>
      <c r="N1725" t="b">
        <v>0</v>
      </c>
      <c r="O1725" t="s">
        <v>8269</v>
      </c>
      <c r="P1725" s="9">
        <f>(((K1725/60)/60)/24)+DATE(1970,1,1)</f>
        <v>42310.968518518523</v>
      </c>
      <c r="Q1725" s="14">
        <f>YEAR(P1725)</f>
        <v>2015</v>
      </c>
      <c r="R1725" s="10" t="s">
        <v>8331</v>
      </c>
      <c r="S1725" t="s">
        <v>8332</v>
      </c>
      <c r="T1725">
        <f>IFERROR(ROUND(E1725/M1725,2),0)</f>
        <v>129.16999999999999</v>
      </c>
    </row>
    <row r="1726" spans="1:20" ht="49" hidden="1" x14ac:dyDescent="0.25">
      <c r="A1726">
        <v>4073</v>
      </c>
      <c r="B1726" s="3" t="s">
        <v>4069</v>
      </c>
      <c r="C1726" s="3" t="s">
        <v>8176</v>
      </c>
      <c r="D1726" s="6">
        <v>3500</v>
      </c>
      <c r="E1726" s="8">
        <v>37</v>
      </c>
      <c r="F1726" s="22">
        <f>ROUND(E1726/D1726*100,0)</f>
        <v>1</v>
      </c>
      <c r="G1726" t="s">
        <v>8220</v>
      </c>
      <c r="H1726" t="s">
        <v>8223</v>
      </c>
      <c r="I1726" t="s">
        <v>8245</v>
      </c>
      <c r="J1726">
        <v>1431144000</v>
      </c>
      <c r="K1726">
        <v>1426407426</v>
      </c>
      <c r="L1726" t="b">
        <v>0</v>
      </c>
      <c r="M1726">
        <v>2</v>
      </c>
      <c r="N1726" t="b">
        <v>0</v>
      </c>
      <c r="O1726" t="s">
        <v>8269</v>
      </c>
      <c r="P1726" s="9">
        <f>(((K1726/60)/60)/24)+DATE(1970,1,1)</f>
        <v>42078.34520833334</v>
      </c>
      <c r="Q1726" s="14">
        <f>YEAR(P1726)</f>
        <v>2015</v>
      </c>
      <c r="R1726" s="10" t="s">
        <v>8331</v>
      </c>
      <c r="S1726" t="s">
        <v>8332</v>
      </c>
      <c r="T1726">
        <f>IFERROR(ROUND(E1726/M1726,2),0)</f>
        <v>18.5</v>
      </c>
    </row>
    <row r="1727" spans="1:20" ht="49" hidden="1" x14ac:dyDescent="0.25">
      <c r="A1727">
        <v>4083</v>
      </c>
      <c r="B1727" s="3" t="s">
        <v>4079</v>
      </c>
      <c r="C1727" s="3" t="s">
        <v>8186</v>
      </c>
      <c r="D1727" s="6">
        <v>3500</v>
      </c>
      <c r="E1727" s="8">
        <v>759</v>
      </c>
      <c r="F1727" s="22">
        <f>ROUND(E1727/D1727*100,0)</f>
        <v>22</v>
      </c>
      <c r="G1727" t="s">
        <v>8220</v>
      </c>
      <c r="H1727" t="s">
        <v>8223</v>
      </c>
      <c r="I1727" t="s">
        <v>8245</v>
      </c>
      <c r="J1727">
        <v>1452795416</v>
      </c>
      <c r="K1727">
        <v>1450203416</v>
      </c>
      <c r="L1727" t="b">
        <v>0</v>
      </c>
      <c r="M1727">
        <v>6</v>
      </c>
      <c r="N1727" t="b">
        <v>0</v>
      </c>
      <c r="O1727" t="s">
        <v>8269</v>
      </c>
      <c r="P1727" s="9">
        <f>(((K1727/60)/60)/24)+DATE(1970,1,1)</f>
        <v>42353.761759259258</v>
      </c>
      <c r="Q1727" s="14">
        <f>YEAR(P1727)</f>
        <v>2015</v>
      </c>
      <c r="R1727" s="10" t="s">
        <v>8331</v>
      </c>
      <c r="S1727" t="s">
        <v>8332</v>
      </c>
      <c r="T1727">
        <f>IFERROR(ROUND(E1727/M1727,2),0)</f>
        <v>126.5</v>
      </c>
    </row>
    <row r="1728" spans="1:20" ht="49" hidden="1" x14ac:dyDescent="0.25">
      <c r="A1728">
        <v>4085</v>
      </c>
      <c r="B1728" s="3" t="s">
        <v>4081</v>
      </c>
      <c r="C1728" s="3" t="s">
        <v>8188</v>
      </c>
      <c r="D1728" s="6">
        <v>3500</v>
      </c>
      <c r="E1728" s="8">
        <v>10</v>
      </c>
      <c r="F1728" s="22">
        <f>ROUND(E1728/D1728*100,0)</f>
        <v>0</v>
      </c>
      <c r="G1728" t="s">
        <v>8220</v>
      </c>
      <c r="H1728" t="s">
        <v>8223</v>
      </c>
      <c r="I1728" t="s">
        <v>8245</v>
      </c>
      <c r="J1728">
        <v>1427169540</v>
      </c>
      <c r="K1728">
        <v>1424701775</v>
      </c>
      <c r="L1728" t="b">
        <v>0</v>
      </c>
      <c r="M1728">
        <v>1</v>
      </c>
      <c r="N1728" t="b">
        <v>0</v>
      </c>
      <c r="O1728" t="s">
        <v>8269</v>
      </c>
      <c r="P1728" s="9">
        <f>(((K1728/60)/60)/24)+DATE(1970,1,1)</f>
        <v>42058.603877314818</v>
      </c>
      <c r="Q1728" s="14">
        <f>YEAR(P1728)</f>
        <v>2015</v>
      </c>
      <c r="R1728" s="10" t="s">
        <v>8331</v>
      </c>
      <c r="S1728" t="s">
        <v>8332</v>
      </c>
      <c r="T1728">
        <f>IFERROR(ROUND(E1728/M1728,2),0)</f>
        <v>10</v>
      </c>
    </row>
    <row r="1729" spans="1:20" ht="49" hidden="1" x14ac:dyDescent="0.25">
      <c r="A1729">
        <v>4096</v>
      </c>
      <c r="B1729" s="3" t="s">
        <v>4092</v>
      </c>
      <c r="C1729" s="3" t="s">
        <v>8199</v>
      </c>
      <c r="D1729" s="6">
        <v>3500</v>
      </c>
      <c r="E1729" s="8">
        <v>400</v>
      </c>
      <c r="F1729" s="22">
        <f>ROUND(E1729/D1729*100,0)</f>
        <v>11</v>
      </c>
      <c r="G1729" t="s">
        <v>8220</v>
      </c>
      <c r="H1729" t="s">
        <v>8224</v>
      </c>
      <c r="I1729" t="s">
        <v>8246</v>
      </c>
      <c r="J1729">
        <v>1488271860</v>
      </c>
      <c r="K1729">
        <v>1484484219</v>
      </c>
      <c r="L1729" t="b">
        <v>0</v>
      </c>
      <c r="M1729">
        <v>5</v>
      </c>
      <c r="N1729" t="b">
        <v>0</v>
      </c>
      <c r="O1729" t="s">
        <v>8269</v>
      </c>
      <c r="P1729" s="9">
        <f>(((K1729/60)/60)/24)+DATE(1970,1,1)</f>
        <v>42750.530312499999</v>
      </c>
      <c r="Q1729" s="14">
        <f>YEAR(P1729)</f>
        <v>2017</v>
      </c>
      <c r="R1729" s="10" t="s">
        <v>8331</v>
      </c>
      <c r="S1729" t="s">
        <v>8332</v>
      </c>
      <c r="T1729">
        <f>IFERROR(ROUND(E1729/M1729,2),0)</f>
        <v>80</v>
      </c>
    </row>
    <row r="1730" spans="1:20" ht="49" hidden="1" x14ac:dyDescent="0.25">
      <c r="A1730">
        <v>1055</v>
      </c>
      <c r="B1730" s="3" t="s">
        <v>1056</v>
      </c>
      <c r="C1730" s="3" t="s">
        <v>5165</v>
      </c>
      <c r="D1730" s="6">
        <v>3500</v>
      </c>
      <c r="E1730" s="8">
        <v>0</v>
      </c>
      <c r="F1730" s="22">
        <f>ROUND(E1730/D1730*100,0)</f>
        <v>0</v>
      </c>
      <c r="G1730" t="s">
        <v>8219</v>
      </c>
      <c r="H1730" t="s">
        <v>8223</v>
      </c>
      <c r="I1730" t="s">
        <v>8245</v>
      </c>
      <c r="J1730">
        <v>1457394545</v>
      </c>
      <c r="K1730">
        <v>1454802545</v>
      </c>
      <c r="L1730" t="b">
        <v>0</v>
      </c>
      <c r="M1730">
        <v>0</v>
      </c>
      <c r="N1730" t="b">
        <v>0</v>
      </c>
      <c r="O1730" t="s">
        <v>8279</v>
      </c>
      <c r="P1730" s="9">
        <f>(((K1730/60)/60)/24)+DATE(1970,1,1)</f>
        <v>42406.992418981477</v>
      </c>
      <c r="Q1730" s="14">
        <f>YEAR(P1730)</f>
        <v>2016</v>
      </c>
      <c r="R1730" s="10" t="s">
        <v>8345</v>
      </c>
      <c r="S1730" t="s">
        <v>8346</v>
      </c>
      <c r="T1730">
        <f>IFERROR(ROUND(E1730/M1730,2),0)</f>
        <v>0</v>
      </c>
    </row>
    <row r="1731" spans="1:20" ht="49" hidden="1" x14ac:dyDescent="0.25">
      <c r="A1731">
        <v>3789</v>
      </c>
      <c r="B1731" s="3" t="s">
        <v>3786</v>
      </c>
      <c r="C1731" s="3" t="s">
        <v>7899</v>
      </c>
      <c r="D1731" s="6">
        <v>3550</v>
      </c>
      <c r="E1731" s="8">
        <v>116</v>
      </c>
      <c r="F1731" s="22">
        <f>ROUND(E1731/D1731*100,0)</f>
        <v>3</v>
      </c>
      <c r="G1731" t="s">
        <v>8220</v>
      </c>
      <c r="H1731" t="s">
        <v>8224</v>
      </c>
      <c r="I1731" t="s">
        <v>8246</v>
      </c>
      <c r="J1731">
        <v>1434395418</v>
      </c>
      <c r="K1731">
        <v>1431630618</v>
      </c>
      <c r="L1731" t="b">
        <v>0</v>
      </c>
      <c r="M1731">
        <v>4</v>
      </c>
      <c r="N1731" t="b">
        <v>0</v>
      </c>
      <c r="O1731" t="s">
        <v>8303</v>
      </c>
      <c r="P1731" s="9">
        <f>(((K1731/60)/60)/24)+DATE(1970,1,1)</f>
        <v>42138.798819444448</v>
      </c>
      <c r="Q1731" s="14">
        <f>YEAR(P1731)</f>
        <v>2015</v>
      </c>
      <c r="R1731" s="10" t="s">
        <v>8331</v>
      </c>
      <c r="S1731" t="s">
        <v>8373</v>
      </c>
      <c r="T1731">
        <f>IFERROR(ROUND(E1731/M1731,2),0)</f>
        <v>29</v>
      </c>
    </row>
    <row r="1732" spans="1:20" ht="49" x14ac:dyDescent="0.25">
      <c r="A1732">
        <v>736</v>
      </c>
      <c r="B1732" s="3" t="s">
        <v>737</v>
      </c>
      <c r="C1732" s="3" t="s">
        <v>4846</v>
      </c>
      <c r="D1732" s="6">
        <v>3600</v>
      </c>
      <c r="E1732" s="8">
        <v>11345</v>
      </c>
      <c r="F1732" s="22">
        <f>ROUND(E1732/D1732*100,0)</f>
        <v>315</v>
      </c>
      <c r="G1732" t="s">
        <v>8218</v>
      </c>
      <c r="H1732" t="s">
        <v>8223</v>
      </c>
      <c r="I1732" t="s">
        <v>8245</v>
      </c>
      <c r="J1732">
        <v>1385009940</v>
      </c>
      <c r="K1732">
        <v>1383327440</v>
      </c>
      <c r="L1732" t="b">
        <v>0</v>
      </c>
      <c r="M1732">
        <v>108</v>
      </c>
      <c r="N1732" t="b">
        <v>1</v>
      </c>
      <c r="O1732" t="s">
        <v>8272</v>
      </c>
      <c r="P1732" s="9">
        <f>(((K1732/60)/60)/24)+DATE(1970,1,1)</f>
        <v>41579.734259259261</v>
      </c>
      <c r="Q1732" s="14">
        <f>YEAR(P1732)</f>
        <v>2013</v>
      </c>
      <c r="R1732" s="10" t="s">
        <v>8336</v>
      </c>
      <c r="S1732" t="s">
        <v>8337</v>
      </c>
      <c r="T1732">
        <f>IFERROR(ROUND(E1732/M1732,2),0)</f>
        <v>105.05</v>
      </c>
    </row>
    <row r="1733" spans="1:20" ht="65" hidden="1" x14ac:dyDescent="0.25">
      <c r="A1733">
        <v>2159</v>
      </c>
      <c r="B1733" s="3" t="s">
        <v>2160</v>
      </c>
      <c r="C1733" s="3" t="s">
        <v>6269</v>
      </c>
      <c r="D1733" s="6">
        <v>3600</v>
      </c>
      <c r="E1733" s="8">
        <v>26</v>
      </c>
      <c r="F1733" s="22">
        <f>ROUND(E1733/D1733*100,0)</f>
        <v>1</v>
      </c>
      <c r="G1733" t="s">
        <v>8220</v>
      </c>
      <c r="H1733" t="s">
        <v>8223</v>
      </c>
      <c r="I1733" t="s">
        <v>8245</v>
      </c>
      <c r="J1733">
        <v>1310837574</v>
      </c>
      <c r="K1733">
        <v>1308245574</v>
      </c>
      <c r="L1733" t="b">
        <v>0</v>
      </c>
      <c r="M1733">
        <v>2</v>
      </c>
      <c r="N1733" t="b">
        <v>0</v>
      </c>
      <c r="O1733" t="s">
        <v>8280</v>
      </c>
      <c r="P1733" s="9">
        <f>(((K1733/60)/60)/24)+DATE(1970,1,1)</f>
        <v>40710.731180555551</v>
      </c>
      <c r="Q1733" s="14">
        <f>YEAR(P1733)</f>
        <v>2011</v>
      </c>
      <c r="R1733" s="10" t="s">
        <v>8347</v>
      </c>
      <c r="S1733" t="s">
        <v>8348</v>
      </c>
      <c r="T1733">
        <f>IFERROR(ROUND(E1733/M1733,2),0)</f>
        <v>13</v>
      </c>
    </row>
    <row r="1734" spans="1:20" ht="49" x14ac:dyDescent="0.25">
      <c r="A1734">
        <v>2551</v>
      </c>
      <c r="B1734" s="3" t="s">
        <v>2551</v>
      </c>
      <c r="C1734" s="3" t="s">
        <v>6661</v>
      </c>
      <c r="D1734" s="6">
        <v>3675</v>
      </c>
      <c r="E1734" s="8">
        <v>3775.5</v>
      </c>
      <c r="F1734" s="22">
        <f>ROUND(E1734/D1734*100,0)</f>
        <v>103</v>
      </c>
      <c r="G1734" t="s">
        <v>8218</v>
      </c>
      <c r="H1734" t="s">
        <v>8223</v>
      </c>
      <c r="I1734" t="s">
        <v>8245</v>
      </c>
      <c r="J1734">
        <v>1332362880</v>
      </c>
      <c r="K1734">
        <v>1329890585</v>
      </c>
      <c r="L1734" t="b">
        <v>0</v>
      </c>
      <c r="M1734">
        <v>56</v>
      </c>
      <c r="N1734" t="b">
        <v>1</v>
      </c>
      <c r="O1734" t="s">
        <v>8298</v>
      </c>
      <c r="P1734" s="9">
        <f>(((K1734/60)/60)/24)+DATE(1970,1,1)</f>
        <v>40961.252141203702</v>
      </c>
      <c r="Q1734" s="14">
        <f>YEAR(P1734)</f>
        <v>2012</v>
      </c>
      <c r="R1734" s="10" t="s">
        <v>8339</v>
      </c>
      <c r="S1734" t="s">
        <v>8368</v>
      </c>
      <c r="T1734">
        <f>IFERROR(ROUND(E1734/M1734,2),0)</f>
        <v>67.42</v>
      </c>
    </row>
    <row r="1735" spans="1:20" ht="33" x14ac:dyDescent="0.25">
      <c r="A1735">
        <v>1376</v>
      </c>
      <c r="B1735" s="3" t="s">
        <v>1377</v>
      </c>
      <c r="C1735" s="3" t="s">
        <v>5486</v>
      </c>
      <c r="D1735" s="6">
        <v>3700</v>
      </c>
      <c r="E1735" s="8">
        <v>9342</v>
      </c>
      <c r="F1735" s="22">
        <f>ROUND(E1735/D1735*100,0)</f>
        <v>252</v>
      </c>
      <c r="G1735" t="s">
        <v>8218</v>
      </c>
      <c r="H1735" t="s">
        <v>8224</v>
      </c>
      <c r="I1735" t="s">
        <v>8246</v>
      </c>
      <c r="J1735">
        <v>1480784606</v>
      </c>
      <c r="K1735">
        <v>1478189006</v>
      </c>
      <c r="L1735" t="b">
        <v>0</v>
      </c>
      <c r="M1735">
        <v>168</v>
      </c>
      <c r="N1735" t="b">
        <v>1</v>
      </c>
      <c r="O1735" t="s">
        <v>8274</v>
      </c>
      <c r="P1735" s="9">
        <f>(((K1735/60)/60)/24)+DATE(1970,1,1)</f>
        <v>42677.669050925921</v>
      </c>
      <c r="Q1735" s="14">
        <f>YEAR(P1735)</f>
        <v>2016</v>
      </c>
      <c r="R1735" s="10" t="s">
        <v>8339</v>
      </c>
      <c r="S1735" t="s">
        <v>8340</v>
      </c>
      <c r="T1735">
        <f>IFERROR(ROUND(E1735/M1735,2),0)</f>
        <v>55.61</v>
      </c>
    </row>
    <row r="1736" spans="1:20" ht="49" x14ac:dyDescent="0.25">
      <c r="A1736">
        <v>1503</v>
      </c>
      <c r="B1736" s="3" t="s">
        <v>1504</v>
      </c>
      <c r="C1736" s="3" t="s">
        <v>5613</v>
      </c>
      <c r="D1736" s="6">
        <v>3750</v>
      </c>
      <c r="E1736" s="8">
        <v>4045.93</v>
      </c>
      <c r="F1736" s="22">
        <f>ROUND(E1736/D1736*100,0)</f>
        <v>108</v>
      </c>
      <c r="G1736" t="s">
        <v>8218</v>
      </c>
      <c r="H1736" t="s">
        <v>8241</v>
      </c>
      <c r="I1736" t="s">
        <v>8248</v>
      </c>
      <c r="J1736">
        <v>1477210801</v>
      </c>
      <c r="K1736">
        <v>1472026801</v>
      </c>
      <c r="L1736" t="b">
        <v>1</v>
      </c>
      <c r="M1736">
        <v>71</v>
      </c>
      <c r="N1736" t="b">
        <v>1</v>
      </c>
      <c r="O1736" t="s">
        <v>8283</v>
      </c>
      <c r="P1736" s="9">
        <f>(((K1736/60)/60)/24)+DATE(1970,1,1)</f>
        <v>42606.347233796296</v>
      </c>
      <c r="Q1736" s="14">
        <f>YEAR(P1736)</f>
        <v>2016</v>
      </c>
      <c r="R1736" s="10" t="s">
        <v>8352</v>
      </c>
      <c r="S1736" t="s">
        <v>8353</v>
      </c>
      <c r="T1736">
        <f>IFERROR(ROUND(E1736/M1736,2),0)</f>
        <v>56.98</v>
      </c>
    </row>
    <row r="1737" spans="1:20" ht="49" x14ac:dyDescent="0.25">
      <c r="A1737">
        <v>3049</v>
      </c>
      <c r="B1737" s="3" t="s">
        <v>3049</v>
      </c>
      <c r="C1737" s="3" t="s">
        <v>7159</v>
      </c>
      <c r="D1737" s="6">
        <v>3750</v>
      </c>
      <c r="E1737" s="8">
        <v>4000</v>
      </c>
      <c r="F1737" s="22">
        <f>ROUND(E1737/D1737*100,0)</f>
        <v>107</v>
      </c>
      <c r="G1737" t="s">
        <v>8218</v>
      </c>
      <c r="H1737" t="s">
        <v>8223</v>
      </c>
      <c r="I1737" t="s">
        <v>8245</v>
      </c>
      <c r="J1737">
        <v>1434241255</v>
      </c>
      <c r="K1737">
        <v>1431649255</v>
      </c>
      <c r="L1737" t="b">
        <v>0</v>
      </c>
      <c r="M1737">
        <v>54</v>
      </c>
      <c r="N1737" t="b">
        <v>1</v>
      </c>
      <c r="O1737" t="s">
        <v>8301</v>
      </c>
      <c r="P1737" s="9">
        <f>(((K1737/60)/60)/24)+DATE(1970,1,1)</f>
        <v>42139.014525462961</v>
      </c>
      <c r="Q1737" s="14">
        <f>YEAR(P1737)</f>
        <v>2015</v>
      </c>
      <c r="R1737" s="10" t="s">
        <v>8331</v>
      </c>
      <c r="S1737" t="s">
        <v>8371</v>
      </c>
      <c r="T1737">
        <f>IFERROR(ROUND(E1737/M1737,2),0)</f>
        <v>74.069999999999993</v>
      </c>
    </row>
    <row r="1738" spans="1:20" ht="49" x14ac:dyDescent="0.25">
      <c r="A1738">
        <v>3426</v>
      </c>
      <c r="B1738" s="3" t="s">
        <v>3425</v>
      </c>
      <c r="C1738" s="3" t="s">
        <v>7536</v>
      </c>
      <c r="D1738" s="6">
        <v>3750</v>
      </c>
      <c r="E1738" s="8">
        <v>4055</v>
      </c>
      <c r="F1738" s="22">
        <f>ROUND(E1738/D1738*100,0)</f>
        <v>108</v>
      </c>
      <c r="G1738" t="s">
        <v>8218</v>
      </c>
      <c r="H1738" t="s">
        <v>8223</v>
      </c>
      <c r="I1738" t="s">
        <v>8245</v>
      </c>
      <c r="J1738">
        <v>1411264800</v>
      </c>
      <c r="K1738">
        <v>1409620903</v>
      </c>
      <c r="L1738" t="b">
        <v>0</v>
      </c>
      <c r="M1738">
        <v>87</v>
      </c>
      <c r="N1738" t="b">
        <v>1</v>
      </c>
      <c r="O1738" t="s">
        <v>8269</v>
      </c>
      <c r="P1738" s="9">
        <f>(((K1738/60)/60)/24)+DATE(1970,1,1)</f>
        <v>41884.056747685187</v>
      </c>
      <c r="Q1738" s="14">
        <f>YEAR(P1738)</f>
        <v>2014</v>
      </c>
      <c r="R1738" s="10" t="s">
        <v>8331</v>
      </c>
      <c r="S1738" t="s">
        <v>8332</v>
      </c>
      <c r="T1738">
        <f>IFERROR(ROUND(E1738/M1738,2),0)</f>
        <v>46.61</v>
      </c>
    </row>
    <row r="1739" spans="1:20" ht="49" hidden="1" x14ac:dyDescent="0.25">
      <c r="A1739">
        <v>881</v>
      </c>
      <c r="B1739" s="3" t="s">
        <v>882</v>
      </c>
      <c r="C1739" s="3" t="s">
        <v>4991</v>
      </c>
      <c r="D1739" s="6">
        <v>3750</v>
      </c>
      <c r="E1739" s="8">
        <v>30</v>
      </c>
      <c r="F1739" s="22">
        <f>ROUND(E1739/D1739*100,0)</f>
        <v>1</v>
      </c>
      <c r="G1739" t="s">
        <v>8220</v>
      </c>
      <c r="H1739" t="s">
        <v>8223</v>
      </c>
      <c r="I1739" t="s">
        <v>8245</v>
      </c>
      <c r="J1739">
        <v>1326520886</v>
      </c>
      <c r="K1739">
        <v>1322632886</v>
      </c>
      <c r="L1739" t="b">
        <v>0</v>
      </c>
      <c r="M1739">
        <v>1</v>
      </c>
      <c r="N1739" t="b">
        <v>0</v>
      </c>
      <c r="O1739" t="s">
        <v>8277</v>
      </c>
      <c r="P1739" s="9">
        <f>(((K1739/60)/60)/24)+DATE(1970,1,1)</f>
        <v>40877.25099537037</v>
      </c>
      <c r="Q1739" s="14">
        <f>YEAR(P1739)</f>
        <v>2011</v>
      </c>
      <c r="R1739" s="10" t="s">
        <v>8339</v>
      </c>
      <c r="S1739" t="s">
        <v>8343</v>
      </c>
      <c r="T1739">
        <f>IFERROR(ROUND(E1739/M1739,2),0)</f>
        <v>30</v>
      </c>
    </row>
    <row r="1740" spans="1:20" ht="49" hidden="1" x14ac:dyDescent="0.25">
      <c r="A1740">
        <v>3191</v>
      </c>
      <c r="B1740" s="3" t="s">
        <v>3191</v>
      </c>
      <c r="C1740" s="3" t="s">
        <v>7301</v>
      </c>
      <c r="D1740" s="6">
        <v>3750</v>
      </c>
      <c r="E1740" s="8">
        <v>151</v>
      </c>
      <c r="F1740" s="22">
        <f>ROUND(E1740/D1740*100,0)</f>
        <v>4</v>
      </c>
      <c r="G1740" t="s">
        <v>8220</v>
      </c>
      <c r="H1740" t="s">
        <v>8223</v>
      </c>
      <c r="I1740" t="s">
        <v>8245</v>
      </c>
      <c r="J1740">
        <v>1471370869</v>
      </c>
      <c r="K1740">
        <v>1466186869</v>
      </c>
      <c r="L1740" t="b">
        <v>0</v>
      </c>
      <c r="M1740">
        <v>4</v>
      </c>
      <c r="N1740" t="b">
        <v>0</v>
      </c>
      <c r="O1740" t="s">
        <v>8303</v>
      </c>
      <c r="P1740" s="9">
        <f>(((K1740/60)/60)/24)+DATE(1970,1,1)</f>
        <v>42538.755428240736</v>
      </c>
      <c r="Q1740" s="14">
        <f>YEAR(P1740)</f>
        <v>2016</v>
      </c>
      <c r="R1740" s="10" t="s">
        <v>8331</v>
      </c>
      <c r="S1740" t="s">
        <v>8373</v>
      </c>
      <c r="T1740">
        <f>IFERROR(ROUND(E1740/M1740,2),0)</f>
        <v>37.75</v>
      </c>
    </row>
    <row r="1741" spans="1:20" ht="49" hidden="1" x14ac:dyDescent="0.25">
      <c r="A1741">
        <v>4058</v>
      </c>
      <c r="B1741" s="3" t="s">
        <v>4054</v>
      </c>
      <c r="C1741" s="3" t="s">
        <v>8162</v>
      </c>
      <c r="D1741" s="6">
        <v>3750</v>
      </c>
      <c r="E1741" s="8">
        <v>95</v>
      </c>
      <c r="F1741" s="22">
        <f>ROUND(E1741/D1741*100,0)</f>
        <v>3</v>
      </c>
      <c r="G1741" t="s">
        <v>8220</v>
      </c>
      <c r="H1741" t="s">
        <v>8223</v>
      </c>
      <c r="I1741" t="s">
        <v>8245</v>
      </c>
      <c r="J1741">
        <v>1459483140</v>
      </c>
      <c r="K1741">
        <v>1458178044</v>
      </c>
      <c r="L1741" t="b">
        <v>0</v>
      </c>
      <c r="M1741">
        <v>4</v>
      </c>
      <c r="N1741" t="b">
        <v>0</v>
      </c>
      <c r="O1741" t="s">
        <v>8269</v>
      </c>
      <c r="P1741" s="9">
        <f>(((K1741/60)/60)/24)+DATE(1970,1,1)</f>
        <v>42446.060694444444</v>
      </c>
      <c r="Q1741" s="14">
        <f>YEAR(P1741)</f>
        <v>2016</v>
      </c>
      <c r="R1741" s="10" t="s">
        <v>8331</v>
      </c>
      <c r="S1741" t="s">
        <v>8332</v>
      </c>
      <c r="T1741">
        <f>IFERROR(ROUND(E1741/M1741,2),0)</f>
        <v>23.75</v>
      </c>
    </row>
    <row r="1742" spans="1:20" ht="49" hidden="1" x14ac:dyDescent="0.25">
      <c r="A1742">
        <v>773</v>
      </c>
      <c r="B1742" s="3" t="s">
        <v>774</v>
      </c>
      <c r="C1742" s="3" t="s">
        <v>4883</v>
      </c>
      <c r="D1742" s="6">
        <v>3759</v>
      </c>
      <c r="E1742" s="8">
        <v>32</v>
      </c>
      <c r="F1742" s="22">
        <f>ROUND(E1742/D1742*100,0)</f>
        <v>1</v>
      </c>
      <c r="G1742" t="s">
        <v>8220</v>
      </c>
      <c r="H1742" t="s">
        <v>8224</v>
      </c>
      <c r="I1742" t="s">
        <v>8246</v>
      </c>
      <c r="J1742">
        <v>1431298860</v>
      </c>
      <c r="K1742">
        <v>1428341985</v>
      </c>
      <c r="L1742" t="b">
        <v>0</v>
      </c>
      <c r="M1742">
        <v>2</v>
      </c>
      <c r="N1742" t="b">
        <v>0</v>
      </c>
      <c r="O1742" t="s">
        <v>8273</v>
      </c>
      <c r="P1742" s="9">
        <f>(((K1742/60)/60)/24)+DATE(1970,1,1)</f>
        <v>42100.735937499994</v>
      </c>
      <c r="Q1742" s="14">
        <f>YEAR(P1742)</f>
        <v>2015</v>
      </c>
      <c r="R1742" s="10" t="s">
        <v>8336</v>
      </c>
      <c r="S1742" t="s">
        <v>8338</v>
      </c>
      <c r="T1742">
        <f>IFERROR(ROUND(E1742/M1742,2),0)</f>
        <v>16</v>
      </c>
    </row>
    <row r="1743" spans="1:20" ht="49" hidden="1" x14ac:dyDescent="0.25">
      <c r="A1743">
        <v>880</v>
      </c>
      <c r="B1743" s="3" t="s">
        <v>881</v>
      </c>
      <c r="C1743" s="3" t="s">
        <v>4990</v>
      </c>
      <c r="D1743" s="6">
        <v>3780</v>
      </c>
      <c r="E1743" s="8">
        <v>113</v>
      </c>
      <c r="F1743" s="22">
        <f>ROUND(E1743/D1743*100,0)</f>
        <v>3</v>
      </c>
      <c r="G1743" t="s">
        <v>8220</v>
      </c>
      <c r="H1743" t="s">
        <v>8223</v>
      </c>
      <c r="I1743" t="s">
        <v>8245</v>
      </c>
      <c r="J1743">
        <v>1351582938</v>
      </c>
      <c r="K1743">
        <v>1348731738</v>
      </c>
      <c r="L1743" t="b">
        <v>0</v>
      </c>
      <c r="M1743">
        <v>8</v>
      </c>
      <c r="N1743" t="b">
        <v>0</v>
      </c>
      <c r="O1743" t="s">
        <v>8277</v>
      </c>
      <c r="P1743" s="9">
        <f>(((K1743/60)/60)/24)+DATE(1970,1,1)</f>
        <v>41179.32104166667</v>
      </c>
      <c r="Q1743" s="14">
        <f>YEAR(P1743)</f>
        <v>2012</v>
      </c>
      <c r="R1743" s="10" t="s">
        <v>8339</v>
      </c>
      <c r="S1743" t="s">
        <v>8343</v>
      </c>
      <c r="T1743">
        <f>IFERROR(ROUND(E1743/M1743,2),0)</f>
        <v>14.13</v>
      </c>
    </row>
    <row r="1744" spans="1:20" ht="49" x14ac:dyDescent="0.25">
      <c r="A1744">
        <v>1649</v>
      </c>
      <c r="B1744" s="3" t="s">
        <v>1650</v>
      </c>
      <c r="C1744" s="3" t="s">
        <v>5759</v>
      </c>
      <c r="D1744" s="6">
        <v>3800</v>
      </c>
      <c r="E1744" s="8">
        <v>3822.33</v>
      </c>
      <c r="F1744" s="22">
        <f>ROUND(E1744/D1744*100,0)</f>
        <v>101</v>
      </c>
      <c r="G1744" t="s">
        <v>8218</v>
      </c>
      <c r="H1744" t="s">
        <v>8223</v>
      </c>
      <c r="I1744" t="s">
        <v>8245</v>
      </c>
      <c r="J1744">
        <v>1400862355</v>
      </c>
      <c r="K1744">
        <v>1396974355</v>
      </c>
      <c r="L1744" t="b">
        <v>0</v>
      </c>
      <c r="M1744">
        <v>81</v>
      </c>
      <c r="N1744" t="b">
        <v>1</v>
      </c>
      <c r="O1744" t="s">
        <v>8290</v>
      </c>
      <c r="P1744" s="9">
        <f>(((K1744/60)/60)/24)+DATE(1970,1,1)</f>
        <v>41737.684664351851</v>
      </c>
      <c r="Q1744" s="14">
        <f>YEAR(P1744)</f>
        <v>2014</v>
      </c>
      <c r="R1744" s="10" t="s">
        <v>8339</v>
      </c>
      <c r="S1744" t="s">
        <v>8360</v>
      </c>
      <c r="T1744">
        <f>IFERROR(ROUND(E1744/M1744,2),0)</f>
        <v>47.19</v>
      </c>
    </row>
    <row r="1745" spans="1:20" ht="49" x14ac:dyDescent="0.25">
      <c r="A1745">
        <v>3492</v>
      </c>
      <c r="B1745" s="3" t="s">
        <v>3491</v>
      </c>
      <c r="C1745" s="3" t="s">
        <v>7602</v>
      </c>
      <c r="D1745" s="6">
        <v>3800</v>
      </c>
      <c r="E1745" s="8">
        <v>4000.22</v>
      </c>
      <c r="F1745" s="22">
        <f>ROUND(E1745/D1745*100,0)</f>
        <v>105</v>
      </c>
      <c r="G1745" t="s">
        <v>8218</v>
      </c>
      <c r="H1745" t="s">
        <v>8223</v>
      </c>
      <c r="I1745" t="s">
        <v>8245</v>
      </c>
      <c r="J1745">
        <v>1445818397</v>
      </c>
      <c r="K1745">
        <v>1442794397</v>
      </c>
      <c r="L1745" t="b">
        <v>0</v>
      </c>
      <c r="M1745">
        <v>35</v>
      </c>
      <c r="N1745" t="b">
        <v>1</v>
      </c>
      <c r="O1745" t="s">
        <v>8269</v>
      </c>
      <c r="P1745" s="9">
        <f>(((K1745/60)/60)/24)+DATE(1970,1,1)</f>
        <v>42268.009224537032</v>
      </c>
      <c r="Q1745" s="14">
        <f>YEAR(P1745)</f>
        <v>2015</v>
      </c>
      <c r="R1745" s="10" t="s">
        <v>8331</v>
      </c>
      <c r="S1745" t="s">
        <v>8332</v>
      </c>
      <c r="T1745">
        <f>IFERROR(ROUND(E1745/M1745,2),0)</f>
        <v>114.29</v>
      </c>
    </row>
    <row r="1746" spans="1:20" ht="49" hidden="1" x14ac:dyDescent="0.25">
      <c r="A1746">
        <v>554</v>
      </c>
      <c r="B1746" s="3" t="s">
        <v>555</v>
      </c>
      <c r="C1746" s="3" t="s">
        <v>4664</v>
      </c>
      <c r="D1746" s="6">
        <v>3870</v>
      </c>
      <c r="E1746" s="8">
        <v>1416</v>
      </c>
      <c r="F1746" s="22">
        <f>ROUND(E1746/D1746*100,0)</f>
        <v>37</v>
      </c>
      <c r="G1746" t="s">
        <v>8220</v>
      </c>
      <c r="H1746" t="s">
        <v>8223</v>
      </c>
      <c r="I1746" t="s">
        <v>8245</v>
      </c>
      <c r="J1746">
        <v>1413735972</v>
      </c>
      <c r="K1746">
        <v>1411143972</v>
      </c>
      <c r="L1746" t="b">
        <v>0</v>
      </c>
      <c r="M1746">
        <v>22</v>
      </c>
      <c r="N1746" t="b">
        <v>0</v>
      </c>
      <c r="O1746" t="s">
        <v>8270</v>
      </c>
      <c r="P1746" s="9">
        <f>(((K1746/60)/60)/24)+DATE(1970,1,1)</f>
        <v>41901.684861111113</v>
      </c>
      <c r="Q1746" s="14">
        <f>YEAR(P1746)</f>
        <v>2014</v>
      </c>
      <c r="R1746" s="10" t="s">
        <v>8333</v>
      </c>
      <c r="S1746" t="s">
        <v>8334</v>
      </c>
      <c r="T1746">
        <f>IFERROR(ROUND(E1746/M1746,2),0)</f>
        <v>64.36</v>
      </c>
    </row>
    <row r="1747" spans="1:20" ht="33" x14ac:dyDescent="0.25">
      <c r="A1747">
        <v>3334</v>
      </c>
      <c r="B1747" s="3" t="s">
        <v>3334</v>
      </c>
      <c r="C1747" s="3" t="s">
        <v>7444</v>
      </c>
      <c r="D1747" s="6">
        <v>3871</v>
      </c>
      <c r="E1747" s="8">
        <v>5366</v>
      </c>
      <c r="F1747" s="22">
        <f>ROUND(E1747/D1747*100,0)</f>
        <v>139</v>
      </c>
      <c r="G1747" t="s">
        <v>8218</v>
      </c>
      <c r="H1747" t="s">
        <v>8223</v>
      </c>
      <c r="I1747" t="s">
        <v>8245</v>
      </c>
      <c r="J1747">
        <v>1438259422</v>
      </c>
      <c r="K1747">
        <v>1435667422</v>
      </c>
      <c r="L1747" t="b">
        <v>0</v>
      </c>
      <c r="M1747">
        <v>46</v>
      </c>
      <c r="N1747" t="b">
        <v>1</v>
      </c>
      <c r="O1747" t="s">
        <v>8269</v>
      </c>
      <c r="P1747" s="9">
        <f>(((K1747/60)/60)/24)+DATE(1970,1,1)</f>
        <v>42185.521087962959</v>
      </c>
      <c r="Q1747" s="14">
        <f>YEAR(P1747)</f>
        <v>2015</v>
      </c>
      <c r="R1747" s="10" t="s">
        <v>8331</v>
      </c>
      <c r="S1747" t="s">
        <v>8332</v>
      </c>
      <c r="T1747">
        <f>IFERROR(ROUND(E1747/M1747,2),0)</f>
        <v>116.65</v>
      </c>
    </row>
    <row r="1748" spans="1:20" ht="49" hidden="1" x14ac:dyDescent="0.25">
      <c r="A1748">
        <v>918</v>
      </c>
      <c r="B1748" s="3" t="s">
        <v>919</v>
      </c>
      <c r="C1748" s="3" t="s">
        <v>5028</v>
      </c>
      <c r="D1748" s="6">
        <v>3900</v>
      </c>
      <c r="E1748" s="8">
        <v>196</v>
      </c>
      <c r="F1748" s="22">
        <f>ROUND(E1748/D1748*100,0)</f>
        <v>5</v>
      </c>
      <c r="G1748" t="s">
        <v>8220</v>
      </c>
      <c r="H1748" t="s">
        <v>8224</v>
      </c>
      <c r="I1748" t="s">
        <v>8246</v>
      </c>
      <c r="J1748">
        <v>1417474761</v>
      </c>
      <c r="K1748">
        <v>1414879161</v>
      </c>
      <c r="L1748" t="b">
        <v>0</v>
      </c>
      <c r="M1748">
        <v>10</v>
      </c>
      <c r="N1748" t="b">
        <v>0</v>
      </c>
      <c r="O1748" t="s">
        <v>8276</v>
      </c>
      <c r="P1748" s="9">
        <f>(((K1748/60)/60)/24)+DATE(1970,1,1)</f>
        <v>41944.916215277779</v>
      </c>
      <c r="Q1748" s="14">
        <f>YEAR(P1748)</f>
        <v>2014</v>
      </c>
      <c r="R1748" s="10" t="s">
        <v>8339</v>
      </c>
      <c r="S1748" t="s">
        <v>8342</v>
      </c>
      <c r="T1748">
        <f>IFERROR(ROUND(E1748/M1748,2),0)</f>
        <v>19.600000000000001</v>
      </c>
    </row>
    <row r="1749" spans="1:20" ht="49" hidden="1" x14ac:dyDescent="0.25">
      <c r="A1749">
        <v>3876</v>
      </c>
      <c r="B1749" s="3" t="s">
        <v>3873</v>
      </c>
      <c r="C1749" s="3" t="s">
        <v>7985</v>
      </c>
      <c r="D1749" s="6">
        <v>3900</v>
      </c>
      <c r="E1749" s="8">
        <v>2059</v>
      </c>
      <c r="F1749" s="22">
        <f>ROUND(E1749/D1749*100,0)</f>
        <v>53</v>
      </c>
      <c r="G1749" t="s">
        <v>8219</v>
      </c>
      <c r="H1749" t="s">
        <v>8224</v>
      </c>
      <c r="I1749" t="s">
        <v>8246</v>
      </c>
      <c r="J1749">
        <v>1454425128</v>
      </c>
      <c r="K1749">
        <v>1451833128</v>
      </c>
      <c r="L1749" t="b">
        <v>0</v>
      </c>
      <c r="M1749">
        <v>46</v>
      </c>
      <c r="N1749" t="b">
        <v>0</v>
      </c>
      <c r="O1749" t="s">
        <v>8303</v>
      </c>
      <c r="P1749" s="9">
        <f>(((K1749/60)/60)/24)+DATE(1970,1,1)</f>
        <v>42372.624166666668</v>
      </c>
      <c r="Q1749" s="14">
        <f>YEAR(P1749)</f>
        <v>2016</v>
      </c>
      <c r="R1749" s="10" t="s">
        <v>8331</v>
      </c>
      <c r="S1749" t="s">
        <v>8373</v>
      </c>
      <c r="T1749">
        <f>IFERROR(ROUND(E1749/M1749,2),0)</f>
        <v>44.76</v>
      </c>
    </row>
    <row r="1750" spans="1:20" ht="49" x14ac:dyDescent="0.25">
      <c r="A1750">
        <v>2711</v>
      </c>
      <c r="B1750" s="3" t="s">
        <v>2711</v>
      </c>
      <c r="C1750" s="3" t="s">
        <v>6821</v>
      </c>
      <c r="D1750" s="6">
        <v>3910</v>
      </c>
      <c r="E1750" s="8">
        <v>3938</v>
      </c>
      <c r="F1750" s="22">
        <f>ROUND(E1750/D1750*100,0)</f>
        <v>101</v>
      </c>
      <c r="G1750" t="s">
        <v>8218</v>
      </c>
      <c r="H1750" t="s">
        <v>8224</v>
      </c>
      <c r="I1750" t="s">
        <v>8246</v>
      </c>
      <c r="J1750">
        <v>1403301660</v>
      </c>
      <c r="K1750">
        <v>1400694790</v>
      </c>
      <c r="L1750" t="b">
        <v>1</v>
      </c>
      <c r="M1750">
        <v>73</v>
      </c>
      <c r="N1750" t="b">
        <v>1</v>
      </c>
      <c r="O1750" t="s">
        <v>8301</v>
      </c>
      <c r="P1750" s="9">
        <f>(((K1750/60)/60)/24)+DATE(1970,1,1)</f>
        <v>41780.745254629634</v>
      </c>
      <c r="Q1750" s="14">
        <f>YEAR(P1750)</f>
        <v>2014</v>
      </c>
      <c r="R1750" s="10" t="s">
        <v>8331</v>
      </c>
      <c r="S1750" t="s">
        <v>8371</v>
      </c>
      <c r="T1750">
        <f>IFERROR(ROUND(E1750/M1750,2),0)</f>
        <v>53.95</v>
      </c>
    </row>
    <row r="1751" spans="1:20" ht="33" x14ac:dyDescent="0.25">
      <c r="A1751">
        <v>2255</v>
      </c>
      <c r="B1751" s="3" t="s">
        <v>2256</v>
      </c>
      <c r="C1751" s="3" t="s">
        <v>6365</v>
      </c>
      <c r="D1751" s="6">
        <v>3950</v>
      </c>
      <c r="E1751" s="8">
        <v>11323</v>
      </c>
      <c r="F1751" s="22">
        <f>ROUND(E1751/D1751*100,0)</f>
        <v>287</v>
      </c>
      <c r="G1751" t="s">
        <v>8218</v>
      </c>
      <c r="H1751" t="s">
        <v>8223</v>
      </c>
      <c r="I1751" t="s">
        <v>8245</v>
      </c>
      <c r="J1751">
        <v>1462661451</v>
      </c>
      <c r="K1751">
        <v>1460069451</v>
      </c>
      <c r="L1751" t="b">
        <v>0</v>
      </c>
      <c r="M1751">
        <v>271</v>
      </c>
      <c r="N1751" t="b">
        <v>1</v>
      </c>
      <c r="O1751" t="s">
        <v>8295</v>
      </c>
      <c r="P1751" s="9">
        <f>(((K1751/60)/60)/24)+DATE(1970,1,1)</f>
        <v>42467.951979166668</v>
      </c>
      <c r="Q1751" s="14">
        <f>YEAR(P1751)</f>
        <v>2016</v>
      </c>
      <c r="R1751" s="10" t="s">
        <v>8347</v>
      </c>
      <c r="S1751" t="s">
        <v>8365</v>
      </c>
      <c r="T1751">
        <f>IFERROR(ROUND(E1751/M1751,2),0)</f>
        <v>41.78</v>
      </c>
    </row>
    <row r="1752" spans="1:20" ht="49" x14ac:dyDescent="0.25">
      <c r="A1752">
        <v>5</v>
      </c>
      <c r="B1752" s="3" t="s">
        <v>7</v>
      </c>
      <c r="C1752" s="3" t="s">
        <v>4116</v>
      </c>
      <c r="D1752" s="6">
        <v>3999</v>
      </c>
      <c r="E1752" s="8">
        <v>4390</v>
      </c>
      <c r="F1752" s="22">
        <f>ROUND(E1752/D1752*100,0)</f>
        <v>110</v>
      </c>
      <c r="G1752" t="s">
        <v>8218</v>
      </c>
      <c r="H1752" t="s">
        <v>8223</v>
      </c>
      <c r="I1752" t="s">
        <v>8245</v>
      </c>
      <c r="J1752">
        <v>1469770500</v>
      </c>
      <c r="K1752">
        <v>1468362207</v>
      </c>
      <c r="L1752" t="b">
        <v>0</v>
      </c>
      <c r="M1752">
        <v>47</v>
      </c>
      <c r="N1752" t="b">
        <v>1</v>
      </c>
      <c r="O1752" t="s">
        <v>8263</v>
      </c>
      <c r="P1752" s="9">
        <f>(((K1752/60)/60)/24)+DATE(1970,1,1)</f>
        <v>42563.932951388888</v>
      </c>
      <c r="Q1752" s="14">
        <f>YEAR(P1752)</f>
        <v>2016</v>
      </c>
      <c r="R1752" s="10" t="s">
        <v>8324</v>
      </c>
      <c r="S1752" t="s">
        <v>8325</v>
      </c>
      <c r="T1752">
        <f>IFERROR(ROUND(E1752/M1752,2),0)</f>
        <v>93.4</v>
      </c>
    </row>
    <row r="1753" spans="1:20" ht="49" x14ac:dyDescent="0.25">
      <c r="A1753">
        <v>30</v>
      </c>
      <c r="B1753" s="3" t="s">
        <v>32</v>
      </c>
      <c r="C1753" s="3" t="s">
        <v>4141</v>
      </c>
      <c r="D1753" s="6">
        <v>4000</v>
      </c>
      <c r="E1753" s="8">
        <v>4051.99</v>
      </c>
      <c r="F1753" s="22">
        <f>ROUND(E1753/D1753*100,0)</f>
        <v>101</v>
      </c>
      <c r="G1753" t="s">
        <v>8218</v>
      </c>
      <c r="H1753" t="s">
        <v>8223</v>
      </c>
      <c r="I1753" t="s">
        <v>8245</v>
      </c>
      <c r="J1753">
        <v>1408604515</v>
      </c>
      <c r="K1753">
        <v>1406012515</v>
      </c>
      <c r="L1753" t="b">
        <v>0</v>
      </c>
      <c r="M1753">
        <v>53</v>
      </c>
      <c r="N1753" t="b">
        <v>1</v>
      </c>
      <c r="O1753" t="s">
        <v>8263</v>
      </c>
      <c r="P1753" s="9">
        <f>(((K1753/60)/60)/24)+DATE(1970,1,1)</f>
        <v>41842.292997685188</v>
      </c>
      <c r="Q1753" s="14">
        <f>YEAR(P1753)</f>
        <v>2014</v>
      </c>
      <c r="R1753" s="10" t="s">
        <v>8324</v>
      </c>
      <c r="S1753" t="s">
        <v>8325</v>
      </c>
      <c r="T1753">
        <f>IFERROR(ROUND(E1753/M1753,2),0)</f>
        <v>76.45</v>
      </c>
    </row>
    <row r="1754" spans="1:20" ht="49" x14ac:dyDescent="0.25">
      <c r="A1754">
        <v>82</v>
      </c>
      <c r="B1754" s="3" t="s">
        <v>84</v>
      </c>
      <c r="C1754" s="3" t="s">
        <v>4193</v>
      </c>
      <c r="D1754" s="6">
        <v>4000</v>
      </c>
      <c r="E1754" s="8">
        <v>4000.5</v>
      </c>
      <c r="F1754" s="22">
        <f>ROUND(E1754/D1754*100,0)</f>
        <v>100</v>
      </c>
      <c r="G1754" t="s">
        <v>8218</v>
      </c>
      <c r="H1754" t="s">
        <v>8223</v>
      </c>
      <c r="I1754" t="s">
        <v>8245</v>
      </c>
      <c r="J1754">
        <v>1318189261</v>
      </c>
      <c r="K1754">
        <v>1315597261</v>
      </c>
      <c r="L1754" t="b">
        <v>0</v>
      </c>
      <c r="M1754">
        <v>100</v>
      </c>
      <c r="N1754" t="b">
        <v>1</v>
      </c>
      <c r="O1754" t="s">
        <v>8264</v>
      </c>
      <c r="P1754" s="9">
        <f>(((K1754/60)/60)/24)+DATE(1970,1,1)</f>
        <v>40795.820150462961</v>
      </c>
      <c r="Q1754" s="14">
        <f>YEAR(P1754)</f>
        <v>2011</v>
      </c>
      <c r="R1754" s="10" t="s">
        <v>8324</v>
      </c>
      <c r="S1754" t="s">
        <v>8326</v>
      </c>
      <c r="T1754">
        <f>IFERROR(ROUND(E1754/M1754,2),0)</f>
        <v>40.01</v>
      </c>
    </row>
    <row r="1755" spans="1:20" ht="49" x14ac:dyDescent="0.25">
      <c r="A1755">
        <v>274</v>
      </c>
      <c r="B1755" s="3" t="s">
        <v>275</v>
      </c>
      <c r="C1755" s="3" t="s">
        <v>4384</v>
      </c>
      <c r="D1755" s="6">
        <v>4000</v>
      </c>
      <c r="E1755" s="8">
        <v>6240</v>
      </c>
      <c r="F1755" s="22">
        <f>ROUND(E1755/D1755*100,0)</f>
        <v>156</v>
      </c>
      <c r="G1755" t="s">
        <v>8218</v>
      </c>
      <c r="H1755" t="s">
        <v>8223</v>
      </c>
      <c r="I1755" t="s">
        <v>8245</v>
      </c>
      <c r="J1755">
        <v>1333609140</v>
      </c>
      <c r="K1755">
        <v>1330638829</v>
      </c>
      <c r="L1755" t="b">
        <v>1</v>
      </c>
      <c r="M1755">
        <v>113</v>
      </c>
      <c r="N1755" t="b">
        <v>1</v>
      </c>
      <c r="O1755" t="s">
        <v>8267</v>
      </c>
      <c r="P1755" s="9">
        <f>(((K1755/60)/60)/24)+DATE(1970,1,1)</f>
        <v>40969.912372685183</v>
      </c>
      <c r="Q1755" s="14">
        <f>YEAR(P1755)</f>
        <v>2012</v>
      </c>
      <c r="R1755" s="10" t="s">
        <v>8324</v>
      </c>
      <c r="S1755" t="s">
        <v>8329</v>
      </c>
      <c r="T1755">
        <f>IFERROR(ROUND(E1755/M1755,2),0)</f>
        <v>55.22</v>
      </c>
    </row>
    <row r="1756" spans="1:20" ht="49" x14ac:dyDescent="0.25">
      <c r="A1756">
        <v>276</v>
      </c>
      <c r="B1756" s="3" t="s">
        <v>277</v>
      </c>
      <c r="C1756" s="3" t="s">
        <v>4386</v>
      </c>
      <c r="D1756" s="6">
        <v>4000</v>
      </c>
      <c r="E1756" s="8">
        <v>5904</v>
      </c>
      <c r="F1756" s="22">
        <f>ROUND(E1756/D1756*100,0)</f>
        <v>148</v>
      </c>
      <c r="G1756" t="s">
        <v>8218</v>
      </c>
      <c r="H1756" t="s">
        <v>8223</v>
      </c>
      <c r="I1756" t="s">
        <v>8245</v>
      </c>
      <c r="J1756">
        <v>1335574674</v>
      </c>
      <c r="K1756">
        <v>1330394274</v>
      </c>
      <c r="L1756" t="b">
        <v>1</v>
      </c>
      <c r="M1756">
        <v>62</v>
      </c>
      <c r="N1756" t="b">
        <v>1</v>
      </c>
      <c r="O1756" t="s">
        <v>8267</v>
      </c>
      <c r="P1756" s="9">
        <f>(((K1756/60)/60)/24)+DATE(1970,1,1)</f>
        <v>40967.081874999996</v>
      </c>
      <c r="Q1756" s="14">
        <f>YEAR(P1756)</f>
        <v>2012</v>
      </c>
      <c r="R1756" s="10" t="s">
        <v>8324</v>
      </c>
      <c r="S1756" t="s">
        <v>8329</v>
      </c>
      <c r="T1756">
        <f>IFERROR(ROUND(E1756/M1756,2),0)</f>
        <v>95.23</v>
      </c>
    </row>
    <row r="1757" spans="1:20" ht="49" x14ac:dyDescent="0.25">
      <c r="A1757">
        <v>327</v>
      </c>
      <c r="B1757" s="3" t="s">
        <v>328</v>
      </c>
      <c r="C1757" s="3" t="s">
        <v>4437</v>
      </c>
      <c r="D1757" s="6">
        <v>4000</v>
      </c>
      <c r="E1757" s="8">
        <v>5456</v>
      </c>
      <c r="F1757" s="22">
        <f>ROUND(E1757/D1757*100,0)</f>
        <v>136</v>
      </c>
      <c r="G1757" t="s">
        <v>8218</v>
      </c>
      <c r="H1757" t="s">
        <v>8223</v>
      </c>
      <c r="I1757" t="s">
        <v>8245</v>
      </c>
      <c r="J1757">
        <v>1427011200</v>
      </c>
      <c r="K1757">
        <v>1424669929</v>
      </c>
      <c r="L1757" t="b">
        <v>1</v>
      </c>
      <c r="M1757">
        <v>34</v>
      </c>
      <c r="N1757" t="b">
        <v>1</v>
      </c>
      <c r="O1757" t="s">
        <v>8267</v>
      </c>
      <c r="P1757" s="9">
        <f>(((K1757/60)/60)/24)+DATE(1970,1,1)</f>
        <v>42058.235289351855</v>
      </c>
      <c r="Q1757" s="14">
        <f>YEAR(P1757)</f>
        <v>2015</v>
      </c>
      <c r="R1757" s="10" t="s">
        <v>8324</v>
      </c>
      <c r="S1757" t="s">
        <v>8329</v>
      </c>
      <c r="T1757">
        <f>IFERROR(ROUND(E1757/M1757,2),0)</f>
        <v>160.47</v>
      </c>
    </row>
    <row r="1758" spans="1:20" ht="49" x14ac:dyDescent="0.25">
      <c r="A1758">
        <v>380</v>
      </c>
      <c r="B1758" s="3" t="s">
        <v>381</v>
      </c>
      <c r="C1758" s="3" t="s">
        <v>4490</v>
      </c>
      <c r="D1758" s="6">
        <v>4000</v>
      </c>
      <c r="E1758" s="8">
        <v>5660</v>
      </c>
      <c r="F1758" s="22">
        <f>ROUND(E1758/D1758*100,0)</f>
        <v>142</v>
      </c>
      <c r="G1758" t="s">
        <v>8218</v>
      </c>
      <c r="H1758" t="s">
        <v>8223</v>
      </c>
      <c r="I1758" t="s">
        <v>8245</v>
      </c>
      <c r="J1758">
        <v>1453569392</v>
      </c>
      <c r="K1758">
        <v>1451409392</v>
      </c>
      <c r="L1758" t="b">
        <v>0</v>
      </c>
      <c r="M1758">
        <v>49</v>
      </c>
      <c r="N1758" t="b">
        <v>1</v>
      </c>
      <c r="O1758" t="s">
        <v>8267</v>
      </c>
      <c r="P1758" s="9">
        <f>(((K1758/60)/60)/24)+DATE(1970,1,1)</f>
        <v>42367.719814814816</v>
      </c>
      <c r="Q1758" s="14">
        <f>YEAR(P1758)</f>
        <v>2015</v>
      </c>
      <c r="R1758" s="10" t="s">
        <v>8324</v>
      </c>
      <c r="S1758" t="s">
        <v>8329</v>
      </c>
      <c r="T1758">
        <f>IFERROR(ROUND(E1758/M1758,2),0)</f>
        <v>115.51</v>
      </c>
    </row>
    <row r="1759" spans="1:20" ht="49" x14ac:dyDescent="0.25">
      <c r="A1759">
        <v>531</v>
      </c>
      <c r="B1759" s="3" t="s">
        <v>532</v>
      </c>
      <c r="C1759" s="3" t="s">
        <v>4641</v>
      </c>
      <c r="D1759" s="6">
        <v>4000</v>
      </c>
      <c r="E1759" s="8">
        <v>4000</v>
      </c>
      <c r="F1759" s="22">
        <f>ROUND(E1759/D1759*100,0)</f>
        <v>100</v>
      </c>
      <c r="G1759" t="s">
        <v>8218</v>
      </c>
      <c r="H1759" t="s">
        <v>8223</v>
      </c>
      <c r="I1759" t="s">
        <v>8245</v>
      </c>
      <c r="J1759">
        <v>1481957940</v>
      </c>
      <c r="K1759">
        <v>1478050429</v>
      </c>
      <c r="L1759" t="b">
        <v>0</v>
      </c>
      <c r="M1759">
        <v>31</v>
      </c>
      <c r="N1759" t="b">
        <v>1</v>
      </c>
      <c r="O1759" t="s">
        <v>8269</v>
      </c>
      <c r="P1759" s="9">
        <f>(((K1759/60)/60)/24)+DATE(1970,1,1)</f>
        <v>42676.065150462964</v>
      </c>
      <c r="Q1759" s="14">
        <f>YEAR(P1759)</f>
        <v>2016</v>
      </c>
      <c r="R1759" s="10" t="s">
        <v>8331</v>
      </c>
      <c r="S1759" t="s">
        <v>8332</v>
      </c>
      <c r="T1759">
        <f>IFERROR(ROUND(E1759/M1759,2),0)</f>
        <v>129.03</v>
      </c>
    </row>
    <row r="1760" spans="1:20" ht="49" x14ac:dyDescent="0.25">
      <c r="A1760">
        <v>729</v>
      </c>
      <c r="B1760" s="3" t="s">
        <v>730</v>
      </c>
      <c r="C1760" s="3" t="s">
        <v>4839</v>
      </c>
      <c r="D1760" s="6">
        <v>4000</v>
      </c>
      <c r="E1760" s="8">
        <v>5226</v>
      </c>
      <c r="F1760" s="22">
        <f>ROUND(E1760/D1760*100,0)</f>
        <v>131</v>
      </c>
      <c r="G1760" t="s">
        <v>8218</v>
      </c>
      <c r="H1760" t="s">
        <v>8223</v>
      </c>
      <c r="I1760" t="s">
        <v>8245</v>
      </c>
      <c r="J1760">
        <v>1348028861</v>
      </c>
      <c r="K1760">
        <v>1342844861</v>
      </c>
      <c r="L1760" t="b">
        <v>0</v>
      </c>
      <c r="M1760">
        <v>120</v>
      </c>
      <c r="N1760" t="b">
        <v>1</v>
      </c>
      <c r="O1760" t="s">
        <v>8272</v>
      </c>
      <c r="P1760" s="9">
        <f>(((K1760/60)/60)/24)+DATE(1970,1,1)</f>
        <v>41111.185891203706</v>
      </c>
      <c r="Q1760" s="14">
        <f>YEAR(P1760)</f>
        <v>2012</v>
      </c>
      <c r="R1760" s="10" t="s">
        <v>8336</v>
      </c>
      <c r="S1760" t="s">
        <v>8337</v>
      </c>
      <c r="T1760">
        <f>IFERROR(ROUND(E1760/M1760,2),0)</f>
        <v>43.55</v>
      </c>
    </row>
    <row r="1761" spans="1:20" ht="33" x14ac:dyDescent="0.25">
      <c r="A1761">
        <v>807</v>
      </c>
      <c r="B1761" s="3" t="s">
        <v>808</v>
      </c>
      <c r="C1761" s="3" t="s">
        <v>4917</v>
      </c>
      <c r="D1761" s="6">
        <v>4000</v>
      </c>
      <c r="E1761" s="8">
        <v>4205</v>
      </c>
      <c r="F1761" s="22">
        <f>ROUND(E1761/D1761*100,0)</f>
        <v>105</v>
      </c>
      <c r="G1761" t="s">
        <v>8218</v>
      </c>
      <c r="H1761" t="s">
        <v>8223</v>
      </c>
      <c r="I1761" t="s">
        <v>8245</v>
      </c>
      <c r="J1761">
        <v>1488333600</v>
      </c>
      <c r="K1761">
        <v>1485270311</v>
      </c>
      <c r="L1761" t="b">
        <v>0</v>
      </c>
      <c r="M1761">
        <v>57</v>
      </c>
      <c r="N1761" t="b">
        <v>1</v>
      </c>
      <c r="O1761" t="s">
        <v>8274</v>
      </c>
      <c r="P1761" s="9">
        <f>(((K1761/60)/60)/24)+DATE(1970,1,1)</f>
        <v>42759.628599537042</v>
      </c>
      <c r="Q1761" s="14">
        <f>YEAR(P1761)</f>
        <v>2017</v>
      </c>
      <c r="R1761" s="10" t="s">
        <v>8339</v>
      </c>
      <c r="S1761" t="s">
        <v>8340</v>
      </c>
      <c r="T1761">
        <f>IFERROR(ROUND(E1761/M1761,2),0)</f>
        <v>73.77</v>
      </c>
    </row>
    <row r="1762" spans="1:20" ht="33" x14ac:dyDescent="0.25">
      <c r="A1762">
        <v>809</v>
      </c>
      <c r="B1762" s="3" t="s">
        <v>810</v>
      </c>
      <c r="C1762" s="3" t="s">
        <v>4919</v>
      </c>
      <c r="D1762" s="6">
        <v>4000</v>
      </c>
      <c r="E1762" s="8">
        <v>4151</v>
      </c>
      <c r="F1762" s="22">
        <f>ROUND(E1762/D1762*100,0)</f>
        <v>104</v>
      </c>
      <c r="G1762" t="s">
        <v>8218</v>
      </c>
      <c r="H1762" t="s">
        <v>8223</v>
      </c>
      <c r="I1762" t="s">
        <v>8245</v>
      </c>
      <c r="J1762">
        <v>1390161630</v>
      </c>
      <c r="K1762">
        <v>1387569630</v>
      </c>
      <c r="L1762" t="b">
        <v>0</v>
      </c>
      <c r="M1762">
        <v>52</v>
      </c>
      <c r="N1762" t="b">
        <v>1</v>
      </c>
      <c r="O1762" t="s">
        <v>8274</v>
      </c>
      <c r="P1762" s="9">
        <f>(((K1762/60)/60)/24)+DATE(1970,1,1)</f>
        <v>41628.833680555559</v>
      </c>
      <c r="Q1762" s="14">
        <f>YEAR(P1762)</f>
        <v>2013</v>
      </c>
      <c r="R1762" s="10" t="s">
        <v>8339</v>
      </c>
      <c r="S1762" t="s">
        <v>8340</v>
      </c>
      <c r="T1762">
        <f>IFERROR(ROUND(E1762/M1762,2),0)</f>
        <v>79.83</v>
      </c>
    </row>
    <row r="1763" spans="1:20" ht="33" x14ac:dyDescent="0.25">
      <c r="A1763">
        <v>815</v>
      </c>
      <c r="B1763" s="3" t="s">
        <v>816</v>
      </c>
      <c r="C1763" s="3" t="s">
        <v>4925</v>
      </c>
      <c r="D1763" s="6">
        <v>4000</v>
      </c>
      <c r="E1763" s="8">
        <v>4280</v>
      </c>
      <c r="F1763" s="22">
        <f>ROUND(E1763/D1763*100,0)</f>
        <v>107</v>
      </c>
      <c r="G1763" t="s">
        <v>8218</v>
      </c>
      <c r="H1763" t="s">
        <v>8223</v>
      </c>
      <c r="I1763" t="s">
        <v>8245</v>
      </c>
      <c r="J1763">
        <v>1414879303</v>
      </c>
      <c r="K1763">
        <v>1412287303</v>
      </c>
      <c r="L1763" t="b">
        <v>0</v>
      </c>
      <c r="M1763">
        <v>43</v>
      </c>
      <c r="N1763" t="b">
        <v>1</v>
      </c>
      <c r="O1763" t="s">
        <v>8274</v>
      </c>
      <c r="P1763" s="9">
        <f>(((K1763/60)/60)/24)+DATE(1970,1,1)</f>
        <v>41914.917858796296</v>
      </c>
      <c r="Q1763" s="14">
        <f>YEAR(P1763)</f>
        <v>2014</v>
      </c>
      <c r="R1763" s="10" t="s">
        <v>8339</v>
      </c>
      <c r="S1763" t="s">
        <v>8340</v>
      </c>
      <c r="T1763">
        <f>IFERROR(ROUND(E1763/M1763,2),0)</f>
        <v>99.53</v>
      </c>
    </row>
    <row r="1764" spans="1:20" ht="65" x14ac:dyDescent="0.25">
      <c r="A1764">
        <v>849</v>
      </c>
      <c r="B1764" s="3" t="s">
        <v>850</v>
      </c>
      <c r="C1764" s="3" t="s">
        <v>4959</v>
      </c>
      <c r="D1764" s="6">
        <v>4000</v>
      </c>
      <c r="E1764" s="8">
        <v>4796</v>
      </c>
      <c r="F1764" s="22">
        <f>ROUND(E1764/D1764*100,0)</f>
        <v>120</v>
      </c>
      <c r="G1764" t="s">
        <v>8218</v>
      </c>
      <c r="H1764" t="s">
        <v>8223</v>
      </c>
      <c r="I1764" t="s">
        <v>8245</v>
      </c>
      <c r="J1764">
        <v>1426473264</v>
      </c>
      <c r="K1764">
        <v>1424057664</v>
      </c>
      <c r="L1764" t="b">
        <v>0</v>
      </c>
      <c r="M1764">
        <v>115</v>
      </c>
      <c r="N1764" t="b">
        <v>1</v>
      </c>
      <c r="O1764" t="s">
        <v>8275</v>
      </c>
      <c r="P1764" s="9">
        <f>(((K1764/60)/60)/24)+DATE(1970,1,1)</f>
        <v>42051.148888888885</v>
      </c>
      <c r="Q1764" s="14">
        <f>YEAR(P1764)</f>
        <v>2015</v>
      </c>
      <c r="R1764" s="10" t="s">
        <v>8339</v>
      </c>
      <c r="S1764" t="s">
        <v>8341</v>
      </c>
      <c r="T1764">
        <f>IFERROR(ROUND(E1764/M1764,2),0)</f>
        <v>41.7</v>
      </c>
    </row>
    <row r="1765" spans="1:20" ht="49" x14ac:dyDescent="0.25">
      <c r="A1765">
        <v>850</v>
      </c>
      <c r="B1765" s="3" t="s">
        <v>851</v>
      </c>
      <c r="C1765" s="3" t="s">
        <v>4960</v>
      </c>
      <c r="D1765" s="6">
        <v>4000</v>
      </c>
      <c r="E1765" s="8">
        <v>6207</v>
      </c>
      <c r="F1765" s="22">
        <f>ROUND(E1765/D1765*100,0)</f>
        <v>155</v>
      </c>
      <c r="G1765" t="s">
        <v>8218</v>
      </c>
      <c r="H1765" t="s">
        <v>8223</v>
      </c>
      <c r="I1765" t="s">
        <v>8245</v>
      </c>
      <c r="J1765">
        <v>1461560340</v>
      </c>
      <c r="K1765">
        <v>1458762717</v>
      </c>
      <c r="L1765" t="b">
        <v>0</v>
      </c>
      <c r="M1765">
        <v>133</v>
      </c>
      <c r="N1765" t="b">
        <v>1</v>
      </c>
      <c r="O1765" t="s">
        <v>8275</v>
      </c>
      <c r="P1765" s="9">
        <f>(((K1765/60)/60)/24)+DATE(1970,1,1)</f>
        <v>42452.827743055561</v>
      </c>
      <c r="Q1765" s="14">
        <f>YEAR(P1765)</f>
        <v>2016</v>
      </c>
      <c r="R1765" s="10" t="s">
        <v>8339</v>
      </c>
      <c r="S1765" t="s">
        <v>8341</v>
      </c>
      <c r="T1765">
        <f>IFERROR(ROUND(E1765/M1765,2),0)</f>
        <v>46.67</v>
      </c>
    </row>
    <row r="1766" spans="1:20" ht="33" x14ac:dyDescent="0.25">
      <c r="A1766">
        <v>859</v>
      </c>
      <c r="B1766" s="3" t="s">
        <v>860</v>
      </c>
      <c r="C1766" s="3" t="s">
        <v>4969</v>
      </c>
      <c r="D1766" s="6">
        <v>4000</v>
      </c>
      <c r="E1766" s="8">
        <v>4187</v>
      </c>
      <c r="F1766" s="22">
        <f>ROUND(E1766/D1766*100,0)</f>
        <v>105</v>
      </c>
      <c r="G1766" t="s">
        <v>8218</v>
      </c>
      <c r="H1766" t="s">
        <v>8223</v>
      </c>
      <c r="I1766" t="s">
        <v>8245</v>
      </c>
      <c r="J1766">
        <v>1433376000</v>
      </c>
      <c r="K1766">
        <v>1430768468</v>
      </c>
      <c r="L1766" t="b">
        <v>0</v>
      </c>
      <c r="M1766">
        <v>98</v>
      </c>
      <c r="N1766" t="b">
        <v>1</v>
      </c>
      <c r="O1766" t="s">
        <v>8275</v>
      </c>
      <c r="P1766" s="9">
        <f>(((K1766/60)/60)/24)+DATE(1970,1,1)</f>
        <v>42128.820231481484</v>
      </c>
      <c r="Q1766" s="14">
        <f>YEAR(P1766)</f>
        <v>2015</v>
      </c>
      <c r="R1766" s="10" t="s">
        <v>8339</v>
      </c>
      <c r="S1766" t="s">
        <v>8341</v>
      </c>
      <c r="T1766">
        <f>IFERROR(ROUND(E1766/M1766,2),0)</f>
        <v>42.72</v>
      </c>
    </row>
    <row r="1767" spans="1:20" ht="33" x14ac:dyDescent="0.25">
      <c r="A1767">
        <v>1222</v>
      </c>
      <c r="B1767" s="3" t="s">
        <v>1223</v>
      </c>
      <c r="C1767" s="3" t="s">
        <v>5332</v>
      </c>
      <c r="D1767" s="6">
        <v>4000</v>
      </c>
      <c r="E1767" s="8">
        <v>11215</v>
      </c>
      <c r="F1767" s="22">
        <f>ROUND(E1767/D1767*100,0)</f>
        <v>280</v>
      </c>
      <c r="G1767" t="s">
        <v>8218</v>
      </c>
      <c r="H1767" t="s">
        <v>8228</v>
      </c>
      <c r="I1767" t="s">
        <v>8250</v>
      </c>
      <c r="J1767">
        <v>1459483200</v>
      </c>
      <c r="K1767">
        <v>1456852647</v>
      </c>
      <c r="L1767" t="b">
        <v>0</v>
      </c>
      <c r="M1767">
        <v>138</v>
      </c>
      <c r="N1767" t="b">
        <v>1</v>
      </c>
      <c r="O1767" t="s">
        <v>8283</v>
      </c>
      <c r="P1767" s="9">
        <f>(((K1767/60)/60)/24)+DATE(1970,1,1)</f>
        <v>42430.720451388886</v>
      </c>
      <c r="Q1767" s="14">
        <f>YEAR(P1767)</f>
        <v>2016</v>
      </c>
      <c r="R1767" s="10" t="s">
        <v>8352</v>
      </c>
      <c r="S1767" t="s">
        <v>8353</v>
      </c>
      <c r="T1767">
        <f>IFERROR(ROUND(E1767/M1767,2),0)</f>
        <v>81.27</v>
      </c>
    </row>
    <row r="1768" spans="1:20" ht="33" x14ac:dyDescent="0.25">
      <c r="A1768">
        <v>1273</v>
      </c>
      <c r="B1768" s="3" t="s">
        <v>1274</v>
      </c>
      <c r="C1768" s="3" t="s">
        <v>5383</v>
      </c>
      <c r="D1768" s="6">
        <v>4000</v>
      </c>
      <c r="E1768" s="8">
        <v>4140</v>
      </c>
      <c r="F1768" s="22">
        <f>ROUND(E1768/D1768*100,0)</f>
        <v>104</v>
      </c>
      <c r="G1768" t="s">
        <v>8218</v>
      </c>
      <c r="H1768" t="s">
        <v>8228</v>
      </c>
      <c r="I1768" t="s">
        <v>8250</v>
      </c>
      <c r="J1768">
        <v>1409506291</v>
      </c>
      <c r="K1768">
        <v>1406914291</v>
      </c>
      <c r="L1768" t="b">
        <v>1</v>
      </c>
      <c r="M1768">
        <v>54</v>
      </c>
      <c r="N1768" t="b">
        <v>1</v>
      </c>
      <c r="O1768" t="s">
        <v>8274</v>
      </c>
      <c r="P1768" s="9">
        <f>(((K1768/60)/60)/24)+DATE(1970,1,1)</f>
        <v>41852.730219907404</v>
      </c>
      <c r="Q1768" s="14">
        <f>YEAR(P1768)</f>
        <v>2014</v>
      </c>
      <c r="R1768" s="10" t="s">
        <v>8339</v>
      </c>
      <c r="S1768" t="s">
        <v>8340</v>
      </c>
      <c r="T1768">
        <f>IFERROR(ROUND(E1768/M1768,2),0)</f>
        <v>76.67</v>
      </c>
    </row>
    <row r="1769" spans="1:20" ht="49" x14ac:dyDescent="0.25">
      <c r="A1769">
        <v>1288</v>
      </c>
      <c r="B1769" s="3" t="s">
        <v>1289</v>
      </c>
      <c r="C1769" s="3" t="s">
        <v>5398</v>
      </c>
      <c r="D1769" s="6">
        <v>4000</v>
      </c>
      <c r="E1769" s="8">
        <v>4018</v>
      </c>
      <c r="F1769" s="22">
        <f>ROUND(E1769/D1769*100,0)</f>
        <v>100</v>
      </c>
      <c r="G1769" t="s">
        <v>8218</v>
      </c>
      <c r="H1769" t="s">
        <v>8223</v>
      </c>
      <c r="I1769" t="s">
        <v>8245</v>
      </c>
      <c r="J1769">
        <v>1470801600</v>
      </c>
      <c r="K1769">
        <v>1468122163</v>
      </c>
      <c r="L1769" t="b">
        <v>0</v>
      </c>
      <c r="M1769">
        <v>61</v>
      </c>
      <c r="N1769" t="b">
        <v>1</v>
      </c>
      <c r="O1769" t="s">
        <v>8269</v>
      </c>
      <c r="P1769" s="9">
        <f>(((K1769/60)/60)/24)+DATE(1970,1,1)</f>
        <v>42561.154664351852</v>
      </c>
      <c r="Q1769" s="14">
        <f>YEAR(P1769)</f>
        <v>2016</v>
      </c>
      <c r="R1769" s="10" t="s">
        <v>8331</v>
      </c>
      <c r="S1769" t="s">
        <v>8332</v>
      </c>
      <c r="T1769">
        <f>IFERROR(ROUND(E1769/M1769,2),0)</f>
        <v>65.87</v>
      </c>
    </row>
    <row r="1770" spans="1:20" ht="49" x14ac:dyDescent="0.25">
      <c r="A1770">
        <v>1375</v>
      </c>
      <c r="B1770" s="3" t="s">
        <v>1376</v>
      </c>
      <c r="C1770" s="3" t="s">
        <v>5485</v>
      </c>
      <c r="D1770" s="6">
        <v>4000</v>
      </c>
      <c r="E1770" s="8">
        <v>6853</v>
      </c>
      <c r="F1770" s="22">
        <f>ROUND(E1770/D1770*100,0)</f>
        <v>171</v>
      </c>
      <c r="G1770" t="s">
        <v>8218</v>
      </c>
      <c r="H1770" t="s">
        <v>8229</v>
      </c>
      <c r="I1770" t="s">
        <v>8248</v>
      </c>
      <c r="J1770">
        <v>1484444119</v>
      </c>
      <c r="K1770">
        <v>1481852119</v>
      </c>
      <c r="L1770" t="b">
        <v>0</v>
      </c>
      <c r="M1770">
        <v>109</v>
      </c>
      <c r="N1770" t="b">
        <v>1</v>
      </c>
      <c r="O1770" t="s">
        <v>8274</v>
      </c>
      <c r="P1770" s="9">
        <f>(((K1770/60)/60)/24)+DATE(1970,1,1)</f>
        <v>42720.066192129627</v>
      </c>
      <c r="Q1770" s="14">
        <f>YEAR(P1770)</f>
        <v>2016</v>
      </c>
      <c r="R1770" s="10" t="s">
        <v>8339</v>
      </c>
      <c r="S1770" t="s">
        <v>8340</v>
      </c>
      <c r="T1770">
        <f>IFERROR(ROUND(E1770/M1770,2),0)</f>
        <v>62.87</v>
      </c>
    </row>
    <row r="1771" spans="1:20" ht="49" x14ac:dyDescent="0.25">
      <c r="A1771">
        <v>1387</v>
      </c>
      <c r="B1771" s="3" t="s">
        <v>1388</v>
      </c>
      <c r="C1771" s="3" t="s">
        <v>5497</v>
      </c>
      <c r="D1771" s="6">
        <v>4000</v>
      </c>
      <c r="E1771" s="8">
        <v>5465</v>
      </c>
      <c r="F1771" s="22">
        <f>ROUND(E1771/D1771*100,0)</f>
        <v>137</v>
      </c>
      <c r="G1771" t="s">
        <v>8218</v>
      </c>
      <c r="H1771" t="s">
        <v>8223</v>
      </c>
      <c r="I1771" t="s">
        <v>8245</v>
      </c>
      <c r="J1771">
        <v>1433305800</v>
      </c>
      <c r="K1771">
        <v>1430604395</v>
      </c>
      <c r="L1771" t="b">
        <v>0</v>
      </c>
      <c r="M1771">
        <v>78</v>
      </c>
      <c r="N1771" t="b">
        <v>1</v>
      </c>
      <c r="O1771" t="s">
        <v>8274</v>
      </c>
      <c r="P1771" s="9">
        <f>(((K1771/60)/60)/24)+DATE(1970,1,1)</f>
        <v>42126.92123842593</v>
      </c>
      <c r="Q1771" s="14">
        <f>YEAR(P1771)</f>
        <v>2015</v>
      </c>
      <c r="R1771" s="10" t="s">
        <v>8339</v>
      </c>
      <c r="S1771" t="s">
        <v>8340</v>
      </c>
      <c r="T1771">
        <f>IFERROR(ROUND(E1771/M1771,2),0)</f>
        <v>70.06</v>
      </c>
    </row>
    <row r="1772" spans="1:20" ht="49" x14ac:dyDescent="0.25">
      <c r="A1772">
        <v>1403</v>
      </c>
      <c r="B1772" s="3" t="s">
        <v>1404</v>
      </c>
      <c r="C1772" s="3" t="s">
        <v>5513</v>
      </c>
      <c r="D1772" s="6">
        <v>4000</v>
      </c>
      <c r="E1772" s="8">
        <v>4103</v>
      </c>
      <c r="F1772" s="22">
        <f>ROUND(E1772/D1772*100,0)</f>
        <v>103</v>
      </c>
      <c r="G1772" t="s">
        <v>8218</v>
      </c>
      <c r="H1772" t="s">
        <v>8223</v>
      </c>
      <c r="I1772" t="s">
        <v>8245</v>
      </c>
      <c r="J1772">
        <v>1374802235</v>
      </c>
      <c r="K1772">
        <v>1372210235</v>
      </c>
      <c r="L1772" t="b">
        <v>0</v>
      </c>
      <c r="M1772">
        <v>66</v>
      </c>
      <c r="N1772" t="b">
        <v>1</v>
      </c>
      <c r="O1772" t="s">
        <v>8274</v>
      </c>
      <c r="P1772" s="9">
        <f>(((K1772/60)/60)/24)+DATE(1970,1,1)</f>
        <v>41451.062905092593</v>
      </c>
      <c r="Q1772" s="14">
        <f>YEAR(P1772)</f>
        <v>2013</v>
      </c>
      <c r="R1772" s="10" t="s">
        <v>8339</v>
      </c>
      <c r="S1772" t="s">
        <v>8340</v>
      </c>
      <c r="T1772">
        <f>IFERROR(ROUND(E1772/M1772,2),0)</f>
        <v>62.17</v>
      </c>
    </row>
    <row r="1773" spans="1:20" ht="33" x14ac:dyDescent="0.25">
      <c r="A1773">
        <v>1462</v>
      </c>
      <c r="B1773" s="3" t="s">
        <v>1463</v>
      </c>
      <c r="C1773" s="3" t="s">
        <v>5572</v>
      </c>
      <c r="D1773" s="6">
        <v>4000</v>
      </c>
      <c r="E1773" s="8">
        <v>4340.7</v>
      </c>
      <c r="F1773" s="22">
        <f>ROUND(E1773/D1773*100,0)</f>
        <v>109</v>
      </c>
      <c r="G1773" t="s">
        <v>8218</v>
      </c>
      <c r="H1773" t="s">
        <v>8223</v>
      </c>
      <c r="I1773" t="s">
        <v>8245</v>
      </c>
      <c r="J1773">
        <v>1365609271</v>
      </c>
      <c r="K1773">
        <v>1363017271</v>
      </c>
      <c r="L1773" t="b">
        <v>1</v>
      </c>
      <c r="M1773">
        <v>150</v>
      </c>
      <c r="N1773" t="b">
        <v>1</v>
      </c>
      <c r="O1773" t="s">
        <v>8286</v>
      </c>
      <c r="P1773" s="9">
        <f>(((K1773/60)/60)/24)+DATE(1970,1,1)</f>
        <v>41344.662858796299</v>
      </c>
      <c r="Q1773" s="14">
        <f>YEAR(P1773)</f>
        <v>2013</v>
      </c>
      <c r="R1773" s="10" t="s">
        <v>8336</v>
      </c>
      <c r="S1773" t="s">
        <v>8356</v>
      </c>
      <c r="T1773">
        <f>IFERROR(ROUND(E1773/M1773,2),0)</f>
        <v>28.94</v>
      </c>
    </row>
    <row r="1774" spans="1:20" ht="49" x14ac:dyDescent="0.25">
      <c r="A1774">
        <v>1535</v>
      </c>
      <c r="B1774" s="3" t="s">
        <v>1536</v>
      </c>
      <c r="C1774" s="3" t="s">
        <v>5645</v>
      </c>
      <c r="D1774" s="6">
        <v>4000</v>
      </c>
      <c r="E1774" s="8">
        <v>5297</v>
      </c>
      <c r="F1774" s="22">
        <f>ROUND(E1774/D1774*100,0)</f>
        <v>132</v>
      </c>
      <c r="G1774" t="s">
        <v>8218</v>
      </c>
      <c r="H1774" t="s">
        <v>8223</v>
      </c>
      <c r="I1774" t="s">
        <v>8245</v>
      </c>
      <c r="J1774">
        <v>1464040800</v>
      </c>
      <c r="K1774">
        <v>1461527631</v>
      </c>
      <c r="L1774" t="b">
        <v>1</v>
      </c>
      <c r="M1774">
        <v>110</v>
      </c>
      <c r="N1774" t="b">
        <v>1</v>
      </c>
      <c r="O1774" t="s">
        <v>8283</v>
      </c>
      <c r="P1774" s="9">
        <f>(((K1774/60)/60)/24)+DATE(1970,1,1)</f>
        <v>42484.829062500001</v>
      </c>
      <c r="Q1774" s="14">
        <f>YEAR(P1774)</f>
        <v>2016</v>
      </c>
      <c r="R1774" s="10" t="s">
        <v>8352</v>
      </c>
      <c r="S1774" t="s">
        <v>8353</v>
      </c>
      <c r="T1774">
        <f>IFERROR(ROUND(E1774/M1774,2),0)</f>
        <v>48.15</v>
      </c>
    </row>
    <row r="1775" spans="1:20" ht="33" x14ac:dyDescent="0.25">
      <c r="A1775">
        <v>1628</v>
      </c>
      <c r="B1775" s="3" t="s">
        <v>1629</v>
      </c>
      <c r="C1775" s="3" t="s">
        <v>5738</v>
      </c>
      <c r="D1775" s="6">
        <v>4000</v>
      </c>
      <c r="E1775" s="8">
        <v>4037</v>
      </c>
      <c r="F1775" s="22">
        <f>ROUND(E1775/D1775*100,0)</f>
        <v>101</v>
      </c>
      <c r="G1775" t="s">
        <v>8218</v>
      </c>
      <c r="H1775" t="s">
        <v>8223</v>
      </c>
      <c r="I1775" t="s">
        <v>8245</v>
      </c>
      <c r="J1775">
        <v>1403026882</v>
      </c>
      <c r="K1775">
        <v>1400175682</v>
      </c>
      <c r="L1775" t="b">
        <v>0</v>
      </c>
      <c r="M1775">
        <v>88</v>
      </c>
      <c r="N1775" t="b">
        <v>1</v>
      </c>
      <c r="O1775" t="s">
        <v>8274</v>
      </c>
      <c r="P1775" s="9">
        <f>(((K1775/60)/60)/24)+DATE(1970,1,1)</f>
        <v>41774.737060185187</v>
      </c>
      <c r="Q1775" s="14">
        <f>YEAR(P1775)</f>
        <v>2014</v>
      </c>
      <c r="R1775" s="10" t="s">
        <v>8339</v>
      </c>
      <c r="S1775" t="s">
        <v>8340</v>
      </c>
      <c r="T1775">
        <f>IFERROR(ROUND(E1775/M1775,2),0)</f>
        <v>45.88</v>
      </c>
    </row>
    <row r="1776" spans="1:20" ht="49" x14ac:dyDescent="0.25">
      <c r="A1776">
        <v>1630</v>
      </c>
      <c r="B1776" s="3" t="s">
        <v>1631</v>
      </c>
      <c r="C1776" s="3" t="s">
        <v>5740</v>
      </c>
      <c r="D1776" s="6">
        <v>4000</v>
      </c>
      <c r="E1776" s="8">
        <v>10610</v>
      </c>
      <c r="F1776" s="22">
        <f>ROUND(E1776/D1776*100,0)</f>
        <v>265</v>
      </c>
      <c r="G1776" t="s">
        <v>8218</v>
      </c>
      <c r="H1776" t="s">
        <v>8223</v>
      </c>
      <c r="I1776" t="s">
        <v>8245</v>
      </c>
      <c r="J1776">
        <v>1330671540</v>
      </c>
      <c r="K1776">
        <v>1328040375</v>
      </c>
      <c r="L1776" t="b">
        <v>0</v>
      </c>
      <c r="M1776">
        <v>126</v>
      </c>
      <c r="N1776" t="b">
        <v>1</v>
      </c>
      <c r="O1776" t="s">
        <v>8274</v>
      </c>
      <c r="P1776" s="9">
        <f>(((K1776/60)/60)/24)+DATE(1970,1,1)</f>
        <v>40939.837673611109</v>
      </c>
      <c r="Q1776" s="14">
        <f>YEAR(P1776)</f>
        <v>2012</v>
      </c>
      <c r="R1776" s="10" t="s">
        <v>8339</v>
      </c>
      <c r="S1776" t="s">
        <v>8340</v>
      </c>
      <c r="T1776">
        <f>IFERROR(ROUND(E1776/M1776,2),0)</f>
        <v>84.21</v>
      </c>
    </row>
    <row r="1777" spans="1:20" ht="49" x14ac:dyDescent="0.25">
      <c r="A1777">
        <v>1632</v>
      </c>
      <c r="B1777" s="3" t="s">
        <v>1633</v>
      </c>
      <c r="C1777" s="3" t="s">
        <v>5742</v>
      </c>
      <c r="D1777" s="6">
        <v>4000</v>
      </c>
      <c r="E1777" s="8">
        <v>4065</v>
      </c>
      <c r="F1777" s="22">
        <f>ROUND(E1777/D1777*100,0)</f>
        <v>102</v>
      </c>
      <c r="G1777" t="s">
        <v>8218</v>
      </c>
      <c r="H1777" t="s">
        <v>8223</v>
      </c>
      <c r="I1777" t="s">
        <v>8245</v>
      </c>
      <c r="J1777">
        <v>1316851854</v>
      </c>
      <c r="K1777">
        <v>1311667854</v>
      </c>
      <c r="L1777" t="b">
        <v>0</v>
      </c>
      <c r="M1777">
        <v>47</v>
      </c>
      <c r="N1777" t="b">
        <v>1</v>
      </c>
      <c r="O1777" t="s">
        <v>8274</v>
      </c>
      <c r="P1777" s="9">
        <f>(((K1777/60)/60)/24)+DATE(1970,1,1)</f>
        <v>40750.340902777774</v>
      </c>
      <c r="Q1777" s="14">
        <f>YEAR(P1777)</f>
        <v>2011</v>
      </c>
      <c r="R1777" s="10" t="s">
        <v>8339</v>
      </c>
      <c r="S1777" t="s">
        <v>8340</v>
      </c>
      <c r="T1777">
        <f>IFERROR(ROUND(E1777/M1777,2),0)</f>
        <v>86.49</v>
      </c>
    </row>
    <row r="1778" spans="1:20" ht="33" x14ac:dyDescent="0.25">
      <c r="A1778">
        <v>1976</v>
      </c>
      <c r="B1778" s="3" t="s">
        <v>1977</v>
      </c>
      <c r="C1778" s="3" t="s">
        <v>6086</v>
      </c>
      <c r="D1778" s="6">
        <v>4000</v>
      </c>
      <c r="E1778" s="8">
        <v>13864</v>
      </c>
      <c r="F1778" s="22">
        <f>ROUND(E1778/D1778*100,0)</f>
        <v>347</v>
      </c>
      <c r="G1778" t="s">
        <v>8218</v>
      </c>
      <c r="H1778" t="s">
        <v>8224</v>
      </c>
      <c r="I1778" t="s">
        <v>8246</v>
      </c>
      <c r="J1778">
        <v>1373751325</v>
      </c>
      <c r="K1778">
        <v>1371159325</v>
      </c>
      <c r="L1778" t="b">
        <v>1</v>
      </c>
      <c r="M1778">
        <v>473</v>
      </c>
      <c r="N1778" t="b">
        <v>1</v>
      </c>
      <c r="O1778" t="s">
        <v>8293</v>
      </c>
      <c r="P1778" s="9">
        <f>(((K1778/60)/60)/24)+DATE(1970,1,1)</f>
        <v>41438.899594907409</v>
      </c>
      <c r="Q1778" s="14">
        <f>YEAR(P1778)</f>
        <v>2013</v>
      </c>
      <c r="R1778" s="10" t="s">
        <v>8333</v>
      </c>
      <c r="S1778" t="s">
        <v>8363</v>
      </c>
      <c r="T1778">
        <f>IFERROR(ROUND(E1778/M1778,2),0)</f>
        <v>29.31</v>
      </c>
    </row>
    <row r="1779" spans="1:20" ht="49" x14ac:dyDescent="0.25">
      <c r="A1779">
        <v>2024</v>
      </c>
      <c r="B1779" s="3" t="s">
        <v>2025</v>
      </c>
      <c r="C1779" s="3" t="s">
        <v>6134</v>
      </c>
      <c r="D1779" s="6">
        <v>4000</v>
      </c>
      <c r="E1779" s="8">
        <v>23414</v>
      </c>
      <c r="F1779" s="22">
        <f>ROUND(E1779/D1779*100,0)</f>
        <v>585</v>
      </c>
      <c r="G1779" t="s">
        <v>8218</v>
      </c>
      <c r="H1779" t="s">
        <v>8223</v>
      </c>
      <c r="I1779" t="s">
        <v>8245</v>
      </c>
      <c r="J1779">
        <v>1344826800</v>
      </c>
      <c r="K1779">
        <v>1341875544</v>
      </c>
      <c r="L1779" t="b">
        <v>1</v>
      </c>
      <c r="M1779">
        <v>105</v>
      </c>
      <c r="N1779" t="b">
        <v>1</v>
      </c>
      <c r="O1779" t="s">
        <v>8293</v>
      </c>
      <c r="P1779" s="9">
        <f>(((K1779/60)/60)/24)+DATE(1970,1,1)</f>
        <v>41099.966944444444</v>
      </c>
      <c r="Q1779" s="14">
        <f>YEAR(P1779)</f>
        <v>2012</v>
      </c>
      <c r="R1779" s="10" t="s">
        <v>8333</v>
      </c>
      <c r="S1779" t="s">
        <v>8363</v>
      </c>
      <c r="T1779">
        <f>IFERROR(ROUND(E1779/M1779,2),0)</f>
        <v>222.99</v>
      </c>
    </row>
    <row r="1780" spans="1:20" ht="33" x14ac:dyDescent="0.25">
      <c r="A1780">
        <v>2063</v>
      </c>
      <c r="B1780" s="3" t="s">
        <v>2064</v>
      </c>
      <c r="C1780" s="3" t="s">
        <v>6173</v>
      </c>
      <c r="D1780" s="6">
        <v>4000</v>
      </c>
      <c r="E1780" s="8">
        <v>5922</v>
      </c>
      <c r="F1780" s="22">
        <f>ROUND(E1780/D1780*100,0)</f>
        <v>148</v>
      </c>
      <c r="G1780" t="s">
        <v>8218</v>
      </c>
      <c r="H1780" t="s">
        <v>8235</v>
      </c>
      <c r="I1780" t="s">
        <v>8248</v>
      </c>
      <c r="J1780">
        <v>1463333701</v>
      </c>
      <c r="K1780">
        <v>1460482501</v>
      </c>
      <c r="L1780" t="b">
        <v>0</v>
      </c>
      <c r="M1780">
        <v>49</v>
      </c>
      <c r="N1780" t="b">
        <v>1</v>
      </c>
      <c r="O1780" t="s">
        <v>8293</v>
      </c>
      <c r="P1780" s="9">
        <f>(((K1780/60)/60)/24)+DATE(1970,1,1)</f>
        <v>42472.73265046296</v>
      </c>
      <c r="Q1780" s="14">
        <f>YEAR(P1780)</f>
        <v>2016</v>
      </c>
      <c r="R1780" s="10" t="s">
        <v>8333</v>
      </c>
      <c r="S1780" t="s">
        <v>8363</v>
      </c>
      <c r="T1780">
        <f>IFERROR(ROUND(E1780/M1780,2),0)</f>
        <v>120.86</v>
      </c>
    </row>
    <row r="1781" spans="1:20" ht="49" x14ac:dyDescent="0.25">
      <c r="A1781">
        <v>2086</v>
      </c>
      <c r="B1781" s="3" t="s">
        <v>2087</v>
      </c>
      <c r="C1781" s="3" t="s">
        <v>6196</v>
      </c>
      <c r="D1781" s="6">
        <v>4000</v>
      </c>
      <c r="E1781" s="8">
        <v>4028</v>
      </c>
      <c r="F1781" s="22">
        <f>ROUND(E1781/D1781*100,0)</f>
        <v>101</v>
      </c>
      <c r="G1781" t="s">
        <v>8218</v>
      </c>
      <c r="H1781" t="s">
        <v>8223</v>
      </c>
      <c r="I1781" t="s">
        <v>8245</v>
      </c>
      <c r="J1781">
        <v>1323838740</v>
      </c>
      <c r="K1781">
        <v>1321200332</v>
      </c>
      <c r="L1781" t="b">
        <v>0</v>
      </c>
      <c r="M1781">
        <v>35</v>
      </c>
      <c r="N1781" t="b">
        <v>1</v>
      </c>
      <c r="O1781" t="s">
        <v>8277</v>
      </c>
      <c r="P1781" s="9">
        <f>(((K1781/60)/60)/24)+DATE(1970,1,1)</f>
        <v>40860.67050925926</v>
      </c>
      <c r="Q1781" s="14">
        <f>YEAR(P1781)</f>
        <v>2011</v>
      </c>
      <c r="R1781" s="10" t="s">
        <v>8339</v>
      </c>
      <c r="S1781" t="s">
        <v>8343</v>
      </c>
      <c r="T1781">
        <f>IFERROR(ROUND(E1781/M1781,2),0)</f>
        <v>115.09</v>
      </c>
    </row>
    <row r="1782" spans="1:20" ht="33" x14ac:dyDescent="0.25">
      <c r="A1782">
        <v>2109</v>
      </c>
      <c r="B1782" s="3" t="s">
        <v>2110</v>
      </c>
      <c r="C1782" s="3" t="s">
        <v>6219</v>
      </c>
      <c r="D1782" s="6">
        <v>4000</v>
      </c>
      <c r="E1782" s="8">
        <v>4261</v>
      </c>
      <c r="F1782" s="22">
        <f>ROUND(E1782/D1782*100,0)</f>
        <v>107</v>
      </c>
      <c r="G1782" t="s">
        <v>8218</v>
      </c>
      <c r="H1782" t="s">
        <v>8223</v>
      </c>
      <c r="I1782" t="s">
        <v>8245</v>
      </c>
      <c r="J1782">
        <v>1436115617</v>
      </c>
      <c r="K1782">
        <v>1433523617</v>
      </c>
      <c r="L1782" t="b">
        <v>0</v>
      </c>
      <c r="M1782">
        <v>40</v>
      </c>
      <c r="N1782" t="b">
        <v>1</v>
      </c>
      <c r="O1782" t="s">
        <v>8277</v>
      </c>
      <c r="P1782" s="9">
        <f>(((K1782/60)/60)/24)+DATE(1970,1,1)</f>
        <v>42160.708530092597</v>
      </c>
      <c r="Q1782" s="14">
        <f>YEAR(P1782)</f>
        <v>2015</v>
      </c>
      <c r="R1782" s="10" t="s">
        <v>8339</v>
      </c>
      <c r="S1782" t="s">
        <v>8343</v>
      </c>
      <c r="T1782">
        <f>IFERROR(ROUND(E1782/M1782,2),0)</f>
        <v>106.53</v>
      </c>
    </row>
    <row r="1783" spans="1:20" ht="49" x14ac:dyDescent="0.25">
      <c r="A1783">
        <v>2171</v>
      </c>
      <c r="B1783" s="3" t="s">
        <v>2172</v>
      </c>
      <c r="C1783" s="3" t="s">
        <v>6281</v>
      </c>
      <c r="D1783" s="6">
        <v>4000</v>
      </c>
      <c r="E1783" s="8">
        <v>4243</v>
      </c>
      <c r="F1783" s="22">
        <f>ROUND(E1783/D1783*100,0)</f>
        <v>106</v>
      </c>
      <c r="G1783" t="s">
        <v>8218</v>
      </c>
      <c r="H1783" t="s">
        <v>8223</v>
      </c>
      <c r="I1783" t="s">
        <v>8245</v>
      </c>
      <c r="J1783">
        <v>1434949200</v>
      </c>
      <c r="K1783">
        <v>1431903495</v>
      </c>
      <c r="L1783" t="b">
        <v>0</v>
      </c>
      <c r="M1783">
        <v>47</v>
      </c>
      <c r="N1783" t="b">
        <v>1</v>
      </c>
      <c r="O1783" t="s">
        <v>8274</v>
      </c>
      <c r="P1783" s="9">
        <f>(((K1783/60)/60)/24)+DATE(1970,1,1)</f>
        <v>42141.95711805555</v>
      </c>
      <c r="Q1783" s="14">
        <f>YEAR(P1783)</f>
        <v>2015</v>
      </c>
      <c r="R1783" s="10" t="s">
        <v>8339</v>
      </c>
      <c r="S1783" t="s">
        <v>8340</v>
      </c>
      <c r="T1783">
        <f>IFERROR(ROUND(E1783/M1783,2),0)</f>
        <v>90.28</v>
      </c>
    </row>
    <row r="1784" spans="1:20" ht="49" x14ac:dyDescent="0.25">
      <c r="A1784">
        <v>2174</v>
      </c>
      <c r="B1784" s="3" t="s">
        <v>2175</v>
      </c>
      <c r="C1784" s="3" t="s">
        <v>6284</v>
      </c>
      <c r="D1784" s="6">
        <v>4000</v>
      </c>
      <c r="E1784" s="8">
        <v>4119</v>
      </c>
      <c r="F1784" s="22">
        <f>ROUND(E1784/D1784*100,0)</f>
        <v>103</v>
      </c>
      <c r="G1784" t="s">
        <v>8218</v>
      </c>
      <c r="H1784" t="s">
        <v>8224</v>
      </c>
      <c r="I1784" t="s">
        <v>8246</v>
      </c>
      <c r="J1784">
        <v>1462453307</v>
      </c>
      <c r="K1784">
        <v>1459861307</v>
      </c>
      <c r="L1784" t="b">
        <v>0</v>
      </c>
      <c r="M1784">
        <v>63</v>
      </c>
      <c r="N1784" t="b">
        <v>1</v>
      </c>
      <c r="O1784" t="s">
        <v>8274</v>
      </c>
      <c r="P1784" s="9">
        <f>(((K1784/60)/60)/24)+DATE(1970,1,1)</f>
        <v>42465.542905092589</v>
      </c>
      <c r="Q1784" s="14">
        <f>YEAR(P1784)</f>
        <v>2016</v>
      </c>
      <c r="R1784" s="10" t="s">
        <v>8339</v>
      </c>
      <c r="S1784" t="s">
        <v>8340</v>
      </c>
      <c r="T1784">
        <f>IFERROR(ROUND(E1784/M1784,2),0)</f>
        <v>65.38</v>
      </c>
    </row>
    <row r="1785" spans="1:20" ht="33" x14ac:dyDescent="0.25">
      <c r="A1785">
        <v>2202</v>
      </c>
      <c r="B1785" s="3" t="s">
        <v>2203</v>
      </c>
      <c r="C1785" s="3" t="s">
        <v>6312</v>
      </c>
      <c r="D1785" s="6">
        <v>4000</v>
      </c>
      <c r="E1785" s="8">
        <v>28167.25</v>
      </c>
      <c r="F1785" s="22">
        <f>ROUND(E1785/D1785*100,0)</f>
        <v>704</v>
      </c>
      <c r="G1785" t="s">
        <v>8218</v>
      </c>
      <c r="H1785" t="s">
        <v>8223</v>
      </c>
      <c r="I1785" t="s">
        <v>8245</v>
      </c>
      <c r="J1785">
        <v>1351801368</v>
      </c>
      <c r="K1785">
        <v>1349209368</v>
      </c>
      <c r="L1785" t="b">
        <v>0</v>
      </c>
      <c r="M1785">
        <v>721</v>
      </c>
      <c r="N1785" t="b">
        <v>1</v>
      </c>
      <c r="O1785" t="s">
        <v>8278</v>
      </c>
      <c r="P1785" s="9">
        <f>(((K1785/60)/60)/24)+DATE(1970,1,1)</f>
        <v>41184.849166666667</v>
      </c>
      <c r="Q1785" s="14">
        <f>YEAR(P1785)</f>
        <v>2012</v>
      </c>
      <c r="R1785" s="10" t="s">
        <v>8339</v>
      </c>
      <c r="S1785" t="s">
        <v>8344</v>
      </c>
      <c r="T1785">
        <f>IFERROR(ROUND(E1785/M1785,2),0)</f>
        <v>39.07</v>
      </c>
    </row>
    <row r="1786" spans="1:20" ht="49" x14ac:dyDescent="0.25">
      <c r="A1786">
        <v>2210</v>
      </c>
      <c r="B1786" s="3" t="s">
        <v>2211</v>
      </c>
      <c r="C1786" s="3" t="s">
        <v>6320</v>
      </c>
      <c r="D1786" s="6">
        <v>4000</v>
      </c>
      <c r="E1786" s="8">
        <v>4457</v>
      </c>
      <c r="F1786" s="22">
        <f>ROUND(E1786/D1786*100,0)</f>
        <v>111</v>
      </c>
      <c r="G1786" t="s">
        <v>8218</v>
      </c>
      <c r="H1786" t="s">
        <v>8223</v>
      </c>
      <c r="I1786" t="s">
        <v>8245</v>
      </c>
      <c r="J1786">
        <v>1334424960</v>
      </c>
      <c r="K1786">
        <v>1329442510</v>
      </c>
      <c r="L1786" t="b">
        <v>0</v>
      </c>
      <c r="M1786">
        <v>72</v>
      </c>
      <c r="N1786" t="b">
        <v>1</v>
      </c>
      <c r="O1786" t="s">
        <v>8278</v>
      </c>
      <c r="P1786" s="9">
        <f>(((K1786/60)/60)/24)+DATE(1970,1,1)</f>
        <v>40956.066087962965</v>
      </c>
      <c r="Q1786" s="14">
        <f>YEAR(P1786)</f>
        <v>2012</v>
      </c>
      <c r="R1786" s="10" t="s">
        <v>8339</v>
      </c>
      <c r="S1786" t="s">
        <v>8344</v>
      </c>
      <c r="T1786">
        <f>IFERROR(ROUND(E1786/M1786,2),0)</f>
        <v>61.9</v>
      </c>
    </row>
    <row r="1787" spans="1:20" ht="33" x14ac:dyDescent="0.25">
      <c r="A1787">
        <v>2238</v>
      </c>
      <c r="B1787" s="3" t="s">
        <v>2239</v>
      </c>
      <c r="C1787" s="3" t="s">
        <v>6348</v>
      </c>
      <c r="D1787" s="6">
        <v>4000</v>
      </c>
      <c r="E1787" s="8">
        <v>5496</v>
      </c>
      <c r="F1787" s="22">
        <f>ROUND(E1787/D1787*100,0)</f>
        <v>137</v>
      </c>
      <c r="G1787" t="s">
        <v>8218</v>
      </c>
      <c r="H1787" t="s">
        <v>8235</v>
      </c>
      <c r="I1787" t="s">
        <v>8248</v>
      </c>
      <c r="J1787">
        <v>1489157716</v>
      </c>
      <c r="K1787">
        <v>1486565716</v>
      </c>
      <c r="L1787" t="b">
        <v>0</v>
      </c>
      <c r="M1787">
        <v>79</v>
      </c>
      <c r="N1787" t="b">
        <v>1</v>
      </c>
      <c r="O1787" t="s">
        <v>8295</v>
      </c>
      <c r="P1787" s="9">
        <f>(((K1787/60)/60)/24)+DATE(1970,1,1)</f>
        <v>42774.621712962966</v>
      </c>
      <c r="Q1787" s="14">
        <f>YEAR(P1787)</f>
        <v>2017</v>
      </c>
      <c r="R1787" s="10" t="s">
        <v>8347</v>
      </c>
      <c r="S1787" t="s">
        <v>8365</v>
      </c>
      <c r="T1787">
        <f>IFERROR(ROUND(E1787/M1787,2),0)</f>
        <v>69.569999999999993</v>
      </c>
    </row>
    <row r="1788" spans="1:20" ht="49" x14ac:dyDescent="0.25">
      <c r="A1788">
        <v>2245</v>
      </c>
      <c r="B1788" s="3" t="s">
        <v>2246</v>
      </c>
      <c r="C1788" s="3" t="s">
        <v>6355</v>
      </c>
      <c r="D1788" s="6">
        <v>4000</v>
      </c>
      <c r="E1788" s="8">
        <v>105881</v>
      </c>
      <c r="F1788" s="22">
        <f>ROUND(E1788/D1788*100,0)</f>
        <v>2647</v>
      </c>
      <c r="G1788" t="s">
        <v>8218</v>
      </c>
      <c r="H1788" t="s">
        <v>8223</v>
      </c>
      <c r="I1788" t="s">
        <v>8245</v>
      </c>
      <c r="J1788">
        <v>1393005600</v>
      </c>
      <c r="K1788">
        <v>1390323617</v>
      </c>
      <c r="L1788" t="b">
        <v>0</v>
      </c>
      <c r="M1788">
        <v>1980</v>
      </c>
      <c r="N1788" t="b">
        <v>1</v>
      </c>
      <c r="O1788" t="s">
        <v>8295</v>
      </c>
      <c r="P1788" s="9">
        <f>(((K1788/60)/60)/24)+DATE(1970,1,1)</f>
        <v>41660.708530092597</v>
      </c>
      <c r="Q1788" s="14">
        <f>YEAR(P1788)</f>
        <v>2014</v>
      </c>
      <c r="R1788" s="10" t="s">
        <v>8347</v>
      </c>
      <c r="S1788" t="s">
        <v>8365</v>
      </c>
      <c r="T1788">
        <f>IFERROR(ROUND(E1788/M1788,2),0)</f>
        <v>53.48</v>
      </c>
    </row>
    <row r="1789" spans="1:20" ht="49" x14ac:dyDescent="0.25">
      <c r="A1789">
        <v>2334</v>
      </c>
      <c r="B1789" s="3" t="s">
        <v>2335</v>
      </c>
      <c r="C1789" s="3" t="s">
        <v>6444</v>
      </c>
      <c r="D1789" s="6">
        <v>4000</v>
      </c>
      <c r="E1789" s="8">
        <v>4078</v>
      </c>
      <c r="F1789" s="22">
        <f>ROUND(E1789/D1789*100,0)</f>
        <v>102</v>
      </c>
      <c r="G1789" t="s">
        <v>8218</v>
      </c>
      <c r="H1789" t="s">
        <v>8223</v>
      </c>
      <c r="I1789" t="s">
        <v>8245</v>
      </c>
      <c r="J1789">
        <v>1415208840</v>
      </c>
      <c r="K1789">
        <v>1412611498</v>
      </c>
      <c r="L1789" t="b">
        <v>1</v>
      </c>
      <c r="M1789">
        <v>67</v>
      </c>
      <c r="N1789" t="b">
        <v>1</v>
      </c>
      <c r="O1789" t="s">
        <v>8296</v>
      </c>
      <c r="P1789" s="9">
        <f>(((K1789/60)/60)/24)+DATE(1970,1,1)</f>
        <v>41918.670115740737</v>
      </c>
      <c r="Q1789" s="14">
        <f>YEAR(P1789)</f>
        <v>2014</v>
      </c>
      <c r="R1789" s="10" t="s">
        <v>8350</v>
      </c>
      <c r="S1789" t="s">
        <v>8366</v>
      </c>
      <c r="T1789">
        <f>IFERROR(ROUND(E1789/M1789,2),0)</f>
        <v>60.87</v>
      </c>
    </row>
    <row r="1790" spans="1:20" ht="49" x14ac:dyDescent="0.25">
      <c r="A1790">
        <v>2481</v>
      </c>
      <c r="B1790" s="3" t="s">
        <v>2481</v>
      </c>
      <c r="C1790" s="3" t="s">
        <v>6591</v>
      </c>
      <c r="D1790" s="6">
        <v>4000</v>
      </c>
      <c r="E1790" s="8">
        <v>4516.4399999999996</v>
      </c>
      <c r="F1790" s="22">
        <f>ROUND(E1790/D1790*100,0)</f>
        <v>113</v>
      </c>
      <c r="G1790" t="s">
        <v>8218</v>
      </c>
      <c r="H1790" t="s">
        <v>8223</v>
      </c>
      <c r="I1790" t="s">
        <v>8245</v>
      </c>
      <c r="J1790">
        <v>1335799808</v>
      </c>
      <c r="K1790">
        <v>1333207808</v>
      </c>
      <c r="L1790" t="b">
        <v>0</v>
      </c>
      <c r="M1790">
        <v>95</v>
      </c>
      <c r="N1790" t="b">
        <v>1</v>
      </c>
      <c r="O1790" t="s">
        <v>8277</v>
      </c>
      <c r="P1790" s="9">
        <f>(((K1790/60)/60)/24)+DATE(1970,1,1)</f>
        <v>40999.645925925928</v>
      </c>
      <c r="Q1790" s="14">
        <f>YEAR(P1790)</f>
        <v>2012</v>
      </c>
      <c r="R1790" s="10" t="s">
        <v>8339</v>
      </c>
      <c r="S1790" t="s">
        <v>8343</v>
      </c>
      <c r="T1790">
        <f>IFERROR(ROUND(E1790/M1790,2),0)</f>
        <v>47.54</v>
      </c>
    </row>
    <row r="1791" spans="1:20" ht="49" x14ac:dyDescent="0.25">
      <c r="A1791">
        <v>2497</v>
      </c>
      <c r="B1791" s="3" t="s">
        <v>2497</v>
      </c>
      <c r="C1791" s="3" t="s">
        <v>6607</v>
      </c>
      <c r="D1791" s="6">
        <v>4000</v>
      </c>
      <c r="E1791" s="8">
        <v>4510.8599999999997</v>
      </c>
      <c r="F1791" s="22">
        <f>ROUND(E1791/D1791*100,0)</f>
        <v>113</v>
      </c>
      <c r="G1791" t="s">
        <v>8218</v>
      </c>
      <c r="H1791" t="s">
        <v>8223</v>
      </c>
      <c r="I1791" t="s">
        <v>8245</v>
      </c>
      <c r="J1791">
        <v>1312578338</v>
      </c>
      <c r="K1791">
        <v>1309986338</v>
      </c>
      <c r="L1791" t="b">
        <v>0</v>
      </c>
      <c r="M1791">
        <v>56</v>
      </c>
      <c r="N1791" t="b">
        <v>1</v>
      </c>
      <c r="O1791" t="s">
        <v>8277</v>
      </c>
      <c r="P1791" s="9">
        <f>(((K1791/60)/60)/24)+DATE(1970,1,1)</f>
        <v>40730.878912037035</v>
      </c>
      <c r="Q1791" s="14">
        <f>YEAR(P1791)</f>
        <v>2011</v>
      </c>
      <c r="R1791" s="10" t="s">
        <v>8339</v>
      </c>
      <c r="S1791" t="s">
        <v>8343</v>
      </c>
      <c r="T1791">
        <f>IFERROR(ROUND(E1791/M1791,2),0)</f>
        <v>80.55</v>
      </c>
    </row>
    <row r="1792" spans="1:20" ht="49" x14ac:dyDescent="0.25">
      <c r="A1792">
        <v>2499</v>
      </c>
      <c r="B1792" s="3" t="s">
        <v>2499</v>
      </c>
      <c r="C1792" s="3" t="s">
        <v>6609</v>
      </c>
      <c r="D1792" s="6">
        <v>4000</v>
      </c>
      <c r="E1792" s="8">
        <v>8105</v>
      </c>
      <c r="F1792" s="22">
        <f>ROUND(E1792/D1792*100,0)</f>
        <v>203</v>
      </c>
      <c r="G1792" t="s">
        <v>8218</v>
      </c>
      <c r="H1792" t="s">
        <v>8223</v>
      </c>
      <c r="I1792" t="s">
        <v>8245</v>
      </c>
      <c r="J1792">
        <v>1356976800</v>
      </c>
      <c r="K1792">
        <v>1352820837</v>
      </c>
      <c r="L1792" t="b">
        <v>0</v>
      </c>
      <c r="M1792">
        <v>170</v>
      </c>
      <c r="N1792" t="b">
        <v>1</v>
      </c>
      <c r="O1792" t="s">
        <v>8277</v>
      </c>
      <c r="P1792" s="9">
        <f>(((K1792/60)/60)/24)+DATE(1970,1,1)</f>
        <v>41226.648576388885</v>
      </c>
      <c r="Q1792" s="14">
        <f>YEAR(P1792)</f>
        <v>2012</v>
      </c>
      <c r="R1792" s="10" t="s">
        <v>8339</v>
      </c>
      <c r="S1792" t="s">
        <v>8343</v>
      </c>
      <c r="T1792">
        <f>IFERROR(ROUND(E1792/M1792,2),0)</f>
        <v>47.68</v>
      </c>
    </row>
    <row r="1793" spans="1:20" ht="49" x14ac:dyDescent="0.25">
      <c r="A1793">
        <v>2526</v>
      </c>
      <c r="B1793" s="3" t="s">
        <v>2526</v>
      </c>
      <c r="C1793" s="3" t="s">
        <v>6636</v>
      </c>
      <c r="D1793" s="6">
        <v>4000</v>
      </c>
      <c r="E1793" s="8">
        <v>4518</v>
      </c>
      <c r="F1793" s="22">
        <f>ROUND(E1793/D1793*100,0)</f>
        <v>113</v>
      </c>
      <c r="G1793" t="s">
        <v>8218</v>
      </c>
      <c r="H1793" t="s">
        <v>8223</v>
      </c>
      <c r="I1793" t="s">
        <v>8245</v>
      </c>
      <c r="J1793">
        <v>1418014740</v>
      </c>
      <c r="K1793">
        <v>1415585474</v>
      </c>
      <c r="L1793" t="b">
        <v>0</v>
      </c>
      <c r="M1793">
        <v>33</v>
      </c>
      <c r="N1793" t="b">
        <v>1</v>
      </c>
      <c r="O1793" t="s">
        <v>8298</v>
      </c>
      <c r="P1793" s="9">
        <f>(((K1793/60)/60)/24)+DATE(1970,1,1)</f>
        <v>41953.091134259259</v>
      </c>
      <c r="Q1793" s="14">
        <f>YEAR(P1793)</f>
        <v>2014</v>
      </c>
      <c r="R1793" s="10" t="s">
        <v>8339</v>
      </c>
      <c r="S1793" t="s">
        <v>8368</v>
      </c>
      <c r="T1793">
        <f>IFERROR(ROUND(E1793/M1793,2),0)</f>
        <v>136.91</v>
      </c>
    </row>
    <row r="1794" spans="1:20" ht="49" x14ac:dyDescent="0.25">
      <c r="A1794">
        <v>2527</v>
      </c>
      <c r="B1794" s="3" t="s">
        <v>2527</v>
      </c>
      <c r="C1794" s="3" t="s">
        <v>6637</v>
      </c>
      <c r="D1794" s="6">
        <v>4000</v>
      </c>
      <c r="E1794" s="8">
        <v>4085</v>
      </c>
      <c r="F1794" s="22">
        <f>ROUND(E1794/D1794*100,0)</f>
        <v>102</v>
      </c>
      <c r="G1794" t="s">
        <v>8218</v>
      </c>
      <c r="H1794" t="s">
        <v>8223</v>
      </c>
      <c r="I1794" t="s">
        <v>8245</v>
      </c>
      <c r="J1794">
        <v>1382068740</v>
      </c>
      <c r="K1794">
        <v>1380477691</v>
      </c>
      <c r="L1794" t="b">
        <v>0</v>
      </c>
      <c r="M1794">
        <v>71</v>
      </c>
      <c r="N1794" t="b">
        <v>1</v>
      </c>
      <c r="O1794" t="s">
        <v>8298</v>
      </c>
      <c r="P1794" s="9">
        <f>(((K1794/60)/60)/24)+DATE(1970,1,1)</f>
        <v>41546.75105324074</v>
      </c>
      <c r="Q1794" s="14">
        <f>YEAR(P1794)</f>
        <v>2013</v>
      </c>
      <c r="R1794" s="10" t="s">
        <v>8339</v>
      </c>
      <c r="S1794" t="s">
        <v>8368</v>
      </c>
      <c r="T1794">
        <f>IFERROR(ROUND(E1794/M1794,2),0)</f>
        <v>57.54</v>
      </c>
    </row>
    <row r="1795" spans="1:20" ht="49" x14ac:dyDescent="0.25">
      <c r="A1795">
        <v>2528</v>
      </c>
      <c r="B1795" s="3" t="s">
        <v>2528</v>
      </c>
      <c r="C1795" s="3" t="s">
        <v>6638</v>
      </c>
      <c r="D1795" s="6">
        <v>4000</v>
      </c>
      <c r="E1795" s="8">
        <v>4289.99</v>
      </c>
      <c r="F1795" s="22">
        <f>ROUND(E1795/D1795*100,0)</f>
        <v>107</v>
      </c>
      <c r="G1795" t="s">
        <v>8218</v>
      </c>
      <c r="H1795" t="s">
        <v>8224</v>
      </c>
      <c r="I1795" t="s">
        <v>8246</v>
      </c>
      <c r="J1795">
        <v>1440068400</v>
      </c>
      <c r="K1795">
        <v>1438459303</v>
      </c>
      <c r="L1795" t="b">
        <v>0</v>
      </c>
      <c r="M1795">
        <v>81</v>
      </c>
      <c r="N1795" t="b">
        <v>1</v>
      </c>
      <c r="O1795" t="s">
        <v>8298</v>
      </c>
      <c r="P1795" s="9">
        <f>(((K1795/60)/60)/24)+DATE(1970,1,1)</f>
        <v>42217.834525462968</v>
      </c>
      <c r="Q1795" s="14">
        <f>YEAR(P1795)</f>
        <v>2015</v>
      </c>
      <c r="R1795" s="10" t="s">
        <v>8339</v>
      </c>
      <c r="S1795" t="s">
        <v>8368</v>
      </c>
      <c r="T1795">
        <f>IFERROR(ROUND(E1795/M1795,2),0)</f>
        <v>52.96</v>
      </c>
    </row>
    <row r="1796" spans="1:20" ht="49" x14ac:dyDescent="0.25">
      <c r="A1796">
        <v>2532</v>
      </c>
      <c r="B1796" s="3" t="s">
        <v>2532</v>
      </c>
      <c r="C1796" s="3" t="s">
        <v>6642</v>
      </c>
      <c r="D1796" s="6">
        <v>4000</v>
      </c>
      <c r="E1796" s="8">
        <v>5045</v>
      </c>
      <c r="F1796" s="22">
        <f>ROUND(E1796/D1796*100,0)</f>
        <v>126</v>
      </c>
      <c r="G1796" t="s">
        <v>8218</v>
      </c>
      <c r="H1796" t="s">
        <v>8223</v>
      </c>
      <c r="I1796" t="s">
        <v>8245</v>
      </c>
      <c r="J1796">
        <v>1345148566</v>
      </c>
      <c r="K1796">
        <v>1342556566</v>
      </c>
      <c r="L1796" t="b">
        <v>0</v>
      </c>
      <c r="M1796">
        <v>60</v>
      </c>
      <c r="N1796" t="b">
        <v>1</v>
      </c>
      <c r="O1796" t="s">
        <v>8298</v>
      </c>
      <c r="P1796" s="9">
        <f>(((K1796/60)/60)/24)+DATE(1970,1,1)</f>
        <v>41107.849143518521</v>
      </c>
      <c r="Q1796" s="14">
        <f>YEAR(P1796)</f>
        <v>2012</v>
      </c>
      <c r="R1796" s="10" t="s">
        <v>8339</v>
      </c>
      <c r="S1796" t="s">
        <v>8368</v>
      </c>
      <c r="T1796">
        <f>IFERROR(ROUND(E1796/M1796,2),0)</f>
        <v>84.08</v>
      </c>
    </row>
    <row r="1797" spans="1:20" ht="49" x14ac:dyDescent="0.25">
      <c r="A1797">
        <v>2938</v>
      </c>
      <c r="B1797" s="3" t="s">
        <v>2938</v>
      </c>
      <c r="C1797" s="3" t="s">
        <v>7048</v>
      </c>
      <c r="D1797" s="6">
        <v>4000</v>
      </c>
      <c r="E1797" s="8">
        <v>4055</v>
      </c>
      <c r="F1797" s="22">
        <f>ROUND(E1797/D1797*100,0)</f>
        <v>101</v>
      </c>
      <c r="G1797" t="s">
        <v>8218</v>
      </c>
      <c r="H1797" t="s">
        <v>8223</v>
      </c>
      <c r="I1797" t="s">
        <v>8245</v>
      </c>
      <c r="J1797">
        <v>1422636814</v>
      </c>
      <c r="K1797">
        <v>1420044814</v>
      </c>
      <c r="L1797" t="b">
        <v>0</v>
      </c>
      <c r="M1797">
        <v>32</v>
      </c>
      <c r="N1797" t="b">
        <v>1</v>
      </c>
      <c r="O1797" t="s">
        <v>8303</v>
      </c>
      <c r="P1797" s="9">
        <f>(((K1797/60)/60)/24)+DATE(1970,1,1)</f>
        <v>42004.703865740739</v>
      </c>
      <c r="Q1797" s="14">
        <f>YEAR(P1797)</f>
        <v>2014</v>
      </c>
      <c r="R1797" s="10" t="s">
        <v>8331</v>
      </c>
      <c r="S1797" t="s">
        <v>8373</v>
      </c>
      <c r="T1797">
        <f>IFERROR(ROUND(E1797/M1797,2),0)</f>
        <v>126.72</v>
      </c>
    </row>
    <row r="1798" spans="1:20" ht="49" x14ac:dyDescent="0.25">
      <c r="A1798">
        <v>2981</v>
      </c>
      <c r="B1798" s="3" t="s">
        <v>2981</v>
      </c>
      <c r="C1798" s="3" t="s">
        <v>7091</v>
      </c>
      <c r="D1798" s="6">
        <v>4000</v>
      </c>
      <c r="E1798" s="8">
        <v>5157</v>
      </c>
      <c r="F1798" s="22">
        <f>ROUND(E1798/D1798*100,0)</f>
        <v>129</v>
      </c>
      <c r="G1798" t="s">
        <v>8218</v>
      </c>
      <c r="H1798" t="s">
        <v>8240</v>
      </c>
      <c r="I1798" t="s">
        <v>8248</v>
      </c>
      <c r="J1798">
        <v>1443014756</v>
      </c>
      <c r="K1798">
        <v>1439126756</v>
      </c>
      <c r="L1798" t="b">
        <v>1</v>
      </c>
      <c r="M1798">
        <v>97</v>
      </c>
      <c r="N1798" t="b">
        <v>1</v>
      </c>
      <c r="O1798" t="s">
        <v>8301</v>
      </c>
      <c r="P1798" s="9">
        <f>(((K1798/60)/60)/24)+DATE(1970,1,1)</f>
        <v>42225.559675925921</v>
      </c>
      <c r="Q1798" s="14">
        <f>YEAR(P1798)</f>
        <v>2015</v>
      </c>
      <c r="R1798" s="10" t="s">
        <v>8331</v>
      </c>
      <c r="S1798" t="s">
        <v>8371</v>
      </c>
      <c r="T1798">
        <f>IFERROR(ROUND(E1798/M1798,2),0)</f>
        <v>53.16</v>
      </c>
    </row>
    <row r="1799" spans="1:20" ht="49" x14ac:dyDescent="0.25">
      <c r="A1799">
        <v>3012</v>
      </c>
      <c r="B1799" s="3" t="s">
        <v>3012</v>
      </c>
      <c r="C1799" s="3" t="s">
        <v>7122</v>
      </c>
      <c r="D1799" s="6">
        <v>4000</v>
      </c>
      <c r="E1799" s="8">
        <v>4685</v>
      </c>
      <c r="F1799" s="22">
        <f>ROUND(E1799/D1799*100,0)</f>
        <v>117</v>
      </c>
      <c r="G1799" t="s">
        <v>8218</v>
      </c>
      <c r="H1799" t="s">
        <v>8223</v>
      </c>
      <c r="I1799" t="s">
        <v>8245</v>
      </c>
      <c r="J1799">
        <v>1423587130</v>
      </c>
      <c r="K1799">
        <v>1421772730</v>
      </c>
      <c r="L1799" t="b">
        <v>0</v>
      </c>
      <c r="M1799">
        <v>55</v>
      </c>
      <c r="N1799" t="b">
        <v>1</v>
      </c>
      <c r="O1799" t="s">
        <v>8301</v>
      </c>
      <c r="P1799" s="9">
        <f>(((K1799/60)/60)/24)+DATE(1970,1,1)</f>
        <v>42024.702893518523</v>
      </c>
      <c r="Q1799" s="14">
        <f>YEAR(P1799)</f>
        <v>2015</v>
      </c>
      <c r="R1799" s="10" t="s">
        <v>8331</v>
      </c>
      <c r="S1799" t="s">
        <v>8371</v>
      </c>
      <c r="T1799">
        <f>IFERROR(ROUND(E1799/M1799,2),0)</f>
        <v>85.18</v>
      </c>
    </row>
    <row r="1800" spans="1:20" ht="49" x14ac:dyDescent="0.25">
      <c r="A1800">
        <v>3045</v>
      </c>
      <c r="B1800" s="3" t="s">
        <v>3045</v>
      </c>
      <c r="C1800" s="3" t="s">
        <v>7155</v>
      </c>
      <c r="D1800" s="6">
        <v>4000</v>
      </c>
      <c r="E1800" s="8">
        <v>5308.26</v>
      </c>
      <c r="F1800" s="22">
        <f>ROUND(E1800/D1800*100,0)</f>
        <v>133</v>
      </c>
      <c r="G1800" t="s">
        <v>8218</v>
      </c>
      <c r="H1800" t="s">
        <v>8223</v>
      </c>
      <c r="I1800" t="s">
        <v>8245</v>
      </c>
      <c r="J1800">
        <v>1408679055</v>
      </c>
      <c r="K1800">
        <v>1406087055</v>
      </c>
      <c r="L1800" t="b">
        <v>0</v>
      </c>
      <c r="M1800">
        <v>64</v>
      </c>
      <c r="N1800" t="b">
        <v>1</v>
      </c>
      <c r="O1800" t="s">
        <v>8301</v>
      </c>
      <c r="P1800" s="9">
        <f>(((K1800/60)/60)/24)+DATE(1970,1,1)</f>
        <v>41843.155729166669</v>
      </c>
      <c r="Q1800" s="14">
        <f>YEAR(P1800)</f>
        <v>2014</v>
      </c>
      <c r="R1800" s="10" t="s">
        <v>8331</v>
      </c>
      <c r="S1800" t="s">
        <v>8371</v>
      </c>
      <c r="T1800">
        <f>IFERROR(ROUND(E1800/M1800,2),0)</f>
        <v>82.94</v>
      </c>
    </row>
    <row r="1801" spans="1:20" ht="33" x14ac:dyDescent="0.25">
      <c r="A1801">
        <v>3157</v>
      </c>
      <c r="B1801" s="3" t="s">
        <v>3157</v>
      </c>
      <c r="C1801" s="3" t="s">
        <v>7267</v>
      </c>
      <c r="D1801" s="6">
        <v>4000</v>
      </c>
      <c r="E1801" s="8">
        <v>4040</v>
      </c>
      <c r="F1801" s="22">
        <f>ROUND(E1801/D1801*100,0)</f>
        <v>101</v>
      </c>
      <c r="G1801" t="s">
        <v>8218</v>
      </c>
      <c r="H1801" t="s">
        <v>8223</v>
      </c>
      <c r="I1801" t="s">
        <v>8245</v>
      </c>
      <c r="J1801">
        <v>1405746000</v>
      </c>
      <c r="K1801">
        <v>1404932105</v>
      </c>
      <c r="L1801" t="b">
        <v>1</v>
      </c>
      <c r="M1801">
        <v>41</v>
      </c>
      <c r="N1801" t="b">
        <v>1</v>
      </c>
      <c r="O1801" t="s">
        <v>8269</v>
      </c>
      <c r="P1801" s="9">
        <f>(((K1801/60)/60)/24)+DATE(1970,1,1)</f>
        <v>41829.788252314815</v>
      </c>
      <c r="Q1801" s="14">
        <f>YEAR(P1801)</f>
        <v>2014</v>
      </c>
      <c r="R1801" s="10" t="s">
        <v>8331</v>
      </c>
      <c r="S1801" t="s">
        <v>8332</v>
      </c>
      <c r="T1801">
        <f>IFERROR(ROUND(E1801/M1801,2),0)</f>
        <v>98.54</v>
      </c>
    </row>
    <row r="1802" spans="1:20" ht="49" x14ac:dyDescent="0.25">
      <c r="A1802">
        <v>3162</v>
      </c>
      <c r="B1802" s="3" t="s">
        <v>3162</v>
      </c>
      <c r="C1802" s="3" t="s">
        <v>7272</v>
      </c>
      <c r="D1802" s="6">
        <v>4000</v>
      </c>
      <c r="E1802" s="8">
        <v>5086</v>
      </c>
      <c r="F1802" s="22">
        <f>ROUND(E1802/D1802*100,0)</f>
        <v>127</v>
      </c>
      <c r="G1802" t="s">
        <v>8218</v>
      </c>
      <c r="H1802" t="s">
        <v>8223</v>
      </c>
      <c r="I1802" t="s">
        <v>8245</v>
      </c>
      <c r="J1802">
        <v>1404698400</v>
      </c>
      <c r="K1802">
        <v>1402331262</v>
      </c>
      <c r="L1802" t="b">
        <v>1</v>
      </c>
      <c r="M1802">
        <v>63</v>
      </c>
      <c r="N1802" t="b">
        <v>1</v>
      </c>
      <c r="O1802" t="s">
        <v>8269</v>
      </c>
      <c r="P1802" s="9">
        <f>(((K1802/60)/60)/24)+DATE(1970,1,1)</f>
        <v>41799.685902777775</v>
      </c>
      <c r="Q1802" s="14">
        <f>YEAR(P1802)</f>
        <v>2014</v>
      </c>
      <c r="R1802" s="10" t="s">
        <v>8331</v>
      </c>
      <c r="S1802" t="s">
        <v>8332</v>
      </c>
      <c r="T1802">
        <f>IFERROR(ROUND(E1802/M1802,2),0)</f>
        <v>80.73</v>
      </c>
    </row>
    <row r="1803" spans="1:20" ht="33" x14ac:dyDescent="0.25">
      <c r="A1803">
        <v>3212</v>
      </c>
      <c r="B1803" s="3" t="s">
        <v>3212</v>
      </c>
      <c r="C1803" s="3" t="s">
        <v>7322</v>
      </c>
      <c r="D1803" s="6">
        <v>4000</v>
      </c>
      <c r="E1803" s="8">
        <v>5050</v>
      </c>
      <c r="F1803" s="22">
        <f>ROUND(E1803/D1803*100,0)</f>
        <v>126</v>
      </c>
      <c r="G1803" t="s">
        <v>8218</v>
      </c>
      <c r="H1803" t="s">
        <v>8223</v>
      </c>
      <c r="I1803" t="s">
        <v>8245</v>
      </c>
      <c r="J1803">
        <v>1407524751</v>
      </c>
      <c r="K1803">
        <v>1404932751</v>
      </c>
      <c r="L1803" t="b">
        <v>1</v>
      </c>
      <c r="M1803">
        <v>94</v>
      </c>
      <c r="N1803" t="b">
        <v>1</v>
      </c>
      <c r="O1803" t="s">
        <v>8269</v>
      </c>
      <c r="P1803" s="9">
        <f>(((K1803/60)/60)/24)+DATE(1970,1,1)</f>
        <v>41829.795729166668</v>
      </c>
      <c r="Q1803" s="14">
        <f>YEAR(P1803)</f>
        <v>2014</v>
      </c>
      <c r="R1803" s="10" t="s">
        <v>8331</v>
      </c>
      <c r="S1803" t="s">
        <v>8332</v>
      </c>
      <c r="T1803">
        <f>IFERROR(ROUND(E1803/M1803,2),0)</f>
        <v>53.72</v>
      </c>
    </row>
    <row r="1804" spans="1:20" ht="49" x14ac:dyDescent="0.25">
      <c r="A1804">
        <v>3221</v>
      </c>
      <c r="B1804" s="3" t="s">
        <v>3221</v>
      </c>
      <c r="C1804" s="3" t="s">
        <v>7331</v>
      </c>
      <c r="D1804" s="6">
        <v>4000</v>
      </c>
      <c r="E1804" s="8">
        <v>4137</v>
      </c>
      <c r="F1804" s="22">
        <f>ROUND(E1804/D1804*100,0)</f>
        <v>103</v>
      </c>
      <c r="G1804" t="s">
        <v>8218</v>
      </c>
      <c r="H1804" t="s">
        <v>8224</v>
      </c>
      <c r="I1804" t="s">
        <v>8246</v>
      </c>
      <c r="J1804">
        <v>1436114603</v>
      </c>
      <c r="K1804">
        <v>1433090603</v>
      </c>
      <c r="L1804" t="b">
        <v>1</v>
      </c>
      <c r="M1804">
        <v>113</v>
      </c>
      <c r="N1804" t="b">
        <v>1</v>
      </c>
      <c r="O1804" t="s">
        <v>8269</v>
      </c>
      <c r="P1804" s="9">
        <f>(((K1804/60)/60)/24)+DATE(1970,1,1)</f>
        <v>42155.696793981479</v>
      </c>
      <c r="Q1804" s="14">
        <f>YEAR(P1804)</f>
        <v>2015</v>
      </c>
      <c r="R1804" s="10" t="s">
        <v>8331</v>
      </c>
      <c r="S1804" t="s">
        <v>8332</v>
      </c>
      <c r="T1804">
        <f>IFERROR(ROUND(E1804/M1804,2),0)</f>
        <v>36.61</v>
      </c>
    </row>
    <row r="1805" spans="1:20" ht="49" x14ac:dyDescent="0.25">
      <c r="A1805">
        <v>3234</v>
      </c>
      <c r="B1805" s="3" t="s">
        <v>3234</v>
      </c>
      <c r="C1805" s="3" t="s">
        <v>7344</v>
      </c>
      <c r="D1805" s="6">
        <v>4000</v>
      </c>
      <c r="E1805" s="8">
        <v>4015.71</v>
      </c>
      <c r="F1805" s="22">
        <f>ROUND(E1805/D1805*100,0)</f>
        <v>100</v>
      </c>
      <c r="G1805" t="s">
        <v>8218</v>
      </c>
      <c r="H1805" t="s">
        <v>8224</v>
      </c>
      <c r="I1805" t="s">
        <v>8246</v>
      </c>
      <c r="J1805">
        <v>1485991860</v>
      </c>
      <c r="K1805">
        <v>1483124208</v>
      </c>
      <c r="L1805" t="b">
        <v>0</v>
      </c>
      <c r="M1805">
        <v>115</v>
      </c>
      <c r="N1805" t="b">
        <v>1</v>
      </c>
      <c r="O1805" t="s">
        <v>8269</v>
      </c>
      <c r="P1805" s="9">
        <f>(((K1805/60)/60)/24)+DATE(1970,1,1)</f>
        <v>42734.789444444439</v>
      </c>
      <c r="Q1805" s="14">
        <f>YEAR(P1805)</f>
        <v>2016</v>
      </c>
      <c r="R1805" s="10" t="s">
        <v>8331</v>
      </c>
      <c r="S1805" t="s">
        <v>8332</v>
      </c>
      <c r="T1805">
        <f>IFERROR(ROUND(E1805/M1805,2),0)</f>
        <v>34.92</v>
      </c>
    </row>
    <row r="1806" spans="1:20" ht="49" x14ac:dyDescent="0.25">
      <c r="A1806">
        <v>3273</v>
      </c>
      <c r="B1806" s="3" t="s">
        <v>3273</v>
      </c>
      <c r="C1806" s="3" t="s">
        <v>7383</v>
      </c>
      <c r="D1806" s="6">
        <v>4000</v>
      </c>
      <c r="E1806" s="8">
        <v>4296</v>
      </c>
      <c r="F1806" s="22">
        <f>ROUND(E1806/D1806*100,0)</f>
        <v>107</v>
      </c>
      <c r="G1806" t="s">
        <v>8218</v>
      </c>
      <c r="H1806" t="s">
        <v>8223</v>
      </c>
      <c r="I1806" t="s">
        <v>8245</v>
      </c>
      <c r="J1806">
        <v>1473879600</v>
      </c>
      <c r="K1806">
        <v>1472498042</v>
      </c>
      <c r="L1806" t="b">
        <v>1</v>
      </c>
      <c r="M1806">
        <v>21</v>
      </c>
      <c r="N1806" t="b">
        <v>1</v>
      </c>
      <c r="O1806" t="s">
        <v>8269</v>
      </c>
      <c r="P1806" s="9">
        <f>(((K1806/60)/60)/24)+DATE(1970,1,1)</f>
        <v>42611.801412037035</v>
      </c>
      <c r="Q1806" s="14">
        <f>YEAR(P1806)</f>
        <v>2016</v>
      </c>
      <c r="R1806" s="10" t="s">
        <v>8331</v>
      </c>
      <c r="S1806" t="s">
        <v>8332</v>
      </c>
      <c r="T1806">
        <f>IFERROR(ROUND(E1806/M1806,2),0)</f>
        <v>204.57</v>
      </c>
    </row>
    <row r="1807" spans="1:20" ht="49" x14ac:dyDescent="0.25">
      <c r="A1807">
        <v>3305</v>
      </c>
      <c r="B1807" s="3" t="s">
        <v>3305</v>
      </c>
      <c r="C1807" s="3" t="s">
        <v>7415</v>
      </c>
      <c r="D1807" s="6">
        <v>4000</v>
      </c>
      <c r="E1807" s="8">
        <v>4081</v>
      </c>
      <c r="F1807" s="22">
        <f>ROUND(E1807/D1807*100,0)</f>
        <v>102</v>
      </c>
      <c r="G1807" t="s">
        <v>8218</v>
      </c>
      <c r="H1807" t="s">
        <v>8223</v>
      </c>
      <c r="I1807" t="s">
        <v>8245</v>
      </c>
      <c r="J1807">
        <v>1438374748</v>
      </c>
      <c r="K1807">
        <v>1435782748</v>
      </c>
      <c r="L1807" t="b">
        <v>0</v>
      </c>
      <c r="M1807">
        <v>20</v>
      </c>
      <c r="N1807" t="b">
        <v>1</v>
      </c>
      <c r="O1807" t="s">
        <v>8269</v>
      </c>
      <c r="P1807" s="9">
        <f>(((K1807/60)/60)/24)+DATE(1970,1,1)</f>
        <v>42186.855879629627</v>
      </c>
      <c r="Q1807" s="14">
        <f>YEAR(P1807)</f>
        <v>2015</v>
      </c>
      <c r="R1807" s="10" t="s">
        <v>8331</v>
      </c>
      <c r="S1807" t="s">
        <v>8332</v>
      </c>
      <c r="T1807">
        <f>IFERROR(ROUND(E1807/M1807,2),0)</f>
        <v>204.05</v>
      </c>
    </row>
    <row r="1808" spans="1:20" ht="49" x14ac:dyDescent="0.25">
      <c r="A1808">
        <v>3315</v>
      </c>
      <c r="B1808" s="3" t="s">
        <v>3315</v>
      </c>
      <c r="C1808" s="3" t="s">
        <v>7425</v>
      </c>
      <c r="D1808" s="6">
        <v>4000</v>
      </c>
      <c r="E1808" s="8">
        <v>4400</v>
      </c>
      <c r="F1808" s="22">
        <f>ROUND(E1808/D1808*100,0)</f>
        <v>110</v>
      </c>
      <c r="G1808" t="s">
        <v>8218</v>
      </c>
      <c r="H1808" t="s">
        <v>8224</v>
      </c>
      <c r="I1808" t="s">
        <v>8246</v>
      </c>
      <c r="J1808">
        <v>1462519041</v>
      </c>
      <c r="K1808">
        <v>1459927041</v>
      </c>
      <c r="L1808" t="b">
        <v>0</v>
      </c>
      <c r="M1808">
        <v>89</v>
      </c>
      <c r="N1808" t="b">
        <v>1</v>
      </c>
      <c r="O1808" t="s">
        <v>8269</v>
      </c>
      <c r="P1808" s="9">
        <f>(((K1808/60)/60)/24)+DATE(1970,1,1)</f>
        <v>42466.303715277783</v>
      </c>
      <c r="Q1808" s="14">
        <f>YEAR(P1808)</f>
        <v>2016</v>
      </c>
      <c r="R1808" s="10" t="s">
        <v>8331</v>
      </c>
      <c r="S1808" t="s">
        <v>8332</v>
      </c>
      <c r="T1808">
        <f>IFERROR(ROUND(E1808/M1808,2),0)</f>
        <v>49.44</v>
      </c>
    </row>
    <row r="1809" spans="1:20" ht="33" x14ac:dyDescent="0.25">
      <c r="A1809">
        <v>3359</v>
      </c>
      <c r="B1809" s="3" t="s">
        <v>3358</v>
      </c>
      <c r="C1809" s="3" t="s">
        <v>7469</v>
      </c>
      <c r="D1809" s="6">
        <v>4000</v>
      </c>
      <c r="E1809" s="8">
        <v>4250</v>
      </c>
      <c r="F1809" s="22">
        <f>ROUND(E1809/D1809*100,0)</f>
        <v>106</v>
      </c>
      <c r="G1809" t="s">
        <v>8218</v>
      </c>
      <c r="H1809" t="s">
        <v>8223</v>
      </c>
      <c r="I1809" t="s">
        <v>8245</v>
      </c>
      <c r="J1809">
        <v>1487985734</v>
      </c>
      <c r="K1809">
        <v>1484097734</v>
      </c>
      <c r="L1809" t="b">
        <v>0</v>
      </c>
      <c r="M1809">
        <v>23</v>
      </c>
      <c r="N1809" t="b">
        <v>1</v>
      </c>
      <c r="O1809" t="s">
        <v>8269</v>
      </c>
      <c r="P1809" s="9">
        <f>(((K1809/60)/60)/24)+DATE(1970,1,1)</f>
        <v>42746.057106481487</v>
      </c>
      <c r="Q1809" s="14">
        <f>YEAR(P1809)</f>
        <v>2017</v>
      </c>
      <c r="R1809" s="10" t="s">
        <v>8331</v>
      </c>
      <c r="S1809" t="s">
        <v>8332</v>
      </c>
      <c r="T1809">
        <f>IFERROR(ROUND(E1809/M1809,2),0)</f>
        <v>184.78</v>
      </c>
    </row>
    <row r="1810" spans="1:20" ht="49" x14ac:dyDescent="0.25">
      <c r="A1810">
        <v>3381</v>
      </c>
      <c r="B1810" s="3" t="s">
        <v>3380</v>
      </c>
      <c r="C1810" s="3" t="s">
        <v>7491</v>
      </c>
      <c r="D1810" s="6">
        <v>4000</v>
      </c>
      <c r="E1810" s="8">
        <v>4090</v>
      </c>
      <c r="F1810" s="22">
        <f>ROUND(E1810/D1810*100,0)</f>
        <v>102</v>
      </c>
      <c r="G1810" t="s">
        <v>8218</v>
      </c>
      <c r="H1810" t="s">
        <v>8223</v>
      </c>
      <c r="I1810" t="s">
        <v>8245</v>
      </c>
      <c r="J1810">
        <v>1426044383</v>
      </c>
      <c r="K1810">
        <v>1423455983</v>
      </c>
      <c r="L1810" t="b">
        <v>0</v>
      </c>
      <c r="M1810">
        <v>48</v>
      </c>
      <c r="N1810" t="b">
        <v>1</v>
      </c>
      <c r="O1810" t="s">
        <v>8269</v>
      </c>
      <c r="P1810" s="9">
        <f>(((K1810/60)/60)/24)+DATE(1970,1,1)</f>
        <v>42044.184988425928</v>
      </c>
      <c r="Q1810" s="14">
        <f>YEAR(P1810)</f>
        <v>2015</v>
      </c>
      <c r="R1810" s="10" t="s">
        <v>8331</v>
      </c>
      <c r="S1810" t="s">
        <v>8332</v>
      </c>
      <c r="T1810">
        <f>IFERROR(ROUND(E1810/M1810,2),0)</f>
        <v>85.21</v>
      </c>
    </row>
    <row r="1811" spans="1:20" ht="49" x14ac:dyDescent="0.25">
      <c r="A1811">
        <v>3398</v>
      </c>
      <c r="B1811" s="3" t="s">
        <v>3397</v>
      </c>
      <c r="C1811" s="3" t="s">
        <v>7508</v>
      </c>
      <c r="D1811" s="6">
        <v>4000</v>
      </c>
      <c r="E1811" s="8">
        <v>4443</v>
      </c>
      <c r="F1811" s="22">
        <f>ROUND(E1811/D1811*100,0)</f>
        <v>111</v>
      </c>
      <c r="G1811" t="s">
        <v>8218</v>
      </c>
      <c r="H1811" t="s">
        <v>8223</v>
      </c>
      <c r="I1811" t="s">
        <v>8245</v>
      </c>
      <c r="J1811">
        <v>1416589200</v>
      </c>
      <c r="K1811">
        <v>1414605776</v>
      </c>
      <c r="L1811" t="b">
        <v>0</v>
      </c>
      <c r="M1811">
        <v>65</v>
      </c>
      <c r="N1811" t="b">
        <v>1</v>
      </c>
      <c r="O1811" t="s">
        <v>8269</v>
      </c>
      <c r="P1811" s="9">
        <f>(((K1811/60)/60)/24)+DATE(1970,1,1)</f>
        <v>41941.75203703704</v>
      </c>
      <c r="Q1811" s="14">
        <f>YEAR(P1811)</f>
        <v>2014</v>
      </c>
      <c r="R1811" s="10" t="s">
        <v>8331</v>
      </c>
      <c r="S1811" t="s">
        <v>8332</v>
      </c>
      <c r="T1811">
        <f>IFERROR(ROUND(E1811/M1811,2),0)</f>
        <v>68.349999999999994</v>
      </c>
    </row>
    <row r="1812" spans="1:20" ht="49" x14ac:dyDescent="0.25">
      <c r="A1812">
        <v>3416</v>
      </c>
      <c r="B1812" s="3" t="s">
        <v>3415</v>
      </c>
      <c r="C1812" s="3" t="s">
        <v>7526</v>
      </c>
      <c r="D1812" s="6">
        <v>4000</v>
      </c>
      <c r="E1812" s="8">
        <v>4784</v>
      </c>
      <c r="F1812" s="22">
        <f>ROUND(E1812/D1812*100,0)</f>
        <v>120</v>
      </c>
      <c r="G1812" t="s">
        <v>8218</v>
      </c>
      <c r="H1812" t="s">
        <v>8224</v>
      </c>
      <c r="I1812" t="s">
        <v>8246</v>
      </c>
      <c r="J1812">
        <v>1429813800</v>
      </c>
      <c r="K1812">
        <v>1427363645</v>
      </c>
      <c r="L1812" t="b">
        <v>0</v>
      </c>
      <c r="M1812">
        <v>30</v>
      </c>
      <c r="N1812" t="b">
        <v>1</v>
      </c>
      <c r="O1812" t="s">
        <v>8269</v>
      </c>
      <c r="P1812" s="9">
        <f>(((K1812/60)/60)/24)+DATE(1970,1,1)</f>
        <v>42089.412557870368</v>
      </c>
      <c r="Q1812" s="14">
        <f>YEAR(P1812)</f>
        <v>2015</v>
      </c>
      <c r="R1812" s="10" t="s">
        <v>8331</v>
      </c>
      <c r="S1812" t="s">
        <v>8332</v>
      </c>
      <c r="T1812">
        <f>IFERROR(ROUND(E1812/M1812,2),0)</f>
        <v>159.47</v>
      </c>
    </row>
    <row r="1813" spans="1:20" ht="49" x14ac:dyDescent="0.25">
      <c r="A1813">
        <v>3418</v>
      </c>
      <c r="B1813" s="3" t="s">
        <v>3417</v>
      </c>
      <c r="C1813" s="3" t="s">
        <v>7528</v>
      </c>
      <c r="D1813" s="6">
        <v>4000</v>
      </c>
      <c r="E1813" s="8">
        <v>4035</v>
      </c>
      <c r="F1813" s="22">
        <f>ROUND(E1813/D1813*100,0)</f>
        <v>101</v>
      </c>
      <c r="G1813" t="s">
        <v>8218</v>
      </c>
      <c r="H1813" t="s">
        <v>8223</v>
      </c>
      <c r="I1813" t="s">
        <v>8245</v>
      </c>
      <c r="J1813">
        <v>1400875307</v>
      </c>
      <c r="K1813">
        <v>1398283307</v>
      </c>
      <c r="L1813" t="b">
        <v>0</v>
      </c>
      <c r="M1813">
        <v>56</v>
      </c>
      <c r="N1813" t="b">
        <v>1</v>
      </c>
      <c r="O1813" t="s">
        <v>8269</v>
      </c>
      <c r="P1813" s="9">
        <f>(((K1813/60)/60)/24)+DATE(1970,1,1)</f>
        <v>41752.83457175926</v>
      </c>
      <c r="Q1813" s="14">
        <f>YEAR(P1813)</f>
        <v>2014</v>
      </c>
      <c r="R1813" s="10" t="s">
        <v>8331</v>
      </c>
      <c r="S1813" t="s">
        <v>8332</v>
      </c>
      <c r="T1813">
        <f>IFERROR(ROUND(E1813/M1813,2),0)</f>
        <v>72.05</v>
      </c>
    </row>
    <row r="1814" spans="1:20" ht="49" x14ac:dyDescent="0.25">
      <c r="A1814">
        <v>3502</v>
      </c>
      <c r="B1814" s="3" t="s">
        <v>3501</v>
      </c>
      <c r="C1814" s="3" t="s">
        <v>7612</v>
      </c>
      <c r="D1814" s="6">
        <v>4000</v>
      </c>
      <c r="E1814" s="8">
        <v>4216</v>
      </c>
      <c r="F1814" s="22">
        <f>ROUND(E1814/D1814*100,0)</f>
        <v>105</v>
      </c>
      <c r="G1814" t="s">
        <v>8218</v>
      </c>
      <c r="H1814" t="s">
        <v>8223</v>
      </c>
      <c r="I1814" t="s">
        <v>8245</v>
      </c>
      <c r="J1814">
        <v>1458100740</v>
      </c>
      <c r="K1814">
        <v>1456862924</v>
      </c>
      <c r="L1814" t="b">
        <v>0</v>
      </c>
      <c r="M1814">
        <v>31</v>
      </c>
      <c r="N1814" t="b">
        <v>1</v>
      </c>
      <c r="O1814" t="s">
        <v>8269</v>
      </c>
      <c r="P1814" s="9">
        <f>(((K1814/60)/60)/24)+DATE(1970,1,1)</f>
        <v>42430.839398148149</v>
      </c>
      <c r="Q1814" s="14">
        <f>YEAR(P1814)</f>
        <v>2016</v>
      </c>
      <c r="R1814" s="10" t="s">
        <v>8331</v>
      </c>
      <c r="S1814" t="s">
        <v>8332</v>
      </c>
      <c r="T1814">
        <f>IFERROR(ROUND(E1814/M1814,2),0)</f>
        <v>136</v>
      </c>
    </row>
    <row r="1815" spans="1:20" ht="49" x14ac:dyDescent="0.25">
      <c r="A1815">
        <v>3517</v>
      </c>
      <c r="B1815" s="3" t="s">
        <v>3516</v>
      </c>
      <c r="C1815" s="3" t="s">
        <v>7627</v>
      </c>
      <c r="D1815" s="6">
        <v>4000</v>
      </c>
      <c r="E1815" s="8">
        <v>4000</v>
      </c>
      <c r="F1815" s="22">
        <f>ROUND(E1815/D1815*100,0)</f>
        <v>100</v>
      </c>
      <c r="G1815" t="s">
        <v>8218</v>
      </c>
      <c r="H1815" t="s">
        <v>8224</v>
      </c>
      <c r="I1815" t="s">
        <v>8246</v>
      </c>
      <c r="J1815">
        <v>1404471600</v>
      </c>
      <c r="K1815">
        <v>1401910634</v>
      </c>
      <c r="L1815" t="b">
        <v>0</v>
      </c>
      <c r="M1815">
        <v>13</v>
      </c>
      <c r="N1815" t="b">
        <v>1</v>
      </c>
      <c r="O1815" t="s">
        <v>8269</v>
      </c>
      <c r="P1815" s="9">
        <f>(((K1815/60)/60)/24)+DATE(1970,1,1)</f>
        <v>41794.817523148151</v>
      </c>
      <c r="Q1815" s="14">
        <f>YEAR(P1815)</f>
        <v>2014</v>
      </c>
      <c r="R1815" s="10" t="s">
        <v>8331</v>
      </c>
      <c r="S1815" t="s">
        <v>8332</v>
      </c>
      <c r="T1815">
        <f>IFERROR(ROUND(E1815/M1815,2),0)</f>
        <v>307.69</v>
      </c>
    </row>
    <row r="1816" spans="1:20" ht="49" x14ac:dyDescent="0.25">
      <c r="A1816">
        <v>3523</v>
      </c>
      <c r="B1816" s="3" t="s">
        <v>3522</v>
      </c>
      <c r="C1816" s="3" t="s">
        <v>7633</v>
      </c>
      <c r="D1816" s="6">
        <v>4000</v>
      </c>
      <c r="E1816" s="8">
        <v>4546</v>
      </c>
      <c r="F1816" s="22">
        <f>ROUND(E1816/D1816*100,0)</f>
        <v>114</v>
      </c>
      <c r="G1816" t="s">
        <v>8218</v>
      </c>
      <c r="H1816" t="s">
        <v>8224</v>
      </c>
      <c r="I1816" t="s">
        <v>8246</v>
      </c>
      <c r="J1816">
        <v>1474844400</v>
      </c>
      <c r="K1816">
        <v>1469871148</v>
      </c>
      <c r="L1816" t="b">
        <v>0</v>
      </c>
      <c r="M1816">
        <v>80</v>
      </c>
      <c r="N1816" t="b">
        <v>1</v>
      </c>
      <c r="O1816" t="s">
        <v>8269</v>
      </c>
      <c r="P1816" s="9">
        <f>(((K1816/60)/60)/24)+DATE(1970,1,1)</f>
        <v>42581.397546296299</v>
      </c>
      <c r="Q1816" s="14">
        <f>YEAR(P1816)</f>
        <v>2016</v>
      </c>
      <c r="R1816" s="10" t="s">
        <v>8331</v>
      </c>
      <c r="S1816" t="s">
        <v>8332</v>
      </c>
      <c r="T1816">
        <f>IFERROR(ROUND(E1816/M1816,2),0)</f>
        <v>56.83</v>
      </c>
    </row>
    <row r="1817" spans="1:20" ht="49" x14ac:dyDescent="0.25">
      <c r="A1817">
        <v>3589</v>
      </c>
      <c r="B1817" s="3" t="s">
        <v>3588</v>
      </c>
      <c r="C1817" s="3" t="s">
        <v>7699</v>
      </c>
      <c r="D1817" s="6">
        <v>4000</v>
      </c>
      <c r="E1817" s="8">
        <v>5100</v>
      </c>
      <c r="F1817" s="22">
        <f>ROUND(E1817/D1817*100,0)</f>
        <v>128</v>
      </c>
      <c r="G1817" t="s">
        <v>8218</v>
      </c>
      <c r="H1817" t="s">
        <v>8223</v>
      </c>
      <c r="I1817" t="s">
        <v>8245</v>
      </c>
      <c r="J1817">
        <v>1432654347</v>
      </c>
      <c r="K1817">
        <v>1430494347</v>
      </c>
      <c r="L1817" t="b">
        <v>0</v>
      </c>
      <c r="M1817">
        <v>62</v>
      </c>
      <c r="N1817" t="b">
        <v>1</v>
      </c>
      <c r="O1817" t="s">
        <v>8269</v>
      </c>
      <c r="P1817" s="9">
        <f>(((K1817/60)/60)/24)+DATE(1970,1,1)</f>
        <v>42125.647534722222</v>
      </c>
      <c r="Q1817" s="14">
        <f>YEAR(P1817)</f>
        <v>2015</v>
      </c>
      <c r="R1817" s="10" t="s">
        <v>8331</v>
      </c>
      <c r="S1817" t="s">
        <v>8332</v>
      </c>
      <c r="T1817">
        <f>IFERROR(ROUND(E1817/M1817,2),0)</f>
        <v>82.26</v>
      </c>
    </row>
    <row r="1818" spans="1:20" ht="49" x14ac:dyDescent="0.25">
      <c r="A1818">
        <v>3602</v>
      </c>
      <c r="B1818" s="3" t="s">
        <v>3601</v>
      </c>
      <c r="C1818" s="3" t="s">
        <v>7712</v>
      </c>
      <c r="D1818" s="6">
        <v>4000</v>
      </c>
      <c r="E1818" s="8">
        <v>4002</v>
      </c>
      <c r="F1818" s="22">
        <f>ROUND(E1818/D1818*100,0)</f>
        <v>100</v>
      </c>
      <c r="G1818" t="s">
        <v>8218</v>
      </c>
      <c r="H1818" t="s">
        <v>8223</v>
      </c>
      <c r="I1818" t="s">
        <v>8245</v>
      </c>
      <c r="J1818">
        <v>1463520479</v>
      </c>
      <c r="K1818">
        <v>1458336479</v>
      </c>
      <c r="L1818" t="b">
        <v>0</v>
      </c>
      <c r="M1818">
        <v>49</v>
      </c>
      <c r="N1818" t="b">
        <v>1</v>
      </c>
      <c r="O1818" t="s">
        <v>8269</v>
      </c>
      <c r="P1818" s="9">
        <f>(((K1818/60)/60)/24)+DATE(1970,1,1)</f>
        <v>42447.894432870366</v>
      </c>
      <c r="Q1818" s="14">
        <f>YEAR(P1818)</f>
        <v>2016</v>
      </c>
      <c r="R1818" s="10" t="s">
        <v>8331</v>
      </c>
      <c r="S1818" t="s">
        <v>8332</v>
      </c>
      <c r="T1818">
        <f>IFERROR(ROUND(E1818/M1818,2),0)</f>
        <v>81.67</v>
      </c>
    </row>
    <row r="1819" spans="1:20" ht="49" x14ac:dyDescent="0.25">
      <c r="A1819">
        <v>3626</v>
      </c>
      <c r="B1819" s="3" t="s">
        <v>3624</v>
      </c>
      <c r="C1819" s="3" t="s">
        <v>7736</v>
      </c>
      <c r="D1819" s="6">
        <v>4000</v>
      </c>
      <c r="E1819" s="8">
        <v>4073</v>
      </c>
      <c r="F1819" s="22">
        <f>ROUND(E1819/D1819*100,0)</f>
        <v>102</v>
      </c>
      <c r="G1819" t="s">
        <v>8218</v>
      </c>
      <c r="H1819" t="s">
        <v>8224</v>
      </c>
      <c r="I1819" t="s">
        <v>8246</v>
      </c>
      <c r="J1819">
        <v>1408204857</v>
      </c>
      <c r="K1819">
        <v>1406390457</v>
      </c>
      <c r="L1819" t="b">
        <v>0</v>
      </c>
      <c r="M1819">
        <v>48</v>
      </c>
      <c r="N1819" t="b">
        <v>1</v>
      </c>
      <c r="O1819" t="s">
        <v>8269</v>
      </c>
      <c r="P1819" s="9">
        <f>(((K1819/60)/60)/24)+DATE(1970,1,1)</f>
        <v>41846.667326388888</v>
      </c>
      <c r="Q1819" s="14">
        <f>YEAR(P1819)</f>
        <v>2014</v>
      </c>
      <c r="R1819" s="10" t="s">
        <v>8331</v>
      </c>
      <c r="S1819" t="s">
        <v>8332</v>
      </c>
      <c r="T1819">
        <f>IFERROR(ROUND(E1819/M1819,2),0)</f>
        <v>84.85</v>
      </c>
    </row>
    <row r="1820" spans="1:20" ht="49" x14ac:dyDescent="0.25">
      <c r="A1820">
        <v>3673</v>
      </c>
      <c r="B1820" s="3" t="s">
        <v>3670</v>
      </c>
      <c r="C1820" s="3" t="s">
        <v>7783</v>
      </c>
      <c r="D1820" s="6">
        <v>4000</v>
      </c>
      <c r="E1820" s="8">
        <v>4545</v>
      </c>
      <c r="F1820" s="22">
        <f>ROUND(E1820/D1820*100,0)</f>
        <v>114</v>
      </c>
      <c r="G1820" t="s">
        <v>8218</v>
      </c>
      <c r="H1820" t="s">
        <v>8224</v>
      </c>
      <c r="I1820" t="s">
        <v>8246</v>
      </c>
      <c r="J1820">
        <v>1415191920</v>
      </c>
      <c r="K1820">
        <v>1412233497</v>
      </c>
      <c r="L1820" t="b">
        <v>0</v>
      </c>
      <c r="M1820">
        <v>114</v>
      </c>
      <c r="N1820" t="b">
        <v>1</v>
      </c>
      <c r="O1820" t="s">
        <v>8269</v>
      </c>
      <c r="P1820" s="9">
        <f>(((K1820/60)/60)/24)+DATE(1970,1,1)</f>
        <v>41914.295104166667</v>
      </c>
      <c r="Q1820" s="14">
        <f>YEAR(P1820)</f>
        <v>2014</v>
      </c>
      <c r="R1820" s="10" t="s">
        <v>8331</v>
      </c>
      <c r="S1820" t="s">
        <v>8332</v>
      </c>
      <c r="T1820">
        <f>IFERROR(ROUND(E1820/M1820,2),0)</f>
        <v>39.869999999999997</v>
      </c>
    </row>
    <row r="1821" spans="1:20" ht="65" x14ac:dyDescent="0.25">
      <c r="A1821">
        <v>3695</v>
      </c>
      <c r="B1821" s="3" t="s">
        <v>3692</v>
      </c>
      <c r="C1821" s="3" t="s">
        <v>7805</v>
      </c>
      <c r="D1821" s="6">
        <v>4000</v>
      </c>
      <c r="E1821" s="8">
        <v>4005</v>
      </c>
      <c r="F1821" s="22">
        <f>ROUND(E1821/D1821*100,0)</f>
        <v>100</v>
      </c>
      <c r="G1821" t="s">
        <v>8218</v>
      </c>
      <c r="H1821" t="s">
        <v>8223</v>
      </c>
      <c r="I1821" t="s">
        <v>8245</v>
      </c>
      <c r="J1821">
        <v>1421009610</v>
      </c>
      <c r="K1821">
        <v>1419281610</v>
      </c>
      <c r="L1821" t="b">
        <v>0</v>
      </c>
      <c r="M1821">
        <v>33</v>
      </c>
      <c r="N1821" t="b">
        <v>1</v>
      </c>
      <c r="O1821" t="s">
        <v>8269</v>
      </c>
      <c r="P1821" s="9">
        <f>(((K1821/60)/60)/24)+DATE(1970,1,1)</f>
        <v>41995.870486111111</v>
      </c>
      <c r="Q1821" s="14">
        <f>YEAR(P1821)</f>
        <v>2014</v>
      </c>
      <c r="R1821" s="10" t="s">
        <v>8331</v>
      </c>
      <c r="S1821" t="s">
        <v>8332</v>
      </c>
      <c r="T1821">
        <f>IFERROR(ROUND(E1821/M1821,2),0)</f>
        <v>121.36</v>
      </c>
    </row>
    <row r="1822" spans="1:20" ht="49" x14ac:dyDescent="0.25">
      <c r="A1822">
        <v>3717</v>
      </c>
      <c r="B1822" s="3" t="s">
        <v>3714</v>
      </c>
      <c r="C1822" s="3" t="s">
        <v>7827</v>
      </c>
      <c r="D1822" s="6">
        <v>4000</v>
      </c>
      <c r="E1822" s="8">
        <v>4030</v>
      </c>
      <c r="F1822" s="22">
        <f>ROUND(E1822/D1822*100,0)</f>
        <v>101</v>
      </c>
      <c r="G1822" t="s">
        <v>8218</v>
      </c>
      <c r="H1822" t="s">
        <v>8224</v>
      </c>
      <c r="I1822" t="s">
        <v>8246</v>
      </c>
      <c r="J1822">
        <v>1431204449</v>
      </c>
      <c r="K1822">
        <v>1428526049</v>
      </c>
      <c r="L1822" t="b">
        <v>0</v>
      </c>
      <c r="M1822">
        <v>13</v>
      </c>
      <c r="N1822" t="b">
        <v>1</v>
      </c>
      <c r="O1822" t="s">
        <v>8269</v>
      </c>
      <c r="P1822" s="9">
        <f>(((K1822/60)/60)/24)+DATE(1970,1,1)</f>
        <v>42102.866307870368</v>
      </c>
      <c r="Q1822" s="14">
        <f>YEAR(P1822)</f>
        <v>2015</v>
      </c>
      <c r="R1822" s="10" t="s">
        <v>8331</v>
      </c>
      <c r="S1822" t="s">
        <v>8332</v>
      </c>
      <c r="T1822">
        <f>IFERROR(ROUND(E1822/M1822,2),0)</f>
        <v>310</v>
      </c>
    </row>
    <row r="1823" spans="1:20" ht="33" x14ac:dyDescent="0.25">
      <c r="A1823">
        <v>3759</v>
      </c>
      <c r="B1823" s="3" t="s">
        <v>3756</v>
      </c>
      <c r="C1823" s="3" t="s">
        <v>7869</v>
      </c>
      <c r="D1823" s="6">
        <v>4000</v>
      </c>
      <c r="E1823" s="8">
        <v>4409.7700000000004</v>
      </c>
      <c r="F1823" s="22">
        <f>ROUND(E1823/D1823*100,0)</f>
        <v>110</v>
      </c>
      <c r="G1823" t="s">
        <v>8218</v>
      </c>
      <c r="H1823" t="s">
        <v>8223</v>
      </c>
      <c r="I1823" t="s">
        <v>8245</v>
      </c>
      <c r="J1823">
        <v>1440556553</v>
      </c>
      <c r="K1823">
        <v>1435372553</v>
      </c>
      <c r="L1823" t="b">
        <v>0</v>
      </c>
      <c r="M1823">
        <v>88</v>
      </c>
      <c r="N1823" t="b">
        <v>1</v>
      </c>
      <c r="O1823" t="s">
        <v>8303</v>
      </c>
      <c r="P1823" s="9">
        <f>(((K1823/60)/60)/24)+DATE(1970,1,1)</f>
        <v>42182.108252314814</v>
      </c>
      <c r="Q1823" s="14">
        <f>YEAR(P1823)</f>
        <v>2015</v>
      </c>
      <c r="R1823" s="10" t="s">
        <v>8331</v>
      </c>
      <c r="S1823" t="s">
        <v>8373</v>
      </c>
      <c r="T1823">
        <f>IFERROR(ROUND(E1823/M1823,2),0)</f>
        <v>50.11</v>
      </c>
    </row>
    <row r="1824" spans="1:20" ht="49" x14ac:dyDescent="0.25">
      <c r="A1824">
        <v>3768</v>
      </c>
      <c r="B1824" s="3" t="s">
        <v>3765</v>
      </c>
      <c r="C1824" s="3" t="s">
        <v>7878</v>
      </c>
      <c r="D1824" s="6">
        <v>4000</v>
      </c>
      <c r="E1824" s="8">
        <v>4306.1099999999997</v>
      </c>
      <c r="F1824" s="22">
        <f>ROUND(E1824/D1824*100,0)</f>
        <v>108</v>
      </c>
      <c r="G1824" t="s">
        <v>8218</v>
      </c>
      <c r="H1824" t="s">
        <v>8223</v>
      </c>
      <c r="I1824" t="s">
        <v>8245</v>
      </c>
      <c r="J1824">
        <v>1402594090</v>
      </c>
      <c r="K1824">
        <v>1400002090</v>
      </c>
      <c r="L1824" t="b">
        <v>0</v>
      </c>
      <c r="M1824">
        <v>58</v>
      </c>
      <c r="N1824" t="b">
        <v>1</v>
      </c>
      <c r="O1824" t="s">
        <v>8303</v>
      </c>
      <c r="P1824" s="9">
        <f>(((K1824/60)/60)/24)+DATE(1970,1,1)</f>
        <v>41772.727893518517</v>
      </c>
      <c r="Q1824" s="14">
        <f>YEAR(P1824)</f>
        <v>2014</v>
      </c>
      <c r="R1824" s="10" t="s">
        <v>8331</v>
      </c>
      <c r="S1824" t="s">
        <v>8373</v>
      </c>
      <c r="T1824">
        <f>IFERROR(ROUND(E1824/M1824,2),0)</f>
        <v>74.239999999999995</v>
      </c>
    </row>
    <row r="1825" spans="1:20" ht="65" hidden="1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s="22">
        <f>ROUND(E1825/D1825*100,0)</f>
        <v>44</v>
      </c>
      <c r="G1825" t="s">
        <v>8221</v>
      </c>
      <c r="H1825" t="s">
        <v>8223</v>
      </c>
      <c r="I1825" t="s">
        <v>8245</v>
      </c>
      <c r="J1825">
        <v>1491738594</v>
      </c>
      <c r="K1825">
        <v>1489150194</v>
      </c>
      <c r="L1825" t="b">
        <v>0</v>
      </c>
      <c r="M1825">
        <v>7</v>
      </c>
      <c r="N1825" t="b">
        <v>0</v>
      </c>
      <c r="O1825" t="s">
        <v>8291</v>
      </c>
      <c r="P1825" s="9">
        <f>(((K1825/60)/60)/24)+DATE(1970,1,1)</f>
        <v>42804.534652777773</v>
      </c>
      <c r="Q1825" s="10">
        <f>YEAR(P1825)</f>
        <v>2017</v>
      </c>
      <c r="R1825" s="10" t="s">
        <v>8339</v>
      </c>
      <c r="S1825" t="s">
        <v>8361</v>
      </c>
      <c r="T1825">
        <f>IFERROR(ROUND(E1825/M1825,2),0)</f>
        <v>253.14</v>
      </c>
    </row>
    <row r="1826" spans="1:20" ht="49" hidden="1" x14ac:dyDescent="0.25">
      <c r="A1826">
        <v>232</v>
      </c>
      <c r="B1826" s="3" t="s">
        <v>234</v>
      </c>
      <c r="C1826" s="3" t="s">
        <v>4342</v>
      </c>
      <c r="D1826" s="6">
        <v>4000</v>
      </c>
      <c r="E1826" s="8">
        <v>110</v>
      </c>
      <c r="F1826" s="22">
        <f>ROUND(E1826/D1826*100,0)</f>
        <v>3</v>
      </c>
      <c r="G1826" t="s">
        <v>8220</v>
      </c>
      <c r="H1826" t="s">
        <v>8224</v>
      </c>
      <c r="I1826" t="s">
        <v>8246</v>
      </c>
      <c r="J1826">
        <v>1425066546</v>
      </c>
      <c r="K1826">
        <v>1422474546</v>
      </c>
      <c r="L1826" t="b">
        <v>0</v>
      </c>
      <c r="M1826">
        <v>7</v>
      </c>
      <c r="N1826" t="b">
        <v>0</v>
      </c>
      <c r="O1826" t="s">
        <v>8266</v>
      </c>
      <c r="P1826" s="9">
        <f>(((K1826/60)/60)/24)+DATE(1970,1,1)</f>
        <v>42032.82576388889</v>
      </c>
      <c r="Q1826" s="14">
        <f>YEAR(P1826)</f>
        <v>2015</v>
      </c>
      <c r="R1826" s="10" t="s">
        <v>8324</v>
      </c>
      <c r="S1826" t="s">
        <v>8328</v>
      </c>
      <c r="T1826">
        <f>IFERROR(ROUND(E1826/M1826,2),0)</f>
        <v>15.71</v>
      </c>
    </row>
    <row r="1827" spans="1:20" ht="49" hidden="1" x14ac:dyDescent="0.25">
      <c r="A1827">
        <v>766</v>
      </c>
      <c r="B1827" s="3" t="s">
        <v>767</v>
      </c>
      <c r="C1827" s="3" t="s">
        <v>4876</v>
      </c>
      <c r="D1827" s="6">
        <v>4000</v>
      </c>
      <c r="E1827" s="8">
        <v>0</v>
      </c>
      <c r="F1827" s="22">
        <f>ROUND(E1827/D1827*100,0)</f>
        <v>0</v>
      </c>
      <c r="G1827" t="s">
        <v>8220</v>
      </c>
      <c r="H1827" t="s">
        <v>8228</v>
      </c>
      <c r="I1827" t="s">
        <v>8250</v>
      </c>
      <c r="J1827">
        <v>1424112483</v>
      </c>
      <c r="K1827">
        <v>1421520483</v>
      </c>
      <c r="L1827" t="b">
        <v>0</v>
      </c>
      <c r="M1827">
        <v>0</v>
      </c>
      <c r="N1827" t="b">
        <v>0</v>
      </c>
      <c r="O1827" t="s">
        <v>8273</v>
      </c>
      <c r="P1827" s="9">
        <f>(((K1827/60)/60)/24)+DATE(1970,1,1)</f>
        <v>42021.783368055556</v>
      </c>
      <c r="Q1827" s="14">
        <f>YEAR(P1827)</f>
        <v>2015</v>
      </c>
      <c r="R1827" s="10" t="s">
        <v>8336</v>
      </c>
      <c r="S1827" t="s">
        <v>8338</v>
      </c>
      <c r="T1827">
        <f>IFERROR(ROUND(E1827/M1827,2),0)</f>
        <v>0</v>
      </c>
    </row>
    <row r="1828" spans="1:20" ht="49" hidden="1" x14ac:dyDescent="0.25">
      <c r="A1828">
        <v>769</v>
      </c>
      <c r="B1828" s="3" t="s">
        <v>770</v>
      </c>
      <c r="C1828" s="3" t="s">
        <v>4879</v>
      </c>
      <c r="D1828" s="6">
        <v>4000</v>
      </c>
      <c r="E1828" s="8">
        <v>1656</v>
      </c>
      <c r="F1828" s="22">
        <f>ROUND(E1828/D1828*100,0)</f>
        <v>41</v>
      </c>
      <c r="G1828" t="s">
        <v>8220</v>
      </c>
      <c r="H1828" t="s">
        <v>8223</v>
      </c>
      <c r="I1828" t="s">
        <v>8245</v>
      </c>
      <c r="J1828">
        <v>1388102094</v>
      </c>
      <c r="K1828">
        <v>1385510094</v>
      </c>
      <c r="L1828" t="b">
        <v>0</v>
      </c>
      <c r="M1828">
        <v>52</v>
      </c>
      <c r="N1828" t="b">
        <v>0</v>
      </c>
      <c r="O1828" t="s">
        <v>8273</v>
      </c>
      <c r="P1828" s="9">
        <f>(((K1828/60)/60)/24)+DATE(1970,1,1)</f>
        <v>41604.996458333335</v>
      </c>
      <c r="Q1828" s="14">
        <f>YEAR(P1828)</f>
        <v>2013</v>
      </c>
      <c r="R1828" s="10" t="s">
        <v>8336</v>
      </c>
      <c r="S1828" t="s">
        <v>8338</v>
      </c>
      <c r="T1828">
        <f>IFERROR(ROUND(E1828/M1828,2),0)</f>
        <v>31.85</v>
      </c>
    </row>
    <row r="1829" spans="1:20" ht="49" hidden="1" x14ac:dyDescent="0.25">
      <c r="A1829">
        <v>948</v>
      </c>
      <c r="B1829" s="3" t="s">
        <v>949</v>
      </c>
      <c r="C1829" s="3" t="s">
        <v>5058</v>
      </c>
      <c r="D1829" s="6">
        <v>4000</v>
      </c>
      <c r="E1829" s="8">
        <v>480</v>
      </c>
      <c r="F1829" s="22">
        <f>ROUND(E1829/D1829*100,0)</f>
        <v>12</v>
      </c>
      <c r="G1829" t="s">
        <v>8220</v>
      </c>
      <c r="H1829" t="s">
        <v>8232</v>
      </c>
      <c r="I1829" t="s">
        <v>8248</v>
      </c>
      <c r="J1829">
        <v>1457812364</v>
      </c>
      <c r="K1829">
        <v>1455220364</v>
      </c>
      <c r="L1829" t="b">
        <v>0</v>
      </c>
      <c r="M1829">
        <v>8</v>
      </c>
      <c r="N1829" t="b">
        <v>0</v>
      </c>
      <c r="O1829" t="s">
        <v>8271</v>
      </c>
      <c r="P1829" s="9">
        <f>(((K1829/60)/60)/24)+DATE(1970,1,1)</f>
        <v>42411.828287037039</v>
      </c>
      <c r="Q1829" s="14">
        <f>YEAR(P1829)</f>
        <v>2016</v>
      </c>
      <c r="R1829" s="10" t="s">
        <v>8333</v>
      </c>
      <c r="S1829" t="s">
        <v>8335</v>
      </c>
      <c r="T1829">
        <f>IFERROR(ROUND(E1829/M1829,2),0)</f>
        <v>60</v>
      </c>
    </row>
    <row r="1830" spans="1:20" ht="33" hidden="1" x14ac:dyDescent="0.25">
      <c r="A1830">
        <v>996</v>
      </c>
      <c r="B1830" s="3" t="s">
        <v>997</v>
      </c>
      <c r="C1830" s="3" t="s">
        <v>5106</v>
      </c>
      <c r="D1830" s="6">
        <v>4000</v>
      </c>
      <c r="E1830" s="8">
        <v>65</v>
      </c>
      <c r="F1830" s="22">
        <f>ROUND(E1830/D1830*100,0)</f>
        <v>2</v>
      </c>
      <c r="G1830" t="s">
        <v>8220</v>
      </c>
      <c r="H1830" t="s">
        <v>8223</v>
      </c>
      <c r="I1830" t="s">
        <v>8245</v>
      </c>
      <c r="J1830">
        <v>1406474820</v>
      </c>
      <c r="K1830">
        <v>1403902060</v>
      </c>
      <c r="L1830" t="b">
        <v>0</v>
      </c>
      <c r="M1830">
        <v>5</v>
      </c>
      <c r="N1830" t="b">
        <v>0</v>
      </c>
      <c r="O1830" t="s">
        <v>8271</v>
      </c>
      <c r="P1830" s="9">
        <f>(((K1830/60)/60)/24)+DATE(1970,1,1)</f>
        <v>41817.866435185184</v>
      </c>
      <c r="Q1830" s="14">
        <f>YEAR(P1830)</f>
        <v>2014</v>
      </c>
      <c r="R1830" s="10" t="s">
        <v>8333</v>
      </c>
      <c r="S1830" t="s">
        <v>8335</v>
      </c>
      <c r="T1830">
        <f>IFERROR(ROUND(E1830/M1830,2),0)</f>
        <v>13</v>
      </c>
    </row>
    <row r="1831" spans="1:20" ht="49" hidden="1" x14ac:dyDescent="0.25">
      <c r="A1831">
        <v>1100</v>
      </c>
      <c r="B1831" s="3" t="s">
        <v>1101</v>
      </c>
      <c r="C1831" s="3" t="s">
        <v>5210</v>
      </c>
      <c r="D1831" s="6">
        <v>4000</v>
      </c>
      <c r="E1831" s="8">
        <v>100</v>
      </c>
      <c r="F1831" s="22">
        <f>ROUND(E1831/D1831*100,0)</f>
        <v>3</v>
      </c>
      <c r="G1831" t="s">
        <v>8220</v>
      </c>
      <c r="H1831" t="s">
        <v>8235</v>
      </c>
      <c r="I1831" t="s">
        <v>8248</v>
      </c>
      <c r="J1831">
        <v>1455417571</v>
      </c>
      <c r="K1831">
        <v>1452825571</v>
      </c>
      <c r="L1831" t="b">
        <v>0</v>
      </c>
      <c r="M1831">
        <v>10</v>
      </c>
      <c r="N1831" t="b">
        <v>0</v>
      </c>
      <c r="O1831" t="s">
        <v>8280</v>
      </c>
      <c r="P1831" s="9">
        <f>(((K1831/60)/60)/24)+DATE(1970,1,1)</f>
        <v>42384.110775462963</v>
      </c>
      <c r="Q1831" s="14">
        <f>YEAR(P1831)</f>
        <v>2016</v>
      </c>
      <c r="R1831" s="10" t="s">
        <v>8347</v>
      </c>
      <c r="S1831" t="s">
        <v>8348</v>
      </c>
      <c r="T1831">
        <f>IFERROR(ROUND(E1831/M1831,2),0)</f>
        <v>10</v>
      </c>
    </row>
    <row r="1832" spans="1:20" ht="49" hidden="1" x14ac:dyDescent="0.25">
      <c r="A1832">
        <v>1142</v>
      </c>
      <c r="B1832" s="3" t="s">
        <v>1143</v>
      </c>
      <c r="C1832" s="3" t="s">
        <v>5252</v>
      </c>
      <c r="D1832" s="6">
        <v>4000</v>
      </c>
      <c r="E1832" s="8">
        <v>0</v>
      </c>
      <c r="F1832" s="22">
        <f>ROUND(E1832/D1832*100,0)</f>
        <v>0</v>
      </c>
      <c r="G1832" t="s">
        <v>8220</v>
      </c>
      <c r="H1832" t="s">
        <v>8223</v>
      </c>
      <c r="I1832" t="s">
        <v>8245</v>
      </c>
      <c r="J1832">
        <v>1424131727</v>
      </c>
      <c r="K1832">
        <v>1421539727</v>
      </c>
      <c r="L1832" t="b">
        <v>0</v>
      </c>
      <c r="M1832">
        <v>0</v>
      </c>
      <c r="N1832" t="b">
        <v>0</v>
      </c>
      <c r="O1832" t="s">
        <v>8281</v>
      </c>
      <c r="P1832" s="9">
        <f>(((K1832/60)/60)/24)+DATE(1970,1,1)</f>
        <v>42022.006099537044</v>
      </c>
      <c r="Q1832" s="14">
        <f>YEAR(P1832)</f>
        <v>2015</v>
      </c>
      <c r="R1832" s="10" t="s">
        <v>8347</v>
      </c>
      <c r="S1832" t="s">
        <v>8349</v>
      </c>
      <c r="T1832">
        <f>IFERROR(ROUND(E1832/M1832,2),0)</f>
        <v>0</v>
      </c>
    </row>
    <row r="1833" spans="1:20" ht="49" hidden="1" x14ac:dyDescent="0.25">
      <c r="A1833">
        <v>1409</v>
      </c>
      <c r="B1833" s="3" t="s">
        <v>1410</v>
      </c>
      <c r="C1833" s="3" t="s">
        <v>5519</v>
      </c>
      <c r="D1833" s="6">
        <v>4000</v>
      </c>
      <c r="E1833" s="8">
        <v>0</v>
      </c>
      <c r="F1833" s="22">
        <f>ROUND(E1833/D1833*100,0)</f>
        <v>0</v>
      </c>
      <c r="G1833" t="s">
        <v>8220</v>
      </c>
      <c r="H1833" t="s">
        <v>8223</v>
      </c>
      <c r="I1833" t="s">
        <v>8245</v>
      </c>
      <c r="J1833">
        <v>1420085535</v>
      </c>
      <c r="K1833">
        <v>1414897935</v>
      </c>
      <c r="L1833" t="b">
        <v>0</v>
      </c>
      <c r="M1833">
        <v>0</v>
      </c>
      <c r="N1833" t="b">
        <v>0</v>
      </c>
      <c r="O1833" t="s">
        <v>8285</v>
      </c>
      <c r="P1833" s="9">
        <f>(((K1833/60)/60)/24)+DATE(1970,1,1)</f>
        <v>41945.133506944447</v>
      </c>
      <c r="Q1833" s="14">
        <f>YEAR(P1833)</f>
        <v>2014</v>
      </c>
      <c r="R1833" s="10" t="s">
        <v>8336</v>
      </c>
      <c r="S1833" t="s">
        <v>8355</v>
      </c>
      <c r="T1833">
        <f>IFERROR(ROUND(E1833/M1833,2),0)</f>
        <v>0</v>
      </c>
    </row>
    <row r="1834" spans="1:20" ht="49" hidden="1" x14ac:dyDescent="0.25">
      <c r="A1834">
        <v>1492</v>
      </c>
      <c r="B1834" s="3" t="s">
        <v>1493</v>
      </c>
      <c r="C1834" s="3" t="s">
        <v>5602</v>
      </c>
      <c r="D1834" s="6">
        <v>4000</v>
      </c>
      <c r="E1834" s="8">
        <v>30</v>
      </c>
      <c r="F1834" s="22">
        <f>ROUND(E1834/D1834*100,0)</f>
        <v>1</v>
      </c>
      <c r="G1834" t="s">
        <v>8220</v>
      </c>
      <c r="H1834" t="s">
        <v>8223</v>
      </c>
      <c r="I1834" t="s">
        <v>8245</v>
      </c>
      <c r="J1834">
        <v>1308431646</v>
      </c>
      <c r="K1834">
        <v>1305839646</v>
      </c>
      <c r="L1834" t="b">
        <v>0</v>
      </c>
      <c r="M1834">
        <v>2</v>
      </c>
      <c r="N1834" t="b">
        <v>0</v>
      </c>
      <c r="O1834" t="s">
        <v>8273</v>
      </c>
      <c r="P1834" s="9">
        <f>(((K1834/60)/60)/24)+DATE(1970,1,1)</f>
        <v>40682.884791666671</v>
      </c>
      <c r="Q1834" s="14">
        <f>YEAR(P1834)</f>
        <v>2011</v>
      </c>
      <c r="R1834" s="10" t="s">
        <v>8336</v>
      </c>
      <c r="S1834" t="s">
        <v>8338</v>
      </c>
      <c r="T1834">
        <f>IFERROR(ROUND(E1834/M1834,2),0)</f>
        <v>15</v>
      </c>
    </row>
    <row r="1835" spans="1:20" ht="49" hidden="1" x14ac:dyDescent="0.25">
      <c r="A1835">
        <v>1719</v>
      </c>
      <c r="B1835" s="3" t="s">
        <v>1720</v>
      </c>
      <c r="C1835" s="3" t="s">
        <v>5829</v>
      </c>
      <c r="D1835" s="6">
        <v>4000</v>
      </c>
      <c r="E1835" s="8">
        <v>35</v>
      </c>
      <c r="F1835" s="22">
        <f>ROUND(E1835/D1835*100,0)</f>
        <v>1</v>
      </c>
      <c r="G1835" t="s">
        <v>8220</v>
      </c>
      <c r="H1835" t="s">
        <v>8223</v>
      </c>
      <c r="I1835" t="s">
        <v>8245</v>
      </c>
      <c r="J1835">
        <v>1410958191</v>
      </c>
      <c r="K1835">
        <v>1408366191</v>
      </c>
      <c r="L1835" t="b">
        <v>0</v>
      </c>
      <c r="M1835">
        <v>3</v>
      </c>
      <c r="N1835" t="b">
        <v>0</v>
      </c>
      <c r="O1835" t="s">
        <v>8291</v>
      </c>
      <c r="P1835" s="9">
        <f>(((K1835/60)/60)/24)+DATE(1970,1,1)</f>
        <v>41869.534618055557</v>
      </c>
      <c r="Q1835" s="14">
        <f>YEAR(P1835)</f>
        <v>2014</v>
      </c>
      <c r="R1835" s="10" t="s">
        <v>8339</v>
      </c>
      <c r="S1835" t="s">
        <v>8361</v>
      </c>
      <c r="T1835">
        <f>IFERROR(ROUND(E1835/M1835,2),0)</f>
        <v>11.67</v>
      </c>
    </row>
    <row r="1836" spans="1:20" ht="49" hidden="1" x14ac:dyDescent="0.25">
      <c r="A1836">
        <v>1720</v>
      </c>
      <c r="B1836" s="3" t="s">
        <v>1721</v>
      </c>
      <c r="C1836" s="3" t="s">
        <v>5830</v>
      </c>
      <c r="D1836" s="6">
        <v>4000</v>
      </c>
      <c r="E1836" s="8">
        <v>225</v>
      </c>
      <c r="F1836" s="22">
        <f>ROUND(E1836/D1836*100,0)</f>
        <v>6</v>
      </c>
      <c r="G1836" t="s">
        <v>8220</v>
      </c>
      <c r="H1836" t="s">
        <v>8223</v>
      </c>
      <c r="I1836" t="s">
        <v>8245</v>
      </c>
      <c r="J1836">
        <v>1415562471</v>
      </c>
      <c r="K1836">
        <v>1412966871</v>
      </c>
      <c r="L1836" t="b">
        <v>0</v>
      </c>
      <c r="M1836">
        <v>8</v>
      </c>
      <c r="N1836" t="b">
        <v>0</v>
      </c>
      <c r="O1836" t="s">
        <v>8291</v>
      </c>
      <c r="P1836" s="9">
        <f>(((K1836/60)/60)/24)+DATE(1970,1,1)</f>
        <v>41922.783229166671</v>
      </c>
      <c r="Q1836" s="14">
        <f>YEAR(P1836)</f>
        <v>2014</v>
      </c>
      <c r="R1836" s="10" t="s">
        <v>8339</v>
      </c>
      <c r="S1836" t="s">
        <v>8361</v>
      </c>
      <c r="T1836">
        <f>IFERROR(ROUND(E1836/M1836,2),0)</f>
        <v>28.13</v>
      </c>
    </row>
    <row r="1837" spans="1:20" ht="49" hidden="1" x14ac:dyDescent="0.25">
      <c r="A1837">
        <v>1732</v>
      </c>
      <c r="B1837" s="3" t="s">
        <v>1733</v>
      </c>
      <c r="C1837" s="3" t="s">
        <v>5842</v>
      </c>
      <c r="D1837" s="6">
        <v>4000</v>
      </c>
      <c r="E1837" s="8">
        <v>0</v>
      </c>
      <c r="F1837" s="22">
        <f>ROUND(E1837/D1837*100,0)</f>
        <v>0</v>
      </c>
      <c r="G1837" t="s">
        <v>8220</v>
      </c>
      <c r="H1837" t="s">
        <v>8223</v>
      </c>
      <c r="I1837" t="s">
        <v>8245</v>
      </c>
      <c r="J1837">
        <v>1452920400</v>
      </c>
      <c r="K1837">
        <v>1447777481</v>
      </c>
      <c r="L1837" t="b">
        <v>0</v>
      </c>
      <c r="M1837">
        <v>0</v>
      </c>
      <c r="N1837" t="b">
        <v>0</v>
      </c>
      <c r="O1837" t="s">
        <v>8291</v>
      </c>
      <c r="P1837" s="9">
        <f>(((K1837/60)/60)/24)+DATE(1970,1,1)</f>
        <v>42325.683807870373</v>
      </c>
      <c r="Q1837" s="14">
        <f>YEAR(P1837)</f>
        <v>2015</v>
      </c>
      <c r="R1837" s="10" t="s">
        <v>8339</v>
      </c>
      <c r="S1837" t="s">
        <v>8361</v>
      </c>
      <c r="T1837">
        <f>IFERROR(ROUND(E1837/M1837,2),0)</f>
        <v>0</v>
      </c>
    </row>
    <row r="1838" spans="1:20" ht="49" hidden="1" x14ac:dyDescent="0.25">
      <c r="A1838">
        <v>1737</v>
      </c>
      <c r="B1838" s="3" t="s">
        <v>1738</v>
      </c>
      <c r="C1838" s="3" t="s">
        <v>5847</v>
      </c>
      <c r="D1838" s="6">
        <v>4000</v>
      </c>
      <c r="E1838" s="8">
        <v>850</v>
      </c>
      <c r="F1838" s="22">
        <f>ROUND(E1838/D1838*100,0)</f>
        <v>21</v>
      </c>
      <c r="G1838" t="s">
        <v>8220</v>
      </c>
      <c r="H1838" t="s">
        <v>8223</v>
      </c>
      <c r="I1838" t="s">
        <v>8245</v>
      </c>
      <c r="J1838">
        <v>1437432392</v>
      </c>
      <c r="K1838">
        <v>1434840392</v>
      </c>
      <c r="L1838" t="b">
        <v>0</v>
      </c>
      <c r="M1838">
        <v>15</v>
      </c>
      <c r="N1838" t="b">
        <v>0</v>
      </c>
      <c r="O1838" t="s">
        <v>8291</v>
      </c>
      <c r="P1838" s="9">
        <f>(((K1838/60)/60)/24)+DATE(1970,1,1)</f>
        <v>42175.948981481488</v>
      </c>
      <c r="Q1838" s="14">
        <f>YEAR(P1838)</f>
        <v>2015</v>
      </c>
      <c r="R1838" s="10" t="s">
        <v>8339</v>
      </c>
      <c r="S1838" t="s">
        <v>8361</v>
      </c>
      <c r="T1838">
        <f>IFERROR(ROUND(E1838/M1838,2),0)</f>
        <v>56.67</v>
      </c>
    </row>
    <row r="1839" spans="1:20" ht="33" hidden="1" x14ac:dyDescent="0.25">
      <c r="A1839">
        <v>1799</v>
      </c>
      <c r="B1839" s="3" t="s">
        <v>1800</v>
      </c>
      <c r="C1839" s="3" t="s">
        <v>5909</v>
      </c>
      <c r="D1839" s="6">
        <v>4000</v>
      </c>
      <c r="E1839" s="8">
        <v>69.83</v>
      </c>
      <c r="F1839" s="22">
        <f>ROUND(E1839/D1839*100,0)</f>
        <v>2</v>
      </c>
      <c r="G1839" t="s">
        <v>8220</v>
      </c>
      <c r="H1839" t="s">
        <v>8224</v>
      </c>
      <c r="I1839" t="s">
        <v>8246</v>
      </c>
      <c r="J1839">
        <v>1415740408</v>
      </c>
      <c r="K1839">
        <v>1414008808</v>
      </c>
      <c r="L1839" t="b">
        <v>1</v>
      </c>
      <c r="M1839">
        <v>6</v>
      </c>
      <c r="N1839" t="b">
        <v>0</v>
      </c>
      <c r="O1839" t="s">
        <v>8283</v>
      </c>
      <c r="P1839" s="9">
        <f>(((K1839/60)/60)/24)+DATE(1970,1,1)</f>
        <v>41934.842685185184</v>
      </c>
      <c r="Q1839" s="14">
        <f>YEAR(P1839)</f>
        <v>2014</v>
      </c>
      <c r="R1839" s="10" t="s">
        <v>8352</v>
      </c>
      <c r="S1839" t="s">
        <v>8353</v>
      </c>
      <c r="T1839">
        <f>IFERROR(ROUND(E1839/M1839,2),0)</f>
        <v>11.64</v>
      </c>
    </row>
    <row r="1840" spans="1:20" ht="49" hidden="1" x14ac:dyDescent="0.25">
      <c r="A1840">
        <v>2764</v>
      </c>
      <c r="B1840" s="3" t="s">
        <v>2764</v>
      </c>
      <c r="C1840" s="3" t="s">
        <v>6874</v>
      </c>
      <c r="D1840" s="6">
        <v>4000</v>
      </c>
      <c r="E1840" s="8">
        <v>45</v>
      </c>
      <c r="F1840" s="22">
        <f>ROUND(E1840/D1840*100,0)</f>
        <v>1</v>
      </c>
      <c r="G1840" t="s">
        <v>8220</v>
      </c>
      <c r="H1840" t="s">
        <v>8223</v>
      </c>
      <c r="I1840" t="s">
        <v>8245</v>
      </c>
      <c r="J1840">
        <v>1338404400</v>
      </c>
      <c r="K1840">
        <v>1335855631</v>
      </c>
      <c r="L1840" t="b">
        <v>0</v>
      </c>
      <c r="M1840">
        <v>4</v>
      </c>
      <c r="N1840" t="b">
        <v>0</v>
      </c>
      <c r="O1840" t="s">
        <v>8302</v>
      </c>
      <c r="P1840" s="9">
        <f>(((K1840/60)/60)/24)+DATE(1970,1,1)</f>
        <v>41030.292025462964</v>
      </c>
      <c r="Q1840" s="14">
        <f>YEAR(P1840)</f>
        <v>2012</v>
      </c>
      <c r="R1840" s="10" t="s">
        <v>8336</v>
      </c>
      <c r="S1840" t="s">
        <v>8372</v>
      </c>
      <c r="T1840">
        <f>IFERROR(ROUND(E1840/M1840,2),0)</f>
        <v>11.25</v>
      </c>
    </row>
    <row r="1841" spans="1:20" ht="49" hidden="1" x14ac:dyDescent="0.25">
      <c r="A1841">
        <v>2765</v>
      </c>
      <c r="B1841" s="3" t="s">
        <v>2765</v>
      </c>
      <c r="C1841" s="3" t="s">
        <v>6875</v>
      </c>
      <c r="D1841" s="6">
        <v>4000</v>
      </c>
      <c r="E1841" s="8">
        <v>0</v>
      </c>
      <c r="F1841" s="22">
        <f>ROUND(E1841/D1841*100,0)</f>
        <v>0</v>
      </c>
      <c r="G1841" t="s">
        <v>8220</v>
      </c>
      <c r="H1841" t="s">
        <v>8223</v>
      </c>
      <c r="I1841" t="s">
        <v>8245</v>
      </c>
      <c r="J1841">
        <v>1351432428</v>
      </c>
      <c r="K1841">
        <v>1350050028</v>
      </c>
      <c r="L1841" t="b">
        <v>0</v>
      </c>
      <c r="M1841">
        <v>0</v>
      </c>
      <c r="N1841" t="b">
        <v>0</v>
      </c>
      <c r="O1841" t="s">
        <v>8302</v>
      </c>
      <c r="P1841" s="9">
        <f>(((K1841/60)/60)/24)+DATE(1970,1,1)</f>
        <v>41194.579027777778</v>
      </c>
      <c r="Q1841" s="14">
        <f>YEAR(P1841)</f>
        <v>2012</v>
      </c>
      <c r="R1841" s="10" t="s">
        <v>8336</v>
      </c>
      <c r="S1841" t="s">
        <v>8372</v>
      </c>
      <c r="T1841">
        <f>IFERROR(ROUND(E1841/M1841,2),0)</f>
        <v>0</v>
      </c>
    </row>
    <row r="1842" spans="1:20" ht="49" hidden="1" x14ac:dyDescent="0.25">
      <c r="A1842">
        <v>2767</v>
      </c>
      <c r="B1842" s="3" t="s">
        <v>2767</v>
      </c>
      <c r="C1842" s="3" t="s">
        <v>6877</v>
      </c>
      <c r="D1842" s="6">
        <v>4000</v>
      </c>
      <c r="E1842" s="8">
        <v>34</v>
      </c>
      <c r="F1842" s="22">
        <f>ROUND(E1842/D1842*100,0)</f>
        <v>1</v>
      </c>
      <c r="G1842" t="s">
        <v>8220</v>
      </c>
      <c r="H1842" t="s">
        <v>8228</v>
      </c>
      <c r="I1842" t="s">
        <v>8250</v>
      </c>
      <c r="J1842">
        <v>1439766050</v>
      </c>
      <c r="K1842">
        <v>1434582050</v>
      </c>
      <c r="L1842" t="b">
        <v>0</v>
      </c>
      <c r="M1842">
        <v>3</v>
      </c>
      <c r="N1842" t="b">
        <v>0</v>
      </c>
      <c r="O1842" t="s">
        <v>8302</v>
      </c>
      <c r="P1842" s="9">
        <f>(((K1842/60)/60)/24)+DATE(1970,1,1)</f>
        <v>42172.958912037036</v>
      </c>
      <c r="Q1842" s="14">
        <f>YEAR(P1842)</f>
        <v>2015</v>
      </c>
      <c r="R1842" s="10" t="s">
        <v>8336</v>
      </c>
      <c r="S1842" t="s">
        <v>8372</v>
      </c>
      <c r="T1842">
        <f>IFERROR(ROUND(E1842/M1842,2),0)</f>
        <v>11.33</v>
      </c>
    </row>
    <row r="1843" spans="1:20" ht="49" hidden="1" x14ac:dyDescent="0.25">
      <c r="A1843">
        <v>2774</v>
      </c>
      <c r="B1843" s="3" t="s">
        <v>2774</v>
      </c>
      <c r="C1843" s="3" t="s">
        <v>6884</v>
      </c>
      <c r="D1843" s="6">
        <v>4000</v>
      </c>
      <c r="E1843" s="8">
        <v>570</v>
      </c>
      <c r="F1843" s="22">
        <f>ROUND(E1843/D1843*100,0)</f>
        <v>14</v>
      </c>
      <c r="G1843" t="s">
        <v>8220</v>
      </c>
      <c r="H1843" t="s">
        <v>8223</v>
      </c>
      <c r="I1843" t="s">
        <v>8245</v>
      </c>
      <c r="J1843">
        <v>1362711728</v>
      </c>
      <c r="K1843">
        <v>1360119728</v>
      </c>
      <c r="L1843" t="b">
        <v>0</v>
      </c>
      <c r="M1843">
        <v>13</v>
      </c>
      <c r="N1843" t="b">
        <v>0</v>
      </c>
      <c r="O1843" t="s">
        <v>8302</v>
      </c>
      <c r="P1843" s="9">
        <f>(((K1843/60)/60)/24)+DATE(1970,1,1)</f>
        <v>41311.126481481479</v>
      </c>
      <c r="Q1843" s="14">
        <f>YEAR(P1843)</f>
        <v>2013</v>
      </c>
      <c r="R1843" s="10" t="s">
        <v>8336</v>
      </c>
      <c r="S1843" t="s">
        <v>8372</v>
      </c>
      <c r="T1843">
        <f>IFERROR(ROUND(E1843/M1843,2),0)</f>
        <v>43.85</v>
      </c>
    </row>
    <row r="1844" spans="1:20" ht="49" hidden="1" x14ac:dyDescent="0.25">
      <c r="A1844">
        <v>2860</v>
      </c>
      <c r="B1844" s="3" t="s">
        <v>2860</v>
      </c>
      <c r="C1844" s="3" t="s">
        <v>6970</v>
      </c>
      <c r="D1844" s="6">
        <v>4000</v>
      </c>
      <c r="E1844" s="8">
        <v>266</v>
      </c>
      <c r="F1844" s="22">
        <f>ROUND(E1844/D1844*100,0)</f>
        <v>7</v>
      </c>
      <c r="G1844" t="s">
        <v>8220</v>
      </c>
      <c r="H1844" t="s">
        <v>8223</v>
      </c>
      <c r="I1844" t="s">
        <v>8245</v>
      </c>
      <c r="J1844">
        <v>1466363576</v>
      </c>
      <c r="K1844">
        <v>1461179576</v>
      </c>
      <c r="L1844" t="b">
        <v>0</v>
      </c>
      <c r="M1844">
        <v>9</v>
      </c>
      <c r="N1844" t="b">
        <v>0</v>
      </c>
      <c r="O1844" t="s">
        <v>8269</v>
      </c>
      <c r="P1844" s="9">
        <f>(((K1844/60)/60)/24)+DATE(1970,1,1)</f>
        <v>42480.800648148142</v>
      </c>
      <c r="Q1844" s="14">
        <f>YEAR(P1844)</f>
        <v>2016</v>
      </c>
      <c r="R1844" s="10" t="s">
        <v>8331</v>
      </c>
      <c r="S1844" t="s">
        <v>8332</v>
      </c>
      <c r="T1844">
        <f>IFERROR(ROUND(E1844/M1844,2),0)</f>
        <v>29.56</v>
      </c>
    </row>
    <row r="1845" spans="1:20" ht="49" hidden="1" x14ac:dyDescent="0.25">
      <c r="A1845">
        <v>3093</v>
      </c>
      <c r="B1845" s="3" t="s">
        <v>3093</v>
      </c>
      <c r="C1845" s="3" t="s">
        <v>7203</v>
      </c>
      <c r="D1845" s="6">
        <v>4000</v>
      </c>
      <c r="E1845" s="8">
        <v>910</v>
      </c>
      <c r="F1845" s="22">
        <f>ROUND(E1845/D1845*100,0)</f>
        <v>23</v>
      </c>
      <c r="G1845" t="s">
        <v>8220</v>
      </c>
      <c r="H1845" t="s">
        <v>8228</v>
      </c>
      <c r="I1845" t="s">
        <v>8250</v>
      </c>
      <c r="J1845">
        <v>1401595140</v>
      </c>
      <c r="K1845">
        <v>1398980941</v>
      </c>
      <c r="L1845" t="b">
        <v>0</v>
      </c>
      <c r="M1845">
        <v>17</v>
      </c>
      <c r="N1845" t="b">
        <v>0</v>
      </c>
      <c r="O1845" t="s">
        <v>8301</v>
      </c>
      <c r="P1845" s="9">
        <f>(((K1845/60)/60)/24)+DATE(1970,1,1)</f>
        <v>41760.909039351849</v>
      </c>
      <c r="Q1845" s="14">
        <f>YEAR(P1845)</f>
        <v>2014</v>
      </c>
      <c r="R1845" s="10" t="s">
        <v>8331</v>
      </c>
      <c r="S1845" t="s">
        <v>8371</v>
      </c>
      <c r="T1845">
        <f>IFERROR(ROUND(E1845/M1845,2),0)</f>
        <v>53.53</v>
      </c>
    </row>
    <row r="1846" spans="1:20" ht="49" hidden="1" x14ac:dyDescent="0.25">
      <c r="A1846">
        <v>3104</v>
      </c>
      <c r="B1846" s="3" t="s">
        <v>3104</v>
      </c>
      <c r="C1846" s="3" t="s">
        <v>7214</v>
      </c>
      <c r="D1846" s="6">
        <v>4000</v>
      </c>
      <c r="E1846" s="8">
        <v>1185</v>
      </c>
      <c r="F1846" s="22">
        <f>ROUND(E1846/D1846*100,0)</f>
        <v>30</v>
      </c>
      <c r="G1846" t="s">
        <v>8220</v>
      </c>
      <c r="H1846" t="s">
        <v>8225</v>
      </c>
      <c r="I1846" t="s">
        <v>8247</v>
      </c>
      <c r="J1846">
        <v>1422928800</v>
      </c>
      <c r="K1846">
        <v>1420235311</v>
      </c>
      <c r="L1846" t="b">
        <v>0</v>
      </c>
      <c r="M1846">
        <v>5</v>
      </c>
      <c r="N1846" t="b">
        <v>0</v>
      </c>
      <c r="O1846" t="s">
        <v>8301</v>
      </c>
      <c r="P1846" s="9">
        <f>(((K1846/60)/60)/24)+DATE(1970,1,1)</f>
        <v>42006.908692129626</v>
      </c>
      <c r="Q1846" s="14">
        <f>YEAR(P1846)</f>
        <v>2015</v>
      </c>
      <c r="R1846" s="10" t="s">
        <v>8331</v>
      </c>
      <c r="S1846" t="s">
        <v>8371</v>
      </c>
      <c r="T1846">
        <f>IFERROR(ROUND(E1846/M1846,2),0)</f>
        <v>237</v>
      </c>
    </row>
    <row r="1847" spans="1:20" ht="49" hidden="1" x14ac:dyDescent="0.25">
      <c r="A1847">
        <v>3190</v>
      </c>
      <c r="B1847" s="3" t="s">
        <v>3190</v>
      </c>
      <c r="C1847" s="3" t="s">
        <v>7300</v>
      </c>
      <c r="D1847" s="6">
        <v>4000</v>
      </c>
      <c r="E1847" s="8">
        <v>0</v>
      </c>
      <c r="F1847" s="22">
        <f>ROUND(E1847/D1847*100,0)</f>
        <v>0</v>
      </c>
      <c r="G1847" t="s">
        <v>8220</v>
      </c>
      <c r="H1847" t="s">
        <v>8228</v>
      </c>
      <c r="I1847" t="s">
        <v>8250</v>
      </c>
      <c r="J1847">
        <v>1481258275</v>
      </c>
      <c r="K1847">
        <v>1478662675</v>
      </c>
      <c r="L1847" t="b">
        <v>0</v>
      </c>
      <c r="M1847">
        <v>0</v>
      </c>
      <c r="N1847" t="b">
        <v>0</v>
      </c>
      <c r="O1847" t="s">
        <v>8303</v>
      </c>
      <c r="P1847" s="9">
        <f>(((K1847/60)/60)/24)+DATE(1970,1,1)</f>
        <v>42683.151331018518</v>
      </c>
      <c r="Q1847" s="14">
        <f>YEAR(P1847)</f>
        <v>2016</v>
      </c>
      <c r="R1847" s="10" t="s">
        <v>8331</v>
      </c>
      <c r="S1847" t="s">
        <v>8373</v>
      </c>
      <c r="T1847">
        <f>IFERROR(ROUND(E1847/M1847,2),0)</f>
        <v>0</v>
      </c>
    </row>
    <row r="1848" spans="1:20" ht="49" hidden="1" x14ac:dyDescent="0.25">
      <c r="A1848">
        <v>3739</v>
      </c>
      <c r="B1848" s="3" t="s">
        <v>3736</v>
      </c>
      <c r="C1848" s="3" t="s">
        <v>7849</v>
      </c>
      <c r="D1848" s="6">
        <v>4000</v>
      </c>
      <c r="E1848" s="8">
        <v>805</v>
      </c>
      <c r="F1848" s="22">
        <f>ROUND(E1848/D1848*100,0)</f>
        <v>20</v>
      </c>
      <c r="G1848" t="s">
        <v>8220</v>
      </c>
      <c r="H1848" t="s">
        <v>8224</v>
      </c>
      <c r="I1848" t="s">
        <v>8246</v>
      </c>
      <c r="J1848">
        <v>1468752468</v>
      </c>
      <c r="K1848">
        <v>1467024468</v>
      </c>
      <c r="L1848" t="b">
        <v>0</v>
      </c>
      <c r="M1848">
        <v>8</v>
      </c>
      <c r="N1848" t="b">
        <v>0</v>
      </c>
      <c r="O1848" t="s">
        <v>8269</v>
      </c>
      <c r="P1848" s="9">
        <f>(((K1848/60)/60)/24)+DATE(1970,1,1)</f>
        <v>42548.449861111112</v>
      </c>
      <c r="Q1848" s="14">
        <f>YEAR(P1848)</f>
        <v>2016</v>
      </c>
      <c r="R1848" s="10" t="s">
        <v>8331</v>
      </c>
      <c r="S1848" t="s">
        <v>8332</v>
      </c>
      <c r="T1848">
        <f>IFERROR(ROUND(E1848/M1848,2),0)</f>
        <v>100.63</v>
      </c>
    </row>
    <row r="1849" spans="1:20" ht="49" hidden="1" x14ac:dyDescent="0.25">
      <c r="A1849">
        <v>3950</v>
      </c>
      <c r="B1849" s="3" t="s">
        <v>3947</v>
      </c>
      <c r="C1849" s="3" t="s">
        <v>8058</v>
      </c>
      <c r="D1849" s="6">
        <v>4000</v>
      </c>
      <c r="E1849" s="8">
        <v>25</v>
      </c>
      <c r="F1849" s="22">
        <f>ROUND(E1849/D1849*100,0)</f>
        <v>1</v>
      </c>
      <c r="G1849" t="s">
        <v>8220</v>
      </c>
      <c r="H1849" t="s">
        <v>8223</v>
      </c>
      <c r="I1849" t="s">
        <v>8245</v>
      </c>
      <c r="J1849">
        <v>1460140500</v>
      </c>
      <c r="K1849">
        <v>1457628680</v>
      </c>
      <c r="L1849" t="b">
        <v>0</v>
      </c>
      <c r="M1849">
        <v>1</v>
      </c>
      <c r="N1849" t="b">
        <v>0</v>
      </c>
      <c r="O1849" t="s">
        <v>8269</v>
      </c>
      <c r="P1849" s="9">
        <f>(((K1849/60)/60)/24)+DATE(1970,1,1)</f>
        <v>42439.702314814815</v>
      </c>
      <c r="Q1849" s="14">
        <f>YEAR(P1849)</f>
        <v>2016</v>
      </c>
      <c r="R1849" s="10" t="s">
        <v>8331</v>
      </c>
      <c r="S1849" t="s">
        <v>8332</v>
      </c>
      <c r="T1849">
        <f>IFERROR(ROUND(E1849/M1849,2),0)</f>
        <v>25</v>
      </c>
    </row>
    <row r="1850" spans="1:20" ht="49" hidden="1" x14ac:dyDescent="0.25">
      <c r="A1850">
        <v>4026</v>
      </c>
      <c r="B1850" s="3" t="s">
        <v>4022</v>
      </c>
      <c r="C1850" s="3" t="s">
        <v>8131</v>
      </c>
      <c r="D1850" s="6">
        <v>4000</v>
      </c>
      <c r="E1850" s="8">
        <v>0</v>
      </c>
      <c r="F1850" s="22">
        <f>ROUND(E1850/D1850*100,0)</f>
        <v>0</v>
      </c>
      <c r="G1850" t="s">
        <v>8220</v>
      </c>
      <c r="H1850" t="s">
        <v>8223</v>
      </c>
      <c r="I1850" t="s">
        <v>8245</v>
      </c>
      <c r="J1850">
        <v>1449247439</v>
      </c>
      <c r="K1850">
        <v>1444059839</v>
      </c>
      <c r="L1850" t="b">
        <v>0</v>
      </c>
      <c r="M1850">
        <v>0</v>
      </c>
      <c r="N1850" t="b">
        <v>0</v>
      </c>
      <c r="O1850" t="s">
        <v>8269</v>
      </c>
      <c r="P1850" s="9">
        <f>(((K1850/60)/60)/24)+DATE(1970,1,1)</f>
        <v>42282.655543981484</v>
      </c>
      <c r="Q1850" s="14">
        <f>YEAR(P1850)</f>
        <v>2015</v>
      </c>
      <c r="R1850" s="10" t="s">
        <v>8331</v>
      </c>
      <c r="S1850" t="s">
        <v>8332</v>
      </c>
      <c r="T1850">
        <f>IFERROR(ROUND(E1850/M1850,2),0)</f>
        <v>0</v>
      </c>
    </row>
    <row r="1851" spans="1:20" ht="33" hidden="1" x14ac:dyDescent="0.25">
      <c r="A1851">
        <v>4065</v>
      </c>
      <c r="B1851" s="3" t="s">
        <v>4061</v>
      </c>
      <c r="C1851" s="3" t="s">
        <v>8169</v>
      </c>
      <c r="D1851" s="6">
        <v>4000</v>
      </c>
      <c r="E1851" s="8">
        <v>27</v>
      </c>
      <c r="F1851" s="22">
        <f>ROUND(E1851/D1851*100,0)</f>
        <v>1</v>
      </c>
      <c r="G1851" t="s">
        <v>8220</v>
      </c>
      <c r="H1851" t="s">
        <v>8223</v>
      </c>
      <c r="I1851" t="s">
        <v>8245</v>
      </c>
      <c r="J1851">
        <v>1407883811</v>
      </c>
      <c r="K1851">
        <v>1405291811</v>
      </c>
      <c r="L1851" t="b">
        <v>0</v>
      </c>
      <c r="M1851">
        <v>4</v>
      </c>
      <c r="N1851" t="b">
        <v>0</v>
      </c>
      <c r="O1851" t="s">
        <v>8269</v>
      </c>
      <c r="P1851" s="9">
        <f>(((K1851/60)/60)/24)+DATE(1970,1,1)</f>
        <v>41833.951516203706</v>
      </c>
      <c r="Q1851" s="14">
        <f>YEAR(P1851)</f>
        <v>2014</v>
      </c>
      <c r="R1851" s="10" t="s">
        <v>8331</v>
      </c>
      <c r="S1851" t="s">
        <v>8332</v>
      </c>
      <c r="T1851">
        <f>IFERROR(ROUND(E1851/M1851,2),0)</f>
        <v>6.75</v>
      </c>
    </row>
    <row r="1852" spans="1:20" ht="49" hidden="1" x14ac:dyDescent="0.25">
      <c r="A1852">
        <v>124</v>
      </c>
      <c r="B1852" s="3" t="s">
        <v>126</v>
      </c>
      <c r="C1852" s="3" t="s">
        <v>4235</v>
      </c>
      <c r="D1852" s="6">
        <v>4000</v>
      </c>
      <c r="E1852" s="8">
        <v>0</v>
      </c>
      <c r="F1852" s="22">
        <f>ROUND(E1852/D1852*100,0)</f>
        <v>0</v>
      </c>
      <c r="G1852" t="s">
        <v>8219</v>
      </c>
      <c r="H1852" t="s">
        <v>8223</v>
      </c>
      <c r="I1852" t="s">
        <v>8245</v>
      </c>
      <c r="J1852">
        <v>1431728242</v>
      </c>
      <c r="K1852">
        <v>1429568242</v>
      </c>
      <c r="L1852" t="b">
        <v>0</v>
      </c>
      <c r="M1852">
        <v>0</v>
      </c>
      <c r="N1852" t="b">
        <v>0</v>
      </c>
      <c r="O1852" t="s">
        <v>8265</v>
      </c>
      <c r="P1852" s="9">
        <f>(((K1852/60)/60)/24)+DATE(1970,1,1)</f>
        <v>42114.928726851853</v>
      </c>
      <c r="Q1852" s="14">
        <f>YEAR(P1852)</f>
        <v>2015</v>
      </c>
      <c r="R1852" s="10" t="s">
        <v>8324</v>
      </c>
      <c r="S1852" t="s">
        <v>8327</v>
      </c>
      <c r="T1852">
        <f>IFERROR(ROUND(E1852/M1852,2),0)</f>
        <v>0</v>
      </c>
    </row>
    <row r="1853" spans="1:20" ht="49" hidden="1" x14ac:dyDescent="0.25">
      <c r="A1853">
        <v>1006</v>
      </c>
      <c r="B1853" s="3" t="s">
        <v>1007</v>
      </c>
      <c r="C1853" s="3" t="s">
        <v>5116</v>
      </c>
      <c r="D1853" s="6">
        <v>4000</v>
      </c>
      <c r="E1853" s="8">
        <v>234</v>
      </c>
      <c r="F1853" s="22">
        <f>ROUND(E1853/D1853*100,0)</f>
        <v>6</v>
      </c>
      <c r="G1853" t="s">
        <v>8219</v>
      </c>
      <c r="H1853" t="s">
        <v>8223</v>
      </c>
      <c r="I1853" t="s">
        <v>8245</v>
      </c>
      <c r="J1853">
        <v>1418368260</v>
      </c>
      <c r="K1853">
        <v>1417654672</v>
      </c>
      <c r="L1853" t="b">
        <v>0</v>
      </c>
      <c r="M1853">
        <v>8</v>
      </c>
      <c r="N1853" t="b">
        <v>0</v>
      </c>
      <c r="O1853" t="s">
        <v>8271</v>
      </c>
      <c r="P1853" s="9">
        <f>(((K1853/60)/60)/24)+DATE(1970,1,1)</f>
        <v>41977.040185185186</v>
      </c>
      <c r="Q1853" s="14">
        <f>YEAR(P1853)</f>
        <v>2014</v>
      </c>
      <c r="R1853" s="10" t="s">
        <v>8333</v>
      </c>
      <c r="S1853" t="s">
        <v>8335</v>
      </c>
      <c r="T1853">
        <f>IFERROR(ROUND(E1853/M1853,2),0)</f>
        <v>29.25</v>
      </c>
    </row>
    <row r="1854" spans="1:20" ht="33" hidden="1" x14ac:dyDescent="0.25">
      <c r="A1854">
        <v>1061</v>
      </c>
      <c r="B1854" s="3" t="s">
        <v>1062</v>
      </c>
      <c r="C1854" s="3" t="s">
        <v>5171</v>
      </c>
      <c r="D1854" s="6">
        <v>4000</v>
      </c>
      <c r="E1854" s="8">
        <v>0</v>
      </c>
      <c r="F1854" s="22">
        <f>ROUND(E1854/D1854*100,0)</f>
        <v>0</v>
      </c>
      <c r="G1854" t="s">
        <v>8219</v>
      </c>
      <c r="H1854" t="s">
        <v>8223</v>
      </c>
      <c r="I1854" t="s">
        <v>8245</v>
      </c>
      <c r="J1854">
        <v>1462150800</v>
      </c>
      <c r="K1854">
        <v>1456987108</v>
      </c>
      <c r="L1854" t="b">
        <v>0</v>
      </c>
      <c r="M1854">
        <v>0</v>
      </c>
      <c r="N1854" t="b">
        <v>0</v>
      </c>
      <c r="O1854" t="s">
        <v>8279</v>
      </c>
      <c r="P1854" s="9">
        <f>(((K1854/60)/60)/24)+DATE(1970,1,1)</f>
        <v>42432.276712962965</v>
      </c>
      <c r="Q1854" s="14">
        <f>YEAR(P1854)</f>
        <v>2016</v>
      </c>
      <c r="R1854" s="10" t="s">
        <v>8345</v>
      </c>
      <c r="S1854" t="s">
        <v>8346</v>
      </c>
      <c r="T1854">
        <f>IFERROR(ROUND(E1854/M1854,2),0)</f>
        <v>0</v>
      </c>
    </row>
    <row r="1855" spans="1:20" ht="49" hidden="1" x14ac:dyDescent="0.25">
      <c r="A1855">
        <v>1562</v>
      </c>
      <c r="B1855" s="3" t="s">
        <v>1563</v>
      </c>
      <c r="C1855" s="3" t="s">
        <v>5672</v>
      </c>
      <c r="D1855" s="6">
        <v>4000</v>
      </c>
      <c r="E1855" s="8">
        <v>0</v>
      </c>
      <c r="F1855" s="22">
        <f>ROUND(E1855/D1855*100,0)</f>
        <v>0</v>
      </c>
      <c r="G1855" t="s">
        <v>8219</v>
      </c>
      <c r="H1855" t="s">
        <v>8223</v>
      </c>
      <c r="I1855" t="s">
        <v>8245</v>
      </c>
      <c r="J1855">
        <v>1259715000</v>
      </c>
      <c r="K1855">
        <v>1253712916</v>
      </c>
      <c r="L1855" t="b">
        <v>0</v>
      </c>
      <c r="M1855">
        <v>0</v>
      </c>
      <c r="N1855" t="b">
        <v>0</v>
      </c>
      <c r="O1855" t="s">
        <v>8288</v>
      </c>
      <c r="P1855" s="9">
        <f>(((K1855/60)/60)/24)+DATE(1970,1,1)</f>
        <v>40079.566157407404</v>
      </c>
      <c r="Q1855" s="14">
        <f>YEAR(P1855)</f>
        <v>2009</v>
      </c>
      <c r="R1855" s="10" t="s">
        <v>8336</v>
      </c>
      <c r="S1855" t="s">
        <v>8358</v>
      </c>
      <c r="T1855">
        <f>IFERROR(ROUND(E1855/M1855,2),0)</f>
        <v>0</v>
      </c>
    </row>
    <row r="1856" spans="1:20" ht="49" hidden="1" x14ac:dyDescent="0.25">
      <c r="A1856">
        <v>1565</v>
      </c>
      <c r="B1856" s="3" t="s">
        <v>1566</v>
      </c>
      <c r="C1856" s="3" t="s">
        <v>5675</v>
      </c>
      <c r="D1856" s="6">
        <v>4000</v>
      </c>
      <c r="E1856" s="8">
        <v>100</v>
      </c>
      <c r="F1856" s="22">
        <f>ROUND(E1856/D1856*100,0)</f>
        <v>3</v>
      </c>
      <c r="G1856" t="s">
        <v>8219</v>
      </c>
      <c r="H1856" t="s">
        <v>8223</v>
      </c>
      <c r="I1856" t="s">
        <v>8245</v>
      </c>
      <c r="J1856">
        <v>1307554261</v>
      </c>
      <c r="K1856">
        <v>1304962261</v>
      </c>
      <c r="L1856" t="b">
        <v>0</v>
      </c>
      <c r="M1856">
        <v>1</v>
      </c>
      <c r="N1856" t="b">
        <v>0</v>
      </c>
      <c r="O1856" t="s">
        <v>8288</v>
      </c>
      <c r="P1856" s="9">
        <f>(((K1856/60)/60)/24)+DATE(1970,1,1)</f>
        <v>40672.729872685188</v>
      </c>
      <c r="Q1856" s="14">
        <f>YEAR(P1856)</f>
        <v>2011</v>
      </c>
      <c r="R1856" s="10" t="s">
        <v>8336</v>
      </c>
      <c r="S1856" t="s">
        <v>8358</v>
      </c>
      <c r="T1856">
        <f>IFERROR(ROUND(E1856/M1856,2),0)</f>
        <v>100</v>
      </c>
    </row>
    <row r="1857" spans="1:20" ht="49" hidden="1" x14ac:dyDescent="0.25">
      <c r="A1857">
        <v>2398</v>
      </c>
      <c r="B1857" s="3" t="s">
        <v>2399</v>
      </c>
      <c r="C1857" s="3" t="s">
        <v>6508</v>
      </c>
      <c r="D1857" s="6">
        <v>4000</v>
      </c>
      <c r="E1857" s="8">
        <v>0</v>
      </c>
      <c r="F1857" s="22">
        <f>ROUND(E1857/D1857*100,0)</f>
        <v>0</v>
      </c>
      <c r="G1857" t="s">
        <v>8219</v>
      </c>
      <c r="H1857" t="s">
        <v>8223</v>
      </c>
      <c r="I1857" t="s">
        <v>8245</v>
      </c>
      <c r="J1857">
        <v>1435874384</v>
      </c>
      <c r="K1857">
        <v>1433282384</v>
      </c>
      <c r="L1857" t="b">
        <v>0</v>
      </c>
      <c r="M1857">
        <v>0</v>
      </c>
      <c r="N1857" t="b">
        <v>0</v>
      </c>
      <c r="O1857" t="s">
        <v>8270</v>
      </c>
      <c r="P1857" s="9">
        <f>(((K1857/60)/60)/24)+DATE(1970,1,1)</f>
        <v>42157.916481481487</v>
      </c>
      <c r="Q1857" s="14">
        <f>YEAR(P1857)</f>
        <v>2015</v>
      </c>
      <c r="R1857" s="10" t="s">
        <v>8333</v>
      </c>
      <c r="S1857" t="s">
        <v>8334</v>
      </c>
      <c r="T1857">
        <f>IFERROR(ROUND(E1857/M1857,2),0)</f>
        <v>0</v>
      </c>
    </row>
    <row r="1858" spans="1:20" ht="49" hidden="1" x14ac:dyDescent="0.25">
      <c r="A1858">
        <v>3084</v>
      </c>
      <c r="B1858" s="3" t="s">
        <v>3084</v>
      </c>
      <c r="C1858" s="3" t="s">
        <v>7194</v>
      </c>
      <c r="D1858" s="6">
        <v>4059</v>
      </c>
      <c r="E1858" s="8">
        <v>470</v>
      </c>
      <c r="F1858" s="22">
        <f>ROUND(E1858/D1858*100,0)</f>
        <v>12</v>
      </c>
      <c r="G1858" t="s">
        <v>8220</v>
      </c>
      <c r="H1858" t="s">
        <v>8223</v>
      </c>
      <c r="I1858" t="s">
        <v>8245</v>
      </c>
      <c r="J1858">
        <v>1430851680</v>
      </c>
      <c r="K1858">
        <v>1428340931</v>
      </c>
      <c r="L1858" t="b">
        <v>0</v>
      </c>
      <c r="M1858">
        <v>6</v>
      </c>
      <c r="N1858" t="b">
        <v>0</v>
      </c>
      <c r="O1858" t="s">
        <v>8301</v>
      </c>
      <c r="P1858" s="9">
        <f>(((K1858/60)/60)/24)+DATE(1970,1,1)</f>
        <v>42100.723738425921</v>
      </c>
      <c r="Q1858" s="14">
        <f>YEAR(P1858)</f>
        <v>2015</v>
      </c>
      <c r="R1858" s="10" t="s">
        <v>8331</v>
      </c>
      <c r="S1858" t="s">
        <v>8371</v>
      </c>
      <c r="T1858">
        <f>IFERROR(ROUND(E1858/M1858,2),0)</f>
        <v>78.33</v>
      </c>
    </row>
    <row r="1859" spans="1:20" ht="33" hidden="1" x14ac:dyDescent="0.25">
      <c r="A1859">
        <v>3131</v>
      </c>
      <c r="B1859" s="3" t="s">
        <v>3131</v>
      </c>
      <c r="C1859" s="3" t="s">
        <v>7241</v>
      </c>
      <c r="D1859" s="6">
        <v>4100</v>
      </c>
      <c r="E1859" s="8">
        <v>645</v>
      </c>
      <c r="F1859" s="22">
        <f>ROUND(E1859/D1859*100,0)</f>
        <v>16</v>
      </c>
      <c r="G1859" t="s">
        <v>8221</v>
      </c>
      <c r="H1859" t="s">
        <v>8223</v>
      </c>
      <c r="I1859" t="s">
        <v>8245</v>
      </c>
      <c r="J1859">
        <v>1491656045</v>
      </c>
      <c r="K1859">
        <v>1489067645</v>
      </c>
      <c r="L1859" t="b">
        <v>0</v>
      </c>
      <c r="M1859">
        <v>12</v>
      </c>
      <c r="N1859" t="b">
        <v>0</v>
      </c>
      <c r="O1859" t="s">
        <v>8269</v>
      </c>
      <c r="P1859" s="9">
        <f>(((K1859/60)/60)/24)+DATE(1970,1,1)</f>
        <v>42803.579224537039</v>
      </c>
      <c r="Q1859" s="10">
        <f>YEAR(P1859)</f>
        <v>2017</v>
      </c>
      <c r="R1859" s="10" t="s">
        <v>8331</v>
      </c>
      <c r="S1859" t="s">
        <v>8332</v>
      </c>
      <c r="T1859">
        <f>IFERROR(ROUND(E1859/M1859,2),0)</f>
        <v>53.75</v>
      </c>
    </row>
    <row r="1860" spans="1:20" ht="33" hidden="1" x14ac:dyDescent="0.25">
      <c r="A1860">
        <v>3103</v>
      </c>
      <c r="B1860" s="3" t="s">
        <v>3103</v>
      </c>
      <c r="C1860" s="3" t="s">
        <v>7213</v>
      </c>
      <c r="D1860" s="6">
        <v>4100</v>
      </c>
      <c r="E1860" s="8">
        <v>11</v>
      </c>
      <c r="F1860" s="22">
        <f>ROUND(E1860/D1860*100,0)</f>
        <v>0</v>
      </c>
      <c r="G1860" t="s">
        <v>8220</v>
      </c>
      <c r="H1860" t="s">
        <v>8223</v>
      </c>
      <c r="I1860" t="s">
        <v>8245</v>
      </c>
      <c r="J1860">
        <v>1434080706</v>
      </c>
      <c r="K1860">
        <v>1428896706</v>
      </c>
      <c r="L1860" t="b">
        <v>0</v>
      </c>
      <c r="M1860">
        <v>2</v>
      </c>
      <c r="N1860" t="b">
        <v>0</v>
      </c>
      <c r="O1860" t="s">
        <v>8301</v>
      </c>
      <c r="P1860" s="9">
        <f>(((K1860/60)/60)/24)+DATE(1970,1,1)</f>
        <v>42107.156319444446</v>
      </c>
      <c r="Q1860" s="14">
        <f>YEAR(P1860)</f>
        <v>2015</v>
      </c>
      <c r="R1860" s="10" t="s">
        <v>8331</v>
      </c>
      <c r="S1860" t="s">
        <v>8371</v>
      </c>
      <c r="T1860">
        <f>IFERROR(ROUND(E1860/M1860,2),0)</f>
        <v>5.5</v>
      </c>
    </row>
    <row r="1861" spans="1:20" ht="49" hidden="1" x14ac:dyDescent="0.25">
      <c r="A1861">
        <v>1136</v>
      </c>
      <c r="B1861" s="3" t="s">
        <v>1137</v>
      </c>
      <c r="C1861" s="3" t="s">
        <v>5246</v>
      </c>
      <c r="D1861" s="6">
        <v>4190</v>
      </c>
      <c r="E1861" s="8">
        <v>270</v>
      </c>
      <c r="F1861" s="22">
        <f>ROUND(E1861/D1861*100,0)</f>
        <v>6</v>
      </c>
      <c r="G1861" t="s">
        <v>8220</v>
      </c>
      <c r="H1861" t="s">
        <v>8229</v>
      </c>
      <c r="I1861" t="s">
        <v>8248</v>
      </c>
      <c r="J1861">
        <v>1450541229</v>
      </c>
      <c r="K1861">
        <v>1447949229</v>
      </c>
      <c r="L1861" t="b">
        <v>0</v>
      </c>
      <c r="M1861">
        <v>6</v>
      </c>
      <c r="N1861" t="b">
        <v>0</v>
      </c>
      <c r="O1861" t="s">
        <v>8281</v>
      </c>
      <c r="P1861" s="9">
        <f>(((K1861/60)/60)/24)+DATE(1970,1,1)</f>
        <v>42327.671631944439</v>
      </c>
      <c r="Q1861" s="14">
        <f>YEAR(P1861)</f>
        <v>2015</v>
      </c>
      <c r="R1861" s="10" t="s">
        <v>8347</v>
      </c>
      <c r="S1861" t="s">
        <v>8349</v>
      </c>
      <c r="T1861">
        <f>IFERROR(ROUND(E1861/M1861,2),0)</f>
        <v>45</v>
      </c>
    </row>
    <row r="1862" spans="1:20" ht="49" x14ac:dyDescent="0.25">
      <c r="A1862">
        <v>2173</v>
      </c>
      <c r="B1862" s="3" t="s">
        <v>2174</v>
      </c>
      <c r="C1862" s="3" t="s">
        <v>6283</v>
      </c>
      <c r="D1862" s="6">
        <v>4200</v>
      </c>
      <c r="E1862" s="8">
        <v>5331</v>
      </c>
      <c r="F1862" s="22">
        <f>ROUND(E1862/D1862*100,0)</f>
        <v>127</v>
      </c>
      <c r="G1862" t="s">
        <v>8218</v>
      </c>
      <c r="H1862" t="s">
        <v>8223</v>
      </c>
      <c r="I1862" t="s">
        <v>8245</v>
      </c>
      <c r="J1862">
        <v>1378785540</v>
      </c>
      <c r="K1862">
        <v>1376066243</v>
      </c>
      <c r="L1862" t="b">
        <v>0</v>
      </c>
      <c r="M1862">
        <v>90</v>
      </c>
      <c r="N1862" t="b">
        <v>1</v>
      </c>
      <c r="O1862" t="s">
        <v>8274</v>
      </c>
      <c r="P1862" s="9">
        <f>(((K1862/60)/60)/24)+DATE(1970,1,1)</f>
        <v>41495.692627314813</v>
      </c>
      <c r="Q1862" s="14">
        <f>YEAR(P1862)</f>
        <v>2013</v>
      </c>
      <c r="R1862" s="10" t="s">
        <v>8339</v>
      </c>
      <c r="S1862" t="s">
        <v>8340</v>
      </c>
      <c r="T1862">
        <f>IFERROR(ROUND(E1862/M1862,2),0)</f>
        <v>59.23</v>
      </c>
    </row>
    <row r="1863" spans="1:20" ht="49" x14ac:dyDescent="0.25">
      <c r="A1863">
        <v>3018</v>
      </c>
      <c r="B1863" s="3" t="s">
        <v>3018</v>
      </c>
      <c r="C1863" s="3" t="s">
        <v>7128</v>
      </c>
      <c r="D1863" s="6">
        <v>4200</v>
      </c>
      <c r="E1863" s="8">
        <v>4230</v>
      </c>
      <c r="F1863" s="22">
        <f>ROUND(E1863/D1863*100,0)</f>
        <v>101</v>
      </c>
      <c r="G1863" t="s">
        <v>8218</v>
      </c>
      <c r="H1863" t="s">
        <v>8229</v>
      </c>
      <c r="I1863" t="s">
        <v>8248</v>
      </c>
      <c r="J1863">
        <v>1437429600</v>
      </c>
      <c r="K1863">
        <v>1433747376</v>
      </c>
      <c r="L1863" t="b">
        <v>0</v>
      </c>
      <c r="M1863">
        <v>41</v>
      </c>
      <c r="N1863" t="b">
        <v>1</v>
      </c>
      <c r="O1863" t="s">
        <v>8301</v>
      </c>
      <c r="P1863" s="9">
        <f>(((K1863/60)/60)/24)+DATE(1970,1,1)</f>
        <v>42163.29833333334</v>
      </c>
      <c r="Q1863" s="14">
        <f>YEAR(P1863)</f>
        <v>2015</v>
      </c>
      <c r="R1863" s="10" t="s">
        <v>8331</v>
      </c>
      <c r="S1863" t="s">
        <v>8371</v>
      </c>
      <c r="T1863">
        <f>IFERROR(ROUND(E1863/M1863,2),0)</f>
        <v>103.17</v>
      </c>
    </row>
    <row r="1864" spans="1:20" ht="33" x14ac:dyDescent="0.25">
      <c r="A1864">
        <v>3179</v>
      </c>
      <c r="B1864" s="3" t="s">
        <v>3179</v>
      </c>
      <c r="C1864" s="3" t="s">
        <v>7289</v>
      </c>
      <c r="D1864" s="6">
        <v>4200</v>
      </c>
      <c r="E1864" s="8">
        <v>4794.82</v>
      </c>
      <c r="F1864" s="22">
        <f>ROUND(E1864/D1864*100,0)</f>
        <v>114</v>
      </c>
      <c r="G1864" t="s">
        <v>8218</v>
      </c>
      <c r="H1864" t="s">
        <v>8223</v>
      </c>
      <c r="I1864" t="s">
        <v>8245</v>
      </c>
      <c r="J1864">
        <v>1367859071</v>
      </c>
      <c r="K1864">
        <v>1365699071</v>
      </c>
      <c r="L1864" t="b">
        <v>1</v>
      </c>
      <c r="M1864">
        <v>62</v>
      </c>
      <c r="N1864" t="b">
        <v>1</v>
      </c>
      <c r="O1864" t="s">
        <v>8269</v>
      </c>
      <c r="P1864" s="9">
        <f>(((K1864/60)/60)/24)+DATE(1970,1,1)</f>
        <v>41375.702210648145</v>
      </c>
      <c r="Q1864" s="14">
        <f>YEAR(P1864)</f>
        <v>2013</v>
      </c>
      <c r="R1864" s="10" t="s">
        <v>8331</v>
      </c>
      <c r="S1864" t="s">
        <v>8332</v>
      </c>
      <c r="T1864">
        <f>IFERROR(ROUND(E1864/M1864,2),0)</f>
        <v>77.34</v>
      </c>
    </row>
    <row r="1865" spans="1:20" ht="49" hidden="1" x14ac:dyDescent="0.25">
      <c r="A1865">
        <v>1771</v>
      </c>
      <c r="B1865" s="3" t="s">
        <v>1772</v>
      </c>
      <c r="C1865" s="3" t="s">
        <v>5881</v>
      </c>
      <c r="D1865" s="6">
        <v>4200</v>
      </c>
      <c r="E1865" s="8">
        <v>895</v>
      </c>
      <c r="F1865" s="22">
        <f>ROUND(E1865/D1865*100,0)</f>
        <v>21</v>
      </c>
      <c r="G1865" t="s">
        <v>8220</v>
      </c>
      <c r="H1865" t="s">
        <v>8224</v>
      </c>
      <c r="I1865" t="s">
        <v>8246</v>
      </c>
      <c r="J1865">
        <v>1414107040</v>
      </c>
      <c r="K1865">
        <v>1411515040</v>
      </c>
      <c r="L1865" t="b">
        <v>1</v>
      </c>
      <c r="M1865">
        <v>25</v>
      </c>
      <c r="N1865" t="b">
        <v>0</v>
      </c>
      <c r="O1865" t="s">
        <v>8283</v>
      </c>
      <c r="P1865" s="9">
        <f>(((K1865/60)/60)/24)+DATE(1970,1,1)</f>
        <v>41905.979629629634</v>
      </c>
      <c r="Q1865" s="14">
        <f>YEAR(P1865)</f>
        <v>2014</v>
      </c>
      <c r="R1865" s="10" t="s">
        <v>8352</v>
      </c>
      <c r="S1865" t="s">
        <v>8353</v>
      </c>
      <c r="T1865">
        <f>IFERROR(ROUND(E1865/M1865,2),0)</f>
        <v>35.799999999999997</v>
      </c>
    </row>
    <row r="1866" spans="1:20" ht="49" hidden="1" x14ac:dyDescent="0.25">
      <c r="A1866">
        <v>2392</v>
      </c>
      <c r="B1866" s="3" t="s">
        <v>2393</v>
      </c>
      <c r="C1866" s="3" t="s">
        <v>6502</v>
      </c>
      <c r="D1866" s="6">
        <v>4200</v>
      </c>
      <c r="E1866" s="8">
        <v>0</v>
      </c>
      <c r="F1866" s="22">
        <f>ROUND(E1866/D1866*100,0)</f>
        <v>0</v>
      </c>
      <c r="G1866" t="s">
        <v>8219</v>
      </c>
      <c r="H1866" t="s">
        <v>8223</v>
      </c>
      <c r="I1866" t="s">
        <v>8245</v>
      </c>
      <c r="J1866">
        <v>1446087223</v>
      </c>
      <c r="K1866">
        <v>1443495223</v>
      </c>
      <c r="L1866" t="b">
        <v>0</v>
      </c>
      <c r="M1866">
        <v>0</v>
      </c>
      <c r="N1866" t="b">
        <v>0</v>
      </c>
      <c r="O1866" t="s">
        <v>8270</v>
      </c>
      <c r="P1866" s="9">
        <f>(((K1866/60)/60)/24)+DATE(1970,1,1)</f>
        <v>42276.120636574073</v>
      </c>
      <c r="Q1866" s="14">
        <f>YEAR(P1866)</f>
        <v>2015</v>
      </c>
      <c r="R1866" s="10" t="s">
        <v>8333</v>
      </c>
      <c r="S1866" t="s">
        <v>8334</v>
      </c>
      <c r="T1866">
        <f>IFERROR(ROUND(E1866/M1866,2),0)</f>
        <v>0</v>
      </c>
    </row>
    <row r="1867" spans="1:20" ht="49" hidden="1" x14ac:dyDescent="0.25">
      <c r="A1867">
        <v>763</v>
      </c>
      <c r="B1867" s="3" t="s">
        <v>764</v>
      </c>
      <c r="C1867" s="3" t="s">
        <v>4873</v>
      </c>
      <c r="D1867" s="6">
        <v>4290</v>
      </c>
      <c r="E1867" s="8">
        <v>5</v>
      </c>
      <c r="F1867" s="22">
        <f>ROUND(E1867/D1867*100,0)</f>
        <v>0</v>
      </c>
      <c r="G1867" t="s">
        <v>8220</v>
      </c>
      <c r="H1867" t="s">
        <v>8224</v>
      </c>
      <c r="I1867" t="s">
        <v>8246</v>
      </c>
      <c r="J1867">
        <v>1376563408</v>
      </c>
      <c r="K1867">
        <v>1373971408</v>
      </c>
      <c r="L1867" t="b">
        <v>0</v>
      </c>
      <c r="M1867">
        <v>1</v>
      </c>
      <c r="N1867" t="b">
        <v>0</v>
      </c>
      <c r="O1867" t="s">
        <v>8273</v>
      </c>
      <c r="P1867" s="9">
        <f>(((K1867/60)/60)/24)+DATE(1970,1,1)</f>
        <v>41471.446851851848</v>
      </c>
      <c r="Q1867" s="14">
        <f>YEAR(P1867)</f>
        <v>2013</v>
      </c>
      <c r="R1867" s="10" t="s">
        <v>8336</v>
      </c>
      <c r="S1867" t="s">
        <v>8338</v>
      </c>
      <c r="T1867">
        <f>IFERROR(ROUND(E1867/M1867,2),0)</f>
        <v>5</v>
      </c>
    </row>
    <row r="1868" spans="1:20" ht="49" x14ac:dyDescent="0.25">
      <c r="A1868">
        <v>3184</v>
      </c>
      <c r="B1868" s="3" t="s">
        <v>3184</v>
      </c>
      <c r="C1868" s="3" t="s">
        <v>7294</v>
      </c>
      <c r="D1868" s="6">
        <v>4300</v>
      </c>
      <c r="E1868" s="8">
        <v>4610</v>
      </c>
      <c r="F1868" s="22">
        <f>ROUND(E1868/D1868*100,0)</f>
        <v>107</v>
      </c>
      <c r="G1868" t="s">
        <v>8218</v>
      </c>
      <c r="H1868" t="s">
        <v>8223</v>
      </c>
      <c r="I1868" t="s">
        <v>8245</v>
      </c>
      <c r="J1868">
        <v>1404258631</v>
      </c>
      <c r="K1868">
        <v>1401666631</v>
      </c>
      <c r="L1868" t="b">
        <v>1</v>
      </c>
      <c r="M1868">
        <v>46</v>
      </c>
      <c r="N1868" t="b">
        <v>1</v>
      </c>
      <c r="O1868" t="s">
        <v>8269</v>
      </c>
      <c r="P1868" s="9">
        <f>(((K1868/60)/60)/24)+DATE(1970,1,1)</f>
        <v>41791.993414351848</v>
      </c>
      <c r="Q1868" s="14">
        <f>YEAR(P1868)</f>
        <v>2014</v>
      </c>
      <c r="R1868" s="10" t="s">
        <v>8331</v>
      </c>
      <c r="S1868" t="s">
        <v>8332</v>
      </c>
      <c r="T1868">
        <f>IFERROR(ROUND(E1868/M1868,2),0)</f>
        <v>100.22</v>
      </c>
    </row>
    <row r="1869" spans="1:20" ht="49" x14ac:dyDescent="0.25">
      <c r="A1869">
        <v>3724</v>
      </c>
      <c r="B1869" s="3" t="s">
        <v>3721</v>
      </c>
      <c r="C1869" s="3" t="s">
        <v>7834</v>
      </c>
      <c r="D1869" s="6">
        <v>4300</v>
      </c>
      <c r="E1869" s="8">
        <v>4409.55</v>
      </c>
      <c r="F1869" s="22">
        <f>ROUND(E1869/D1869*100,0)</f>
        <v>103</v>
      </c>
      <c r="G1869" t="s">
        <v>8218</v>
      </c>
      <c r="H1869" t="s">
        <v>8224</v>
      </c>
      <c r="I1869" t="s">
        <v>8246</v>
      </c>
      <c r="J1869">
        <v>1462402800</v>
      </c>
      <c r="K1869">
        <v>1459856860</v>
      </c>
      <c r="L1869" t="b">
        <v>0</v>
      </c>
      <c r="M1869">
        <v>89</v>
      </c>
      <c r="N1869" t="b">
        <v>1</v>
      </c>
      <c r="O1869" t="s">
        <v>8269</v>
      </c>
      <c r="P1869" s="9">
        <f>(((K1869/60)/60)/24)+DATE(1970,1,1)</f>
        <v>42465.491435185191</v>
      </c>
      <c r="Q1869" s="14">
        <f>YEAR(P1869)</f>
        <v>2016</v>
      </c>
      <c r="R1869" s="10" t="s">
        <v>8331</v>
      </c>
      <c r="S1869" t="s">
        <v>8332</v>
      </c>
      <c r="T1869">
        <f>IFERROR(ROUND(E1869/M1869,2),0)</f>
        <v>49.55</v>
      </c>
    </row>
    <row r="1870" spans="1:20" ht="49" hidden="1" x14ac:dyDescent="0.25">
      <c r="A1870">
        <v>1552</v>
      </c>
      <c r="B1870" s="3" t="s">
        <v>1553</v>
      </c>
      <c r="C1870" s="3" t="s">
        <v>5662</v>
      </c>
      <c r="D1870" s="6">
        <v>4300</v>
      </c>
      <c r="E1870" s="8">
        <v>2115</v>
      </c>
      <c r="F1870" s="22">
        <f>ROUND(E1870/D1870*100,0)</f>
        <v>49</v>
      </c>
      <c r="G1870" t="s">
        <v>8220</v>
      </c>
      <c r="H1870" t="s">
        <v>8223</v>
      </c>
      <c r="I1870" t="s">
        <v>8245</v>
      </c>
      <c r="J1870">
        <v>1412135940</v>
      </c>
      <c r="K1870">
        <v>1410366708</v>
      </c>
      <c r="L1870" t="b">
        <v>0</v>
      </c>
      <c r="M1870">
        <v>16</v>
      </c>
      <c r="N1870" t="b">
        <v>0</v>
      </c>
      <c r="O1870" t="s">
        <v>8287</v>
      </c>
      <c r="P1870" s="9">
        <f>(((K1870/60)/60)/24)+DATE(1970,1,1)</f>
        <v>41892.688750000001</v>
      </c>
      <c r="Q1870" s="14">
        <f>YEAR(P1870)</f>
        <v>2014</v>
      </c>
      <c r="R1870" s="10" t="s">
        <v>8352</v>
      </c>
      <c r="S1870" t="s">
        <v>8357</v>
      </c>
      <c r="T1870">
        <f>IFERROR(ROUND(E1870/M1870,2),0)</f>
        <v>132.19</v>
      </c>
    </row>
    <row r="1871" spans="1:20" ht="65" hidden="1" x14ac:dyDescent="0.25">
      <c r="A1871">
        <v>1052</v>
      </c>
      <c r="B1871" s="3" t="s">
        <v>1053</v>
      </c>
      <c r="C1871" s="3" t="s">
        <v>5162</v>
      </c>
      <c r="D1871" s="6">
        <v>4336</v>
      </c>
      <c r="E1871" s="8">
        <v>0</v>
      </c>
      <c r="F1871" s="22">
        <f>ROUND(E1871/D1871*100,0)</f>
        <v>0</v>
      </c>
      <c r="G1871" t="s">
        <v>8219</v>
      </c>
      <c r="H1871" t="s">
        <v>8223</v>
      </c>
      <c r="I1871" t="s">
        <v>8245</v>
      </c>
      <c r="J1871">
        <v>1465243740</v>
      </c>
      <c r="K1871">
        <v>1461438495</v>
      </c>
      <c r="L1871" t="b">
        <v>0</v>
      </c>
      <c r="M1871">
        <v>0</v>
      </c>
      <c r="N1871" t="b">
        <v>0</v>
      </c>
      <c r="O1871" t="s">
        <v>8279</v>
      </c>
      <c r="P1871" s="9">
        <f>(((K1871/60)/60)/24)+DATE(1970,1,1)</f>
        <v>42483.797395833331</v>
      </c>
      <c r="Q1871" s="14">
        <f>YEAR(P1871)</f>
        <v>2016</v>
      </c>
      <c r="R1871" s="10" t="s">
        <v>8345</v>
      </c>
      <c r="S1871" t="s">
        <v>8346</v>
      </c>
      <c r="T1871">
        <f>IFERROR(ROUND(E1871/M1871,2),0)</f>
        <v>0</v>
      </c>
    </row>
    <row r="1872" spans="1:20" ht="49" x14ac:dyDescent="0.25">
      <c r="A1872">
        <v>1398</v>
      </c>
      <c r="B1872" s="3" t="s">
        <v>1399</v>
      </c>
      <c r="C1872" s="3" t="s">
        <v>5508</v>
      </c>
      <c r="D1872" s="6">
        <v>4400</v>
      </c>
      <c r="E1872" s="8">
        <v>4826</v>
      </c>
      <c r="F1872" s="22">
        <f>ROUND(E1872/D1872*100,0)</f>
        <v>110</v>
      </c>
      <c r="G1872" t="s">
        <v>8218</v>
      </c>
      <c r="H1872" t="s">
        <v>8223</v>
      </c>
      <c r="I1872" t="s">
        <v>8245</v>
      </c>
      <c r="J1872">
        <v>1467752334</v>
      </c>
      <c r="K1872">
        <v>1465160334</v>
      </c>
      <c r="L1872" t="b">
        <v>0</v>
      </c>
      <c r="M1872">
        <v>65</v>
      </c>
      <c r="N1872" t="b">
        <v>1</v>
      </c>
      <c r="O1872" t="s">
        <v>8274</v>
      </c>
      <c r="P1872" s="9">
        <f>(((K1872/60)/60)/24)+DATE(1970,1,1)</f>
        <v>42526.874236111107</v>
      </c>
      <c r="Q1872" s="14">
        <f>YEAR(P1872)</f>
        <v>2016</v>
      </c>
      <c r="R1872" s="10" t="s">
        <v>8339</v>
      </c>
      <c r="S1872" t="s">
        <v>8340</v>
      </c>
      <c r="T1872">
        <f>IFERROR(ROUND(E1872/M1872,2),0)</f>
        <v>74.25</v>
      </c>
    </row>
    <row r="1873" spans="1:20" ht="49" hidden="1" x14ac:dyDescent="0.25">
      <c r="A1873">
        <v>215</v>
      </c>
      <c r="B1873" s="3" t="s">
        <v>217</v>
      </c>
      <c r="C1873" s="3" t="s">
        <v>4325</v>
      </c>
      <c r="D1873" s="6">
        <v>4400</v>
      </c>
      <c r="E1873" s="8">
        <v>10</v>
      </c>
      <c r="F1873" s="22">
        <f>ROUND(E1873/D1873*100,0)</f>
        <v>0</v>
      </c>
      <c r="G1873" t="s">
        <v>8220</v>
      </c>
      <c r="H1873" t="s">
        <v>8224</v>
      </c>
      <c r="I1873" t="s">
        <v>8246</v>
      </c>
      <c r="J1873">
        <v>1455753540</v>
      </c>
      <c r="K1873">
        <v>1452058282</v>
      </c>
      <c r="L1873" t="b">
        <v>0</v>
      </c>
      <c r="M1873">
        <v>1</v>
      </c>
      <c r="N1873" t="b">
        <v>0</v>
      </c>
      <c r="O1873" t="s">
        <v>8266</v>
      </c>
      <c r="P1873" s="9">
        <f>(((K1873/60)/60)/24)+DATE(1970,1,1)</f>
        <v>42375.230115740742</v>
      </c>
      <c r="Q1873" s="14">
        <f>YEAR(P1873)</f>
        <v>2016</v>
      </c>
      <c r="R1873" s="10" t="s">
        <v>8324</v>
      </c>
      <c r="S1873" t="s">
        <v>8328</v>
      </c>
      <c r="T1873">
        <f>IFERROR(ROUND(E1873/M1873,2),0)</f>
        <v>10</v>
      </c>
    </row>
    <row r="1874" spans="1:20" ht="49" hidden="1" x14ac:dyDescent="0.25">
      <c r="A1874">
        <v>1415</v>
      </c>
      <c r="B1874" s="3" t="s">
        <v>1416</v>
      </c>
      <c r="C1874" s="3" t="s">
        <v>5525</v>
      </c>
      <c r="D1874" s="6">
        <v>4400</v>
      </c>
      <c r="E1874" s="8">
        <v>800</v>
      </c>
      <c r="F1874" s="22">
        <f>ROUND(E1874/D1874*100,0)</f>
        <v>18</v>
      </c>
      <c r="G1874" t="s">
        <v>8220</v>
      </c>
      <c r="H1874" t="s">
        <v>8223</v>
      </c>
      <c r="I1874" t="s">
        <v>8245</v>
      </c>
      <c r="J1874">
        <v>1439741591</v>
      </c>
      <c r="K1874">
        <v>1436285591</v>
      </c>
      <c r="L1874" t="b">
        <v>0</v>
      </c>
      <c r="M1874">
        <v>9</v>
      </c>
      <c r="N1874" t="b">
        <v>0</v>
      </c>
      <c r="O1874" t="s">
        <v>8285</v>
      </c>
      <c r="P1874" s="9">
        <f>(((K1874/60)/60)/24)+DATE(1970,1,1)</f>
        <v>42192.675821759258</v>
      </c>
      <c r="Q1874" s="14">
        <f>YEAR(P1874)</f>
        <v>2015</v>
      </c>
      <c r="R1874" s="10" t="s">
        <v>8336</v>
      </c>
      <c r="S1874" t="s">
        <v>8355</v>
      </c>
      <c r="T1874">
        <f>IFERROR(ROUND(E1874/M1874,2),0)</f>
        <v>88.89</v>
      </c>
    </row>
    <row r="1875" spans="1:20" ht="49" x14ac:dyDescent="0.25">
      <c r="A1875">
        <v>750</v>
      </c>
      <c r="B1875" s="3" t="s">
        <v>751</v>
      </c>
      <c r="C1875" s="3" t="s">
        <v>4860</v>
      </c>
      <c r="D1875" s="6">
        <v>4444</v>
      </c>
      <c r="E1875" s="8">
        <v>4559</v>
      </c>
      <c r="F1875" s="22">
        <f>ROUND(E1875/D1875*100,0)</f>
        <v>103</v>
      </c>
      <c r="G1875" t="s">
        <v>8218</v>
      </c>
      <c r="H1875" t="s">
        <v>8223</v>
      </c>
      <c r="I1875" t="s">
        <v>8245</v>
      </c>
      <c r="J1875">
        <v>1361739872</v>
      </c>
      <c r="K1875">
        <v>1359147872</v>
      </c>
      <c r="L1875" t="b">
        <v>0</v>
      </c>
      <c r="M1875">
        <v>59</v>
      </c>
      <c r="N1875" t="b">
        <v>1</v>
      </c>
      <c r="O1875" t="s">
        <v>8272</v>
      </c>
      <c r="P1875" s="9">
        <f>(((K1875/60)/60)/24)+DATE(1970,1,1)</f>
        <v>41299.878148148149</v>
      </c>
      <c r="Q1875" s="14">
        <f>YEAR(P1875)</f>
        <v>2013</v>
      </c>
      <c r="R1875" s="10" t="s">
        <v>8336</v>
      </c>
      <c r="S1875" t="s">
        <v>8337</v>
      </c>
      <c r="T1875">
        <f>IFERROR(ROUND(E1875/M1875,2),0)</f>
        <v>77.27</v>
      </c>
    </row>
    <row r="1876" spans="1:20" ht="21" hidden="1" x14ac:dyDescent="0.25">
      <c r="A1876">
        <v>497</v>
      </c>
      <c r="B1876" s="3" t="s">
        <v>498</v>
      </c>
      <c r="C1876" s="3" t="s">
        <v>4607</v>
      </c>
      <c r="D1876" s="6">
        <v>4480</v>
      </c>
      <c r="E1876" s="8">
        <v>30</v>
      </c>
      <c r="F1876" s="22">
        <f>ROUND(E1876/D1876*100,0)</f>
        <v>1</v>
      </c>
      <c r="G1876" t="s">
        <v>8220</v>
      </c>
      <c r="H1876" t="s">
        <v>8223</v>
      </c>
      <c r="I1876" t="s">
        <v>8245</v>
      </c>
      <c r="J1876">
        <v>1419483600</v>
      </c>
      <c r="K1876">
        <v>1414889665</v>
      </c>
      <c r="L1876" t="b">
        <v>0</v>
      </c>
      <c r="M1876">
        <v>3</v>
      </c>
      <c r="N1876" t="b">
        <v>0</v>
      </c>
      <c r="O1876" t="s">
        <v>8268</v>
      </c>
      <c r="P1876" s="9">
        <f>(((K1876/60)/60)/24)+DATE(1970,1,1)</f>
        <v>41945.037789351853</v>
      </c>
      <c r="Q1876" s="14">
        <f>YEAR(P1876)</f>
        <v>2014</v>
      </c>
      <c r="R1876" s="10" t="s">
        <v>8324</v>
      </c>
      <c r="S1876" t="s">
        <v>8330</v>
      </c>
      <c r="T1876">
        <f>IFERROR(ROUND(E1876/M1876,2),0)</f>
        <v>10</v>
      </c>
    </row>
    <row r="1877" spans="1:20" ht="49" x14ac:dyDescent="0.25">
      <c r="A1877">
        <v>60</v>
      </c>
      <c r="B1877" s="3" t="s">
        <v>62</v>
      </c>
      <c r="C1877" s="3" t="s">
        <v>4171</v>
      </c>
      <c r="D1877" s="6">
        <v>4500</v>
      </c>
      <c r="E1877" s="8">
        <v>4648.33</v>
      </c>
      <c r="F1877" s="22">
        <f>ROUND(E1877/D1877*100,0)</f>
        <v>103</v>
      </c>
      <c r="G1877" t="s">
        <v>8218</v>
      </c>
      <c r="H1877" t="s">
        <v>8224</v>
      </c>
      <c r="I1877" t="s">
        <v>8246</v>
      </c>
      <c r="J1877">
        <v>1395532800</v>
      </c>
      <c r="K1877">
        <v>1393882717</v>
      </c>
      <c r="L1877" t="b">
        <v>0</v>
      </c>
      <c r="M1877">
        <v>108</v>
      </c>
      <c r="N1877" t="b">
        <v>1</v>
      </c>
      <c r="O1877" t="s">
        <v>8264</v>
      </c>
      <c r="P1877" s="9">
        <f>(((K1877/60)/60)/24)+DATE(1970,1,1)</f>
        <v>41701.901817129627</v>
      </c>
      <c r="Q1877" s="14">
        <f>YEAR(P1877)</f>
        <v>2014</v>
      </c>
      <c r="R1877" s="10" t="s">
        <v>8324</v>
      </c>
      <c r="S1877" t="s">
        <v>8326</v>
      </c>
      <c r="T1877">
        <f>IFERROR(ROUND(E1877/M1877,2),0)</f>
        <v>43.04</v>
      </c>
    </row>
    <row r="1878" spans="1:20" ht="49" x14ac:dyDescent="0.25">
      <c r="A1878">
        <v>117</v>
      </c>
      <c r="B1878" s="3" t="s">
        <v>119</v>
      </c>
      <c r="C1878" s="3" t="s">
        <v>4228</v>
      </c>
      <c r="D1878" s="6">
        <v>4500</v>
      </c>
      <c r="E1878" s="8">
        <v>4522.22</v>
      </c>
      <c r="F1878" s="22">
        <f>ROUND(E1878/D1878*100,0)</f>
        <v>100</v>
      </c>
      <c r="G1878" t="s">
        <v>8218</v>
      </c>
      <c r="H1878" t="s">
        <v>8223</v>
      </c>
      <c r="I1878" t="s">
        <v>8245</v>
      </c>
      <c r="J1878">
        <v>1276110000</v>
      </c>
      <c r="K1878">
        <v>1268337744</v>
      </c>
      <c r="L1878" t="b">
        <v>0</v>
      </c>
      <c r="M1878">
        <v>27</v>
      </c>
      <c r="N1878" t="b">
        <v>1</v>
      </c>
      <c r="O1878" t="s">
        <v>8264</v>
      </c>
      <c r="P1878" s="9">
        <f>(((K1878/60)/60)/24)+DATE(1970,1,1)</f>
        <v>40248.834999999999</v>
      </c>
      <c r="Q1878" s="14">
        <f>YEAR(P1878)</f>
        <v>2010</v>
      </c>
      <c r="R1878" s="10" t="s">
        <v>8324</v>
      </c>
      <c r="S1878" t="s">
        <v>8326</v>
      </c>
      <c r="T1878">
        <f>IFERROR(ROUND(E1878/M1878,2),0)</f>
        <v>167.49</v>
      </c>
    </row>
    <row r="1879" spans="1:20" ht="33" x14ac:dyDescent="0.25">
      <c r="A1879">
        <v>290</v>
      </c>
      <c r="B1879" s="3" t="s">
        <v>291</v>
      </c>
      <c r="C1879" s="3" t="s">
        <v>4400</v>
      </c>
      <c r="D1879" s="6">
        <v>4500</v>
      </c>
      <c r="E1879" s="8">
        <v>4800.8</v>
      </c>
      <c r="F1879" s="22">
        <f>ROUND(E1879/D1879*100,0)</f>
        <v>107</v>
      </c>
      <c r="G1879" t="s">
        <v>8218</v>
      </c>
      <c r="H1879" t="s">
        <v>8223</v>
      </c>
      <c r="I1879" t="s">
        <v>8245</v>
      </c>
      <c r="J1879">
        <v>1296633540</v>
      </c>
      <c r="K1879">
        <v>1292316697</v>
      </c>
      <c r="L1879" t="b">
        <v>1</v>
      </c>
      <c r="M1879">
        <v>168</v>
      </c>
      <c r="N1879" t="b">
        <v>1</v>
      </c>
      <c r="O1879" t="s">
        <v>8267</v>
      </c>
      <c r="P1879" s="9">
        <f>(((K1879/60)/60)/24)+DATE(1970,1,1)</f>
        <v>40526.36917824074</v>
      </c>
      <c r="Q1879" s="14">
        <f>YEAR(P1879)</f>
        <v>2010</v>
      </c>
      <c r="R1879" s="10" t="s">
        <v>8324</v>
      </c>
      <c r="S1879" t="s">
        <v>8329</v>
      </c>
      <c r="T1879">
        <f>IFERROR(ROUND(E1879/M1879,2),0)</f>
        <v>28.58</v>
      </c>
    </row>
    <row r="1880" spans="1:20" ht="49" x14ac:dyDescent="0.25">
      <c r="A1880">
        <v>808</v>
      </c>
      <c r="B1880" s="3" t="s">
        <v>809</v>
      </c>
      <c r="C1880" s="3" t="s">
        <v>4918</v>
      </c>
      <c r="D1880" s="6">
        <v>4500</v>
      </c>
      <c r="E1880" s="8">
        <v>4500</v>
      </c>
      <c r="F1880" s="22">
        <f>ROUND(E1880/D1880*100,0)</f>
        <v>100</v>
      </c>
      <c r="G1880" t="s">
        <v>8218</v>
      </c>
      <c r="H1880" t="s">
        <v>8228</v>
      </c>
      <c r="I1880" t="s">
        <v>8250</v>
      </c>
      <c r="J1880">
        <v>1419224340</v>
      </c>
      <c r="K1880">
        <v>1416363886</v>
      </c>
      <c r="L1880" t="b">
        <v>0</v>
      </c>
      <c r="M1880">
        <v>43</v>
      </c>
      <c r="N1880" t="b">
        <v>1</v>
      </c>
      <c r="O1880" t="s">
        <v>8274</v>
      </c>
      <c r="P1880" s="9">
        <f>(((K1880/60)/60)/24)+DATE(1970,1,1)</f>
        <v>41962.100532407407</v>
      </c>
      <c r="Q1880" s="14">
        <f>YEAR(P1880)</f>
        <v>2014</v>
      </c>
      <c r="R1880" s="10" t="s">
        <v>8339</v>
      </c>
      <c r="S1880" t="s">
        <v>8340</v>
      </c>
      <c r="T1880">
        <f>IFERROR(ROUND(E1880/M1880,2),0)</f>
        <v>104.65</v>
      </c>
    </row>
    <row r="1881" spans="1:20" ht="49" x14ac:dyDescent="0.25">
      <c r="A1881">
        <v>1036</v>
      </c>
      <c r="B1881" s="3" t="s">
        <v>1037</v>
      </c>
      <c r="C1881" s="3" t="s">
        <v>5146</v>
      </c>
      <c r="D1881" s="6">
        <v>4500</v>
      </c>
      <c r="E1881" s="8">
        <v>5056.22</v>
      </c>
      <c r="F1881" s="22">
        <f>ROUND(E1881/D1881*100,0)</f>
        <v>112</v>
      </c>
      <c r="G1881" t="s">
        <v>8218</v>
      </c>
      <c r="H1881" t="s">
        <v>8223</v>
      </c>
      <c r="I1881" t="s">
        <v>8245</v>
      </c>
      <c r="J1881">
        <v>1357545600</v>
      </c>
      <c r="K1881">
        <v>1354790790</v>
      </c>
      <c r="L1881" t="b">
        <v>0</v>
      </c>
      <c r="M1881">
        <v>211</v>
      </c>
      <c r="N1881" t="b">
        <v>1</v>
      </c>
      <c r="O1881" t="s">
        <v>8278</v>
      </c>
      <c r="P1881" s="9">
        <f>(((K1881/60)/60)/24)+DATE(1970,1,1)</f>
        <v>41249.448958333334</v>
      </c>
      <c r="Q1881" s="14">
        <f>YEAR(P1881)</f>
        <v>2012</v>
      </c>
      <c r="R1881" s="10" t="s">
        <v>8339</v>
      </c>
      <c r="S1881" t="s">
        <v>8344</v>
      </c>
      <c r="T1881">
        <f>IFERROR(ROUND(E1881/M1881,2),0)</f>
        <v>23.96</v>
      </c>
    </row>
    <row r="1882" spans="1:20" ht="49" x14ac:dyDescent="0.25">
      <c r="A1882">
        <v>1636</v>
      </c>
      <c r="B1882" s="3" t="s">
        <v>1637</v>
      </c>
      <c r="C1882" s="3" t="s">
        <v>5746</v>
      </c>
      <c r="D1882" s="6">
        <v>4500</v>
      </c>
      <c r="E1882" s="8">
        <v>4660</v>
      </c>
      <c r="F1882" s="22">
        <f>ROUND(E1882/D1882*100,0)</f>
        <v>104</v>
      </c>
      <c r="G1882" t="s">
        <v>8218</v>
      </c>
      <c r="H1882" t="s">
        <v>8223</v>
      </c>
      <c r="I1882" t="s">
        <v>8245</v>
      </c>
      <c r="J1882">
        <v>1307851200</v>
      </c>
      <c r="K1882">
        <v>1304129088</v>
      </c>
      <c r="L1882" t="b">
        <v>0</v>
      </c>
      <c r="M1882">
        <v>87</v>
      </c>
      <c r="N1882" t="b">
        <v>1</v>
      </c>
      <c r="O1882" t="s">
        <v>8274</v>
      </c>
      <c r="P1882" s="9">
        <f>(((K1882/60)/60)/24)+DATE(1970,1,1)</f>
        <v>40663.08666666667</v>
      </c>
      <c r="Q1882" s="14">
        <f>YEAR(P1882)</f>
        <v>2011</v>
      </c>
      <c r="R1882" s="10" t="s">
        <v>8339</v>
      </c>
      <c r="S1882" t="s">
        <v>8340</v>
      </c>
      <c r="T1882">
        <f>IFERROR(ROUND(E1882/M1882,2),0)</f>
        <v>53.56</v>
      </c>
    </row>
    <row r="1883" spans="1:20" ht="49" x14ac:dyDescent="0.25">
      <c r="A1883">
        <v>1652</v>
      </c>
      <c r="B1883" s="3" t="s">
        <v>1653</v>
      </c>
      <c r="C1883" s="3" t="s">
        <v>5762</v>
      </c>
      <c r="D1883" s="6">
        <v>4500</v>
      </c>
      <c r="E1883" s="8">
        <v>4530</v>
      </c>
      <c r="F1883" s="22">
        <f>ROUND(E1883/D1883*100,0)</f>
        <v>101</v>
      </c>
      <c r="G1883" t="s">
        <v>8218</v>
      </c>
      <c r="H1883" t="s">
        <v>8223</v>
      </c>
      <c r="I1883" t="s">
        <v>8245</v>
      </c>
      <c r="J1883">
        <v>1385297393</v>
      </c>
      <c r="K1883">
        <v>1382701793</v>
      </c>
      <c r="L1883" t="b">
        <v>0</v>
      </c>
      <c r="M1883">
        <v>70</v>
      </c>
      <c r="N1883" t="b">
        <v>1</v>
      </c>
      <c r="O1883" t="s">
        <v>8290</v>
      </c>
      <c r="P1883" s="9">
        <f>(((K1883/60)/60)/24)+DATE(1970,1,1)</f>
        <v>41572.492974537039</v>
      </c>
      <c r="Q1883" s="14">
        <f>YEAR(P1883)</f>
        <v>2013</v>
      </c>
      <c r="R1883" s="10" t="s">
        <v>8339</v>
      </c>
      <c r="S1883" t="s">
        <v>8360</v>
      </c>
      <c r="T1883">
        <f>IFERROR(ROUND(E1883/M1883,2),0)</f>
        <v>64.709999999999994</v>
      </c>
    </row>
    <row r="1884" spans="1:20" ht="49" x14ac:dyDescent="0.25">
      <c r="A1884">
        <v>2162</v>
      </c>
      <c r="B1884" s="3" t="s">
        <v>2163</v>
      </c>
      <c r="C1884" s="3" t="s">
        <v>6272</v>
      </c>
      <c r="D1884" s="6">
        <v>4500</v>
      </c>
      <c r="E1884" s="8">
        <v>5052</v>
      </c>
      <c r="F1884" s="22">
        <f>ROUND(E1884/D1884*100,0)</f>
        <v>112</v>
      </c>
      <c r="G1884" t="s">
        <v>8218</v>
      </c>
      <c r="H1884" t="s">
        <v>8223</v>
      </c>
      <c r="I1884" t="s">
        <v>8245</v>
      </c>
      <c r="J1884">
        <v>1406226191</v>
      </c>
      <c r="K1884">
        <v>1403547791</v>
      </c>
      <c r="L1884" t="b">
        <v>0</v>
      </c>
      <c r="M1884">
        <v>58</v>
      </c>
      <c r="N1884" t="b">
        <v>1</v>
      </c>
      <c r="O1884" t="s">
        <v>8274</v>
      </c>
      <c r="P1884" s="9">
        <f>(((K1884/60)/60)/24)+DATE(1970,1,1)</f>
        <v>41813.766099537039</v>
      </c>
      <c r="Q1884" s="14">
        <f>YEAR(P1884)</f>
        <v>2014</v>
      </c>
      <c r="R1884" s="10" t="s">
        <v>8339</v>
      </c>
      <c r="S1884" t="s">
        <v>8340</v>
      </c>
      <c r="T1884">
        <f>IFERROR(ROUND(E1884/M1884,2),0)</f>
        <v>87.1</v>
      </c>
    </row>
    <row r="1885" spans="1:20" ht="49" x14ac:dyDescent="0.25">
      <c r="A1885">
        <v>2287</v>
      </c>
      <c r="B1885" s="3" t="s">
        <v>2288</v>
      </c>
      <c r="C1885" s="3" t="s">
        <v>6397</v>
      </c>
      <c r="D1885" s="6">
        <v>4500</v>
      </c>
      <c r="E1885" s="8">
        <v>5398.99</v>
      </c>
      <c r="F1885" s="22">
        <f>ROUND(E1885/D1885*100,0)</f>
        <v>120</v>
      </c>
      <c r="G1885" t="s">
        <v>8218</v>
      </c>
      <c r="H1885" t="s">
        <v>8223</v>
      </c>
      <c r="I1885" t="s">
        <v>8245</v>
      </c>
      <c r="J1885">
        <v>1403539260</v>
      </c>
      <c r="K1885">
        <v>1401724860</v>
      </c>
      <c r="L1885" t="b">
        <v>0</v>
      </c>
      <c r="M1885">
        <v>106</v>
      </c>
      <c r="N1885" t="b">
        <v>1</v>
      </c>
      <c r="O1885" t="s">
        <v>8274</v>
      </c>
      <c r="P1885" s="9">
        <f>(((K1885/60)/60)/24)+DATE(1970,1,1)</f>
        <v>41792.667361111111</v>
      </c>
      <c r="Q1885" s="14">
        <f>YEAR(P1885)</f>
        <v>2014</v>
      </c>
      <c r="R1885" s="10" t="s">
        <v>8339</v>
      </c>
      <c r="S1885" t="s">
        <v>8340</v>
      </c>
      <c r="T1885">
        <f>IFERROR(ROUND(E1885/M1885,2),0)</f>
        <v>50.93</v>
      </c>
    </row>
    <row r="1886" spans="1:20" ht="49" x14ac:dyDescent="0.25">
      <c r="A1886">
        <v>2531</v>
      </c>
      <c r="B1886" s="3" t="s">
        <v>2531</v>
      </c>
      <c r="C1886" s="3" t="s">
        <v>6641</v>
      </c>
      <c r="D1886" s="6">
        <v>4500</v>
      </c>
      <c r="E1886" s="8">
        <v>4518</v>
      </c>
      <c r="F1886" s="22">
        <f>ROUND(E1886/D1886*100,0)</f>
        <v>100</v>
      </c>
      <c r="G1886" t="s">
        <v>8218</v>
      </c>
      <c r="H1886" t="s">
        <v>8223</v>
      </c>
      <c r="I1886" t="s">
        <v>8245</v>
      </c>
      <c r="J1886">
        <v>1439611140</v>
      </c>
      <c r="K1886">
        <v>1437668354</v>
      </c>
      <c r="L1886" t="b">
        <v>0</v>
      </c>
      <c r="M1886">
        <v>61</v>
      </c>
      <c r="N1886" t="b">
        <v>1</v>
      </c>
      <c r="O1886" t="s">
        <v>8298</v>
      </c>
      <c r="P1886" s="9">
        <f>(((K1886/60)/60)/24)+DATE(1970,1,1)</f>
        <v>42208.680023148147</v>
      </c>
      <c r="Q1886" s="14">
        <f>YEAR(P1886)</f>
        <v>2015</v>
      </c>
      <c r="R1886" s="10" t="s">
        <v>8339</v>
      </c>
      <c r="S1886" t="s">
        <v>8368</v>
      </c>
      <c r="T1886">
        <f>IFERROR(ROUND(E1886/M1886,2),0)</f>
        <v>74.069999999999993</v>
      </c>
    </row>
    <row r="1887" spans="1:20" ht="49" x14ac:dyDescent="0.25">
      <c r="A1887">
        <v>2808</v>
      </c>
      <c r="B1887" s="3" t="s">
        <v>2808</v>
      </c>
      <c r="C1887" s="3" t="s">
        <v>6918</v>
      </c>
      <c r="D1887" s="6">
        <v>4500</v>
      </c>
      <c r="E1887" s="8">
        <v>4511</v>
      </c>
      <c r="F1887" s="22">
        <f>ROUND(E1887/D1887*100,0)</f>
        <v>100</v>
      </c>
      <c r="G1887" t="s">
        <v>8218</v>
      </c>
      <c r="H1887" t="s">
        <v>8223</v>
      </c>
      <c r="I1887" t="s">
        <v>8245</v>
      </c>
      <c r="J1887">
        <v>1440274735</v>
      </c>
      <c r="K1887">
        <v>1437682735</v>
      </c>
      <c r="L1887" t="b">
        <v>0</v>
      </c>
      <c r="M1887">
        <v>69</v>
      </c>
      <c r="N1887" t="b">
        <v>1</v>
      </c>
      <c r="O1887" t="s">
        <v>8269</v>
      </c>
      <c r="P1887" s="9">
        <f>(((K1887/60)/60)/24)+DATE(1970,1,1)</f>
        <v>42208.84646990741</v>
      </c>
      <c r="Q1887" s="14">
        <f>YEAR(P1887)</f>
        <v>2015</v>
      </c>
      <c r="R1887" s="10" t="s">
        <v>8331</v>
      </c>
      <c r="S1887" t="s">
        <v>8332</v>
      </c>
      <c r="T1887">
        <f>IFERROR(ROUND(E1887/M1887,2),0)</f>
        <v>65.38</v>
      </c>
    </row>
    <row r="1888" spans="1:20" ht="49" x14ac:dyDescent="0.25">
      <c r="A1888">
        <v>3021</v>
      </c>
      <c r="B1888" s="3" t="s">
        <v>3021</v>
      </c>
      <c r="C1888" s="3" t="s">
        <v>7131</v>
      </c>
      <c r="D1888" s="6">
        <v>4500</v>
      </c>
      <c r="E1888" s="8">
        <v>5221</v>
      </c>
      <c r="F1888" s="22">
        <f>ROUND(E1888/D1888*100,0)</f>
        <v>116</v>
      </c>
      <c r="G1888" t="s">
        <v>8218</v>
      </c>
      <c r="H1888" t="s">
        <v>8223</v>
      </c>
      <c r="I1888" t="s">
        <v>8245</v>
      </c>
      <c r="J1888">
        <v>1479794340</v>
      </c>
      <c r="K1888">
        <v>1476715869</v>
      </c>
      <c r="L1888" t="b">
        <v>0</v>
      </c>
      <c r="M1888">
        <v>103</v>
      </c>
      <c r="N1888" t="b">
        <v>1</v>
      </c>
      <c r="O1888" t="s">
        <v>8301</v>
      </c>
      <c r="P1888" s="9">
        <f>(((K1888/60)/60)/24)+DATE(1970,1,1)</f>
        <v>42660.618854166663</v>
      </c>
      <c r="Q1888" s="14">
        <f>YEAR(P1888)</f>
        <v>2016</v>
      </c>
      <c r="R1888" s="10" t="s">
        <v>8331</v>
      </c>
      <c r="S1888" t="s">
        <v>8371</v>
      </c>
      <c r="T1888">
        <f>IFERROR(ROUND(E1888/M1888,2),0)</f>
        <v>50.69</v>
      </c>
    </row>
    <row r="1889" spans="1:20" ht="49" x14ac:dyDescent="0.25">
      <c r="A1889">
        <v>3160</v>
      </c>
      <c r="B1889" s="3" t="s">
        <v>3160</v>
      </c>
      <c r="C1889" s="3" t="s">
        <v>7270</v>
      </c>
      <c r="D1889" s="6">
        <v>4500</v>
      </c>
      <c r="E1889" s="8">
        <v>4569</v>
      </c>
      <c r="F1889" s="22">
        <f>ROUND(E1889/D1889*100,0)</f>
        <v>102</v>
      </c>
      <c r="G1889" t="s">
        <v>8218</v>
      </c>
      <c r="H1889" t="s">
        <v>8223</v>
      </c>
      <c r="I1889" t="s">
        <v>8245</v>
      </c>
      <c r="J1889">
        <v>1407905940</v>
      </c>
      <c r="K1889">
        <v>1405923687</v>
      </c>
      <c r="L1889" t="b">
        <v>1</v>
      </c>
      <c r="M1889">
        <v>57</v>
      </c>
      <c r="N1889" t="b">
        <v>1</v>
      </c>
      <c r="O1889" t="s">
        <v>8269</v>
      </c>
      <c r="P1889" s="9">
        <f>(((K1889/60)/60)/24)+DATE(1970,1,1)</f>
        <v>41841.26489583333</v>
      </c>
      <c r="Q1889" s="14">
        <f>YEAR(P1889)</f>
        <v>2014</v>
      </c>
      <c r="R1889" s="10" t="s">
        <v>8331</v>
      </c>
      <c r="S1889" t="s">
        <v>8332</v>
      </c>
      <c r="T1889">
        <f>IFERROR(ROUND(E1889/M1889,2),0)</f>
        <v>80.16</v>
      </c>
    </row>
    <row r="1890" spans="1:20" ht="33" x14ac:dyDescent="0.25">
      <c r="A1890">
        <v>3217</v>
      </c>
      <c r="B1890" s="3" t="s">
        <v>3217</v>
      </c>
      <c r="C1890" s="3" t="s">
        <v>7327</v>
      </c>
      <c r="D1890" s="6">
        <v>4500</v>
      </c>
      <c r="E1890" s="8">
        <v>5221</v>
      </c>
      <c r="F1890" s="22">
        <f>ROUND(E1890/D1890*100,0)</f>
        <v>116</v>
      </c>
      <c r="G1890" t="s">
        <v>8218</v>
      </c>
      <c r="H1890" t="s">
        <v>8223</v>
      </c>
      <c r="I1890" t="s">
        <v>8245</v>
      </c>
      <c r="J1890">
        <v>1478264784</v>
      </c>
      <c r="K1890">
        <v>1475672784</v>
      </c>
      <c r="L1890" t="b">
        <v>1</v>
      </c>
      <c r="M1890">
        <v>104</v>
      </c>
      <c r="N1890" t="b">
        <v>1</v>
      </c>
      <c r="O1890" t="s">
        <v>8269</v>
      </c>
      <c r="P1890" s="9">
        <f>(((K1890/60)/60)/24)+DATE(1970,1,1)</f>
        <v>42648.546111111107</v>
      </c>
      <c r="Q1890" s="14">
        <f>YEAR(P1890)</f>
        <v>2016</v>
      </c>
      <c r="R1890" s="10" t="s">
        <v>8331</v>
      </c>
      <c r="S1890" t="s">
        <v>8332</v>
      </c>
      <c r="T1890">
        <f>IFERROR(ROUND(E1890/M1890,2),0)</f>
        <v>50.2</v>
      </c>
    </row>
    <row r="1891" spans="1:20" ht="49" x14ac:dyDescent="0.25">
      <c r="A1891">
        <v>3276</v>
      </c>
      <c r="B1891" s="3" t="s">
        <v>3276</v>
      </c>
      <c r="C1891" s="3" t="s">
        <v>7386</v>
      </c>
      <c r="D1891" s="6">
        <v>4500</v>
      </c>
      <c r="E1891" s="8">
        <v>5258</v>
      </c>
      <c r="F1891" s="22">
        <f>ROUND(E1891/D1891*100,0)</f>
        <v>117</v>
      </c>
      <c r="G1891" t="s">
        <v>8218</v>
      </c>
      <c r="H1891" t="s">
        <v>8228</v>
      </c>
      <c r="I1891" t="s">
        <v>8250</v>
      </c>
      <c r="J1891">
        <v>1459483140</v>
      </c>
      <c r="K1891">
        <v>1456526879</v>
      </c>
      <c r="L1891" t="b">
        <v>1</v>
      </c>
      <c r="M1891">
        <v>100</v>
      </c>
      <c r="N1891" t="b">
        <v>1</v>
      </c>
      <c r="O1891" t="s">
        <v>8269</v>
      </c>
      <c r="P1891" s="9">
        <f>(((K1891/60)/60)/24)+DATE(1970,1,1)</f>
        <v>42426.949988425928</v>
      </c>
      <c r="Q1891" s="14">
        <f>YEAR(P1891)</f>
        <v>2016</v>
      </c>
      <c r="R1891" s="10" t="s">
        <v>8331</v>
      </c>
      <c r="S1891" t="s">
        <v>8332</v>
      </c>
      <c r="T1891">
        <f>IFERROR(ROUND(E1891/M1891,2),0)</f>
        <v>52.58</v>
      </c>
    </row>
    <row r="1892" spans="1:20" ht="49" x14ac:dyDescent="0.25">
      <c r="A1892">
        <v>3293</v>
      </c>
      <c r="B1892" s="3" t="s">
        <v>3293</v>
      </c>
      <c r="C1892" s="3" t="s">
        <v>7403</v>
      </c>
      <c r="D1892" s="6">
        <v>4500</v>
      </c>
      <c r="E1892" s="8">
        <v>7670</v>
      </c>
      <c r="F1892" s="22">
        <f>ROUND(E1892/D1892*100,0)</f>
        <v>170</v>
      </c>
      <c r="G1892" t="s">
        <v>8218</v>
      </c>
      <c r="H1892" t="s">
        <v>8227</v>
      </c>
      <c r="I1892" t="s">
        <v>8249</v>
      </c>
      <c r="J1892">
        <v>1488622352</v>
      </c>
      <c r="K1892">
        <v>1486030352</v>
      </c>
      <c r="L1892" t="b">
        <v>0</v>
      </c>
      <c r="M1892">
        <v>91</v>
      </c>
      <c r="N1892" t="b">
        <v>1</v>
      </c>
      <c r="O1892" t="s">
        <v>8269</v>
      </c>
      <c r="P1892" s="9">
        <f>(((K1892/60)/60)/24)+DATE(1970,1,1)</f>
        <v>42768.425370370373</v>
      </c>
      <c r="Q1892" s="14">
        <f>YEAR(P1892)</f>
        <v>2017</v>
      </c>
      <c r="R1892" s="10" t="s">
        <v>8331</v>
      </c>
      <c r="S1892" t="s">
        <v>8332</v>
      </c>
      <c r="T1892">
        <f>IFERROR(ROUND(E1892/M1892,2),0)</f>
        <v>84.29</v>
      </c>
    </row>
    <row r="1893" spans="1:20" ht="49" x14ac:dyDescent="0.25">
      <c r="A1893">
        <v>3344</v>
      </c>
      <c r="B1893" s="3" t="s">
        <v>3344</v>
      </c>
      <c r="C1893" s="3" t="s">
        <v>7454</v>
      </c>
      <c r="D1893" s="6">
        <v>4500</v>
      </c>
      <c r="E1893" s="8">
        <v>4565</v>
      </c>
      <c r="F1893" s="22">
        <f>ROUND(E1893/D1893*100,0)</f>
        <v>101</v>
      </c>
      <c r="G1893" t="s">
        <v>8218</v>
      </c>
      <c r="H1893" t="s">
        <v>8223</v>
      </c>
      <c r="I1893" t="s">
        <v>8245</v>
      </c>
      <c r="J1893">
        <v>1409374093</v>
      </c>
      <c r="K1893">
        <v>1406782093</v>
      </c>
      <c r="L1893" t="b">
        <v>0</v>
      </c>
      <c r="M1893">
        <v>40</v>
      </c>
      <c r="N1893" t="b">
        <v>1</v>
      </c>
      <c r="O1893" t="s">
        <v>8269</v>
      </c>
      <c r="P1893" s="9">
        <f>(((K1893/60)/60)/24)+DATE(1970,1,1)</f>
        <v>41851.200150462959</v>
      </c>
      <c r="Q1893" s="14">
        <f>YEAR(P1893)</f>
        <v>2014</v>
      </c>
      <c r="R1893" s="10" t="s">
        <v>8331</v>
      </c>
      <c r="S1893" t="s">
        <v>8332</v>
      </c>
      <c r="T1893">
        <f>IFERROR(ROUND(E1893/M1893,2),0)</f>
        <v>114.13</v>
      </c>
    </row>
    <row r="1894" spans="1:20" ht="49" x14ac:dyDescent="0.25">
      <c r="A1894">
        <v>3674</v>
      </c>
      <c r="B1894" s="3" t="s">
        <v>3671</v>
      </c>
      <c r="C1894" s="3" t="s">
        <v>7784</v>
      </c>
      <c r="D1894" s="6">
        <v>4500</v>
      </c>
      <c r="E1894" s="8">
        <v>4500</v>
      </c>
      <c r="F1894" s="22">
        <f>ROUND(E1894/D1894*100,0)</f>
        <v>100</v>
      </c>
      <c r="G1894" t="s">
        <v>8218</v>
      </c>
      <c r="H1894" t="s">
        <v>8235</v>
      </c>
      <c r="I1894" t="s">
        <v>8248</v>
      </c>
      <c r="J1894">
        <v>1472936229</v>
      </c>
      <c r="K1894">
        <v>1467752229</v>
      </c>
      <c r="L1894" t="b">
        <v>0</v>
      </c>
      <c r="M1894">
        <v>31</v>
      </c>
      <c r="N1894" t="b">
        <v>1</v>
      </c>
      <c r="O1894" t="s">
        <v>8269</v>
      </c>
      <c r="P1894" s="9">
        <f>(((K1894/60)/60)/24)+DATE(1970,1,1)</f>
        <v>42556.873020833329</v>
      </c>
      <c r="Q1894" s="14">
        <f>YEAR(P1894)</f>
        <v>2016</v>
      </c>
      <c r="R1894" s="10" t="s">
        <v>8331</v>
      </c>
      <c r="S1894" t="s">
        <v>8332</v>
      </c>
      <c r="T1894">
        <f>IFERROR(ROUND(E1894/M1894,2),0)</f>
        <v>145.16</v>
      </c>
    </row>
    <row r="1895" spans="1:20" ht="33" x14ac:dyDescent="0.25">
      <c r="A1895">
        <v>3723</v>
      </c>
      <c r="B1895" s="3" t="s">
        <v>3720</v>
      </c>
      <c r="C1895" s="3" t="s">
        <v>7833</v>
      </c>
      <c r="D1895" s="6">
        <v>4500</v>
      </c>
      <c r="E1895" s="8">
        <v>4592</v>
      </c>
      <c r="F1895" s="22">
        <f>ROUND(E1895/D1895*100,0)</f>
        <v>102</v>
      </c>
      <c r="G1895" t="s">
        <v>8218</v>
      </c>
      <c r="H1895" t="s">
        <v>8224</v>
      </c>
      <c r="I1895" t="s">
        <v>8246</v>
      </c>
      <c r="J1895">
        <v>1417374262</v>
      </c>
      <c r="K1895">
        <v>1414778662</v>
      </c>
      <c r="L1895" t="b">
        <v>0</v>
      </c>
      <c r="M1895">
        <v>63</v>
      </c>
      <c r="N1895" t="b">
        <v>1</v>
      </c>
      <c r="O1895" t="s">
        <v>8269</v>
      </c>
      <c r="P1895" s="9">
        <f>(((K1895/60)/60)/24)+DATE(1970,1,1)</f>
        <v>41943.753032407411</v>
      </c>
      <c r="Q1895" s="14">
        <f>YEAR(P1895)</f>
        <v>2014</v>
      </c>
      <c r="R1895" s="10" t="s">
        <v>8331</v>
      </c>
      <c r="S1895" t="s">
        <v>8332</v>
      </c>
      <c r="T1895">
        <f>IFERROR(ROUND(E1895/M1895,2),0)</f>
        <v>72.89</v>
      </c>
    </row>
    <row r="1896" spans="1:20" ht="49" x14ac:dyDescent="0.25">
      <c r="A1896">
        <v>3756</v>
      </c>
      <c r="B1896" s="3" t="s">
        <v>3753</v>
      </c>
      <c r="C1896" s="3" t="s">
        <v>7866</v>
      </c>
      <c r="D1896" s="6">
        <v>4500</v>
      </c>
      <c r="E1896" s="8">
        <v>4550</v>
      </c>
      <c r="F1896" s="22">
        <f>ROUND(E1896/D1896*100,0)</f>
        <v>101</v>
      </c>
      <c r="G1896" t="s">
        <v>8218</v>
      </c>
      <c r="H1896" t="s">
        <v>8223</v>
      </c>
      <c r="I1896" t="s">
        <v>8245</v>
      </c>
      <c r="J1896">
        <v>1402515198</v>
      </c>
      <c r="K1896">
        <v>1399923198</v>
      </c>
      <c r="L1896" t="b">
        <v>0</v>
      </c>
      <c r="M1896">
        <v>17</v>
      </c>
      <c r="N1896" t="b">
        <v>1</v>
      </c>
      <c r="O1896" t="s">
        <v>8303</v>
      </c>
      <c r="P1896" s="9">
        <f>(((K1896/60)/60)/24)+DATE(1970,1,1)</f>
        <v>41771.814791666664</v>
      </c>
      <c r="Q1896" s="14">
        <f>YEAR(P1896)</f>
        <v>2014</v>
      </c>
      <c r="R1896" s="10" t="s">
        <v>8331</v>
      </c>
      <c r="S1896" t="s">
        <v>8373</v>
      </c>
      <c r="T1896">
        <f>IFERROR(ROUND(E1896/M1896,2),0)</f>
        <v>267.64999999999998</v>
      </c>
    </row>
    <row r="1897" spans="1:20" ht="49" x14ac:dyDescent="0.25">
      <c r="A1897">
        <v>3781</v>
      </c>
      <c r="B1897" s="3" t="s">
        <v>3778</v>
      </c>
      <c r="C1897" s="3" t="s">
        <v>7891</v>
      </c>
      <c r="D1897" s="6">
        <v>4500</v>
      </c>
      <c r="E1897" s="8">
        <v>4935</v>
      </c>
      <c r="F1897" s="22">
        <f>ROUND(E1897/D1897*100,0)</f>
        <v>110</v>
      </c>
      <c r="G1897" t="s">
        <v>8218</v>
      </c>
      <c r="H1897" t="s">
        <v>8223</v>
      </c>
      <c r="I1897" t="s">
        <v>8245</v>
      </c>
      <c r="J1897">
        <v>1410210685</v>
      </c>
      <c r="K1897">
        <v>1408050685</v>
      </c>
      <c r="L1897" t="b">
        <v>0</v>
      </c>
      <c r="M1897">
        <v>52</v>
      </c>
      <c r="N1897" t="b">
        <v>1</v>
      </c>
      <c r="O1897" t="s">
        <v>8303</v>
      </c>
      <c r="P1897" s="9">
        <f>(((K1897/60)/60)/24)+DATE(1970,1,1)</f>
        <v>41865.882928240739</v>
      </c>
      <c r="Q1897" s="14">
        <f>YEAR(P1897)</f>
        <v>2014</v>
      </c>
      <c r="R1897" s="10" t="s">
        <v>8331</v>
      </c>
      <c r="S1897" t="s">
        <v>8373</v>
      </c>
      <c r="T1897">
        <f>IFERROR(ROUND(E1897/M1897,2),0)</f>
        <v>94.9</v>
      </c>
    </row>
    <row r="1898" spans="1:20" ht="49" hidden="1" x14ac:dyDescent="0.25">
      <c r="A1898">
        <v>541</v>
      </c>
      <c r="B1898" s="3" t="s">
        <v>542</v>
      </c>
      <c r="C1898" s="3" t="s">
        <v>4651</v>
      </c>
      <c r="D1898" s="6">
        <v>4500</v>
      </c>
      <c r="E1898" s="8">
        <v>25</v>
      </c>
      <c r="F1898" s="22">
        <f>ROUND(E1898/D1898*100,0)</f>
        <v>1</v>
      </c>
      <c r="G1898" t="s">
        <v>8220</v>
      </c>
      <c r="H1898" t="s">
        <v>8223</v>
      </c>
      <c r="I1898" t="s">
        <v>8245</v>
      </c>
      <c r="J1898">
        <v>1446080834</v>
      </c>
      <c r="K1898">
        <v>1443488834</v>
      </c>
      <c r="L1898" t="b">
        <v>0</v>
      </c>
      <c r="M1898">
        <v>1</v>
      </c>
      <c r="N1898" t="b">
        <v>0</v>
      </c>
      <c r="O1898" t="s">
        <v>8270</v>
      </c>
      <c r="P1898" s="9">
        <f>(((K1898/60)/60)/24)+DATE(1970,1,1)</f>
        <v>42276.046689814815</v>
      </c>
      <c r="Q1898" s="14">
        <f>YEAR(P1898)</f>
        <v>2015</v>
      </c>
      <c r="R1898" s="10" t="s">
        <v>8333</v>
      </c>
      <c r="S1898" t="s">
        <v>8334</v>
      </c>
      <c r="T1898">
        <f>IFERROR(ROUND(E1898/M1898,2),0)</f>
        <v>25</v>
      </c>
    </row>
    <row r="1899" spans="1:20" ht="49" hidden="1" x14ac:dyDescent="0.25">
      <c r="A1899">
        <v>861</v>
      </c>
      <c r="B1899" s="3" t="s">
        <v>862</v>
      </c>
      <c r="C1899" s="3" t="s">
        <v>4971</v>
      </c>
      <c r="D1899" s="6">
        <v>4500</v>
      </c>
      <c r="E1899" s="8">
        <v>101</v>
      </c>
      <c r="F1899" s="22">
        <f>ROUND(E1899/D1899*100,0)</f>
        <v>2</v>
      </c>
      <c r="G1899" t="s">
        <v>8220</v>
      </c>
      <c r="H1899" t="s">
        <v>8223</v>
      </c>
      <c r="I1899" t="s">
        <v>8245</v>
      </c>
      <c r="J1899">
        <v>1474067404</v>
      </c>
      <c r="K1899">
        <v>1471475404</v>
      </c>
      <c r="L1899" t="b">
        <v>0</v>
      </c>
      <c r="M1899">
        <v>2</v>
      </c>
      <c r="N1899" t="b">
        <v>0</v>
      </c>
      <c r="O1899" t="s">
        <v>8276</v>
      </c>
      <c r="P1899" s="9">
        <f>(((K1899/60)/60)/24)+DATE(1970,1,1)</f>
        <v>42599.965324074074</v>
      </c>
      <c r="Q1899" s="14">
        <f>YEAR(P1899)</f>
        <v>2016</v>
      </c>
      <c r="R1899" s="10" t="s">
        <v>8339</v>
      </c>
      <c r="S1899" t="s">
        <v>8342</v>
      </c>
      <c r="T1899">
        <f>IFERROR(ROUND(E1899/M1899,2),0)</f>
        <v>50.5</v>
      </c>
    </row>
    <row r="1900" spans="1:20" ht="49" hidden="1" x14ac:dyDescent="0.25">
      <c r="A1900">
        <v>1118</v>
      </c>
      <c r="B1900" s="3" t="s">
        <v>1119</v>
      </c>
      <c r="C1900" s="3" t="s">
        <v>5228</v>
      </c>
      <c r="D1900" s="6">
        <v>4500</v>
      </c>
      <c r="E1900" s="8">
        <v>109</v>
      </c>
      <c r="F1900" s="22">
        <f>ROUND(E1900/D1900*100,0)</f>
        <v>2</v>
      </c>
      <c r="G1900" t="s">
        <v>8220</v>
      </c>
      <c r="H1900" t="s">
        <v>8225</v>
      </c>
      <c r="I1900" t="s">
        <v>8247</v>
      </c>
      <c r="J1900">
        <v>1396666779</v>
      </c>
      <c r="K1900">
        <v>1394078379</v>
      </c>
      <c r="L1900" t="b">
        <v>0</v>
      </c>
      <c r="M1900">
        <v>3</v>
      </c>
      <c r="N1900" t="b">
        <v>0</v>
      </c>
      <c r="O1900" t="s">
        <v>8280</v>
      </c>
      <c r="P1900" s="9">
        <f>(((K1900/60)/60)/24)+DATE(1970,1,1)</f>
        <v>41704.16642361111</v>
      </c>
      <c r="Q1900" s="14">
        <f>YEAR(P1900)</f>
        <v>2014</v>
      </c>
      <c r="R1900" s="10" t="s">
        <v>8347</v>
      </c>
      <c r="S1900" t="s">
        <v>8348</v>
      </c>
      <c r="T1900">
        <f>IFERROR(ROUND(E1900/M1900,2),0)</f>
        <v>36.33</v>
      </c>
    </row>
    <row r="1901" spans="1:20" ht="49" hidden="1" x14ac:dyDescent="0.25">
      <c r="A1901">
        <v>1417</v>
      </c>
      <c r="B1901" s="3" t="s">
        <v>1418</v>
      </c>
      <c r="C1901" s="3" t="s">
        <v>5527</v>
      </c>
      <c r="D1901" s="6">
        <v>4500</v>
      </c>
      <c r="E1901" s="8">
        <v>55</v>
      </c>
      <c r="F1901" s="22">
        <f>ROUND(E1901/D1901*100,0)</f>
        <v>1</v>
      </c>
      <c r="G1901" t="s">
        <v>8220</v>
      </c>
      <c r="H1901" t="s">
        <v>8223</v>
      </c>
      <c r="I1901" t="s">
        <v>8245</v>
      </c>
      <c r="J1901">
        <v>1442315460</v>
      </c>
      <c r="K1901">
        <v>1439696174</v>
      </c>
      <c r="L1901" t="b">
        <v>0</v>
      </c>
      <c r="M1901">
        <v>2</v>
      </c>
      <c r="N1901" t="b">
        <v>0</v>
      </c>
      <c r="O1901" t="s">
        <v>8285</v>
      </c>
      <c r="P1901" s="9">
        <f>(((K1901/60)/60)/24)+DATE(1970,1,1)</f>
        <v>42232.15016203704</v>
      </c>
      <c r="Q1901" s="14">
        <f>YEAR(P1901)</f>
        <v>2015</v>
      </c>
      <c r="R1901" s="10" t="s">
        <v>8336</v>
      </c>
      <c r="S1901" t="s">
        <v>8355</v>
      </c>
      <c r="T1901">
        <f>IFERROR(ROUND(E1901/M1901,2),0)</f>
        <v>27.5</v>
      </c>
    </row>
    <row r="1902" spans="1:20" ht="49" hidden="1" x14ac:dyDescent="0.25">
      <c r="A1902">
        <v>1734</v>
      </c>
      <c r="B1902" s="3" t="s">
        <v>1735</v>
      </c>
      <c r="C1902" s="3" t="s">
        <v>5844</v>
      </c>
      <c r="D1902" s="6">
        <v>4500</v>
      </c>
      <c r="E1902" s="8">
        <v>1</v>
      </c>
      <c r="F1902" s="22">
        <f>ROUND(E1902/D1902*100,0)</f>
        <v>0</v>
      </c>
      <c r="G1902" t="s">
        <v>8220</v>
      </c>
      <c r="H1902" t="s">
        <v>8223</v>
      </c>
      <c r="I1902" t="s">
        <v>8245</v>
      </c>
      <c r="J1902">
        <v>1431046356</v>
      </c>
      <c r="K1902">
        <v>1428454356</v>
      </c>
      <c r="L1902" t="b">
        <v>0</v>
      </c>
      <c r="M1902">
        <v>1</v>
      </c>
      <c r="N1902" t="b">
        <v>0</v>
      </c>
      <c r="O1902" t="s">
        <v>8291</v>
      </c>
      <c r="P1902" s="9">
        <f>(((K1902/60)/60)/24)+DATE(1970,1,1)</f>
        <v>42102.036527777775</v>
      </c>
      <c r="Q1902" s="14">
        <f>YEAR(P1902)</f>
        <v>2015</v>
      </c>
      <c r="R1902" s="10" t="s">
        <v>8339</v>
      </c>
      <c r="S1902" t="s">
        <v>8361</v>
      </c>
      <c r="T1902">
        <f>IFERROR(ROUND(E1902/M1902,2),0)</f>
        <v>1</v>
      </c>
    </row>
    <row r="1903" spans="1:20" ht="49" hidden="1" x14ac:dyDescent="0.25">
      <c r="A1903">
        <v>2851</v>
      </c>
      <c r="B1903" s="3" t="s">
        <v>2851</v>
      </c>
      <c r="C1903" s="3" t="s">
        <v>6961</v>
      </c>
      <c r="D1903" s="6">
        <v>4500</v>
      </c>
      <c r="E1903" s="8">
        <v>0</v>
      </c>
      <c r="F1903" s="22">
        <f>ROUND(E1903/D1903*100,0)</f>
        <v>0</v>
      </c>
      <c r="G1903" t="s">
        <v>8220</v>
      </c>
      <c r="H1903" t="s">
        <v>8240</v>
      </c>
      <c r="I1903" t="s">
        <v>8248</v>
      </c>
      <c r="J1903">
        <v>1454109420</v>
      </c>
      <c r="K1903">
        <v>1453334629</v>
      </c>
      <c r="L1903" t="b">
        <v>0</v>
      </c>
      <c r="M1903">
        <v>0</v>
      </c>
      <c r="N1903" t="b">
        <v>0</v>
      </c>
      <c r="O1903" t="s">
        <v>8269</v>
      </c>
      <c r="P1903" s="9">
        <f>(((K1903/60)/60)/24)+DATE(1970,1,1)</f>
        <v>42390.002650462964</v>
      </c>
      <c r="Q1903" s="14">
        <f>YEAR(P1903)</f>
        <v>2016</v>
      </c>
      <c r="R1903" s="10" t="s">
        <v>8331</v>
      </c>
      <c r="S1903" t="s">
        <v>8332</v>
      </c>
      <c r="T1903">
        <f>IFERROR(ROUND(E1903/M1903,2),0)</f>
        <v>0</v>
      </c>
    </row>
    <row r="1904" spans="1:20" ht="49" hidden="1" x14ac:dyDescent="0.25">
      <c r="A1904">
        <v>4099</v>
      </c>
      <c r="B1904" s="3" t="s">
        <v>4095</v>
      </c>
      <c r="C1904" s="3" t="s">
        <v>8202</v>
      </c>
      <c r="D1904" s="6">
        <v>4500</v>
      </c>
      <c r="E1904" s="8">
        <v>50</v>
      </c>
      <c r="F1904" s="22">
        <f>ROUND(E1904/D1904*100,0)</f>
        <v>1</v>
      </c>
      <c r="G1904" t="s">
        <v>8220</v>
      </c>
      <c r="H1904" t="s">
        <v>8223</v>
      </c>
      <c r="I1904" t="s">
        <v>8245</v>
      </c>
      <c r="J1904">
        <v>1472847873</v>
      </c>
      <c r="K1904">
        <v>1468959873</v>
      </c>
      <c r="L1904" t="b">
        <v>0</v>
      </c>
      <c r="M1904">
        <v>1</v>
      </c>
      <c r="N1904" t="b">
        <v>0</v>
      </c>
      <c r="O1904" t="s">
        <v>8269</v>
      </c>
      <c r="P1904" s="9">
        <f>(((K1904/60)/60)/24)+DATE(1970,1,1)</f>
        <v>42570.850381944445</v>
      </c>
      <c r="Q1904" s="14">
        <f>YEAR(P1904)</f>
        <v>2016</v>
      </c>
      <c r="R1904" s="10" t="s">
        <v>8331</v>
      </c>
      <c r="S1904" t="s">
        <v>8332</v>
      </c>
      <c r="T1904">
        <f>IFERROR(ROUND(E1904/M1904,2),0)</f>
        <v>50</v>
      </c>
    </row>
    <row r="1905" spans="1:20" ht="49" hidden="1" x14ac:dyDescent="0.25">
      <c r="A1905">
        <v>145</v>
      </c>
      <c r="B1905" s="3" t="s">
        <v>147</v>
      </c>
      <c r="C1905" s="3" t="s">
        <v>4255</v>
      </c>
      <c r="D1905" s="6">
        <v>4500</v>
      </c>
      <c r="E1905" s="8">
        <v>338</v>
      </c>
      <c r="F1905" s="22">
        <f>ROUND(E1905/D1905*100,0)</f>
        <v>8</v>
      </c>
      <c r="G1905" t="s">
        <v>8219</v>
      </c>
      <c r="H1905" t="s">
        <v>8223</v>
      </c>
      <c r="I1905" t="s">
        <v>8245</v>
      </c>
      <c r="J1905">
        <v>1439298052</v>
      </c>
      <c r="K1905">
        <v>1436965252</v>
      </c>
      <c r="L1905" t="b">
        <v>0</v>
      </c>
      <c r="M1905">
        <v>9</v>
      </c>
      <c r="N1905" t="b">
        <v>0</v>
      </c>
      <c r="O1905" t="s">
        <v>8265</v>
      </c>
      <c r="P1905" s="9">
        <f>(((K1905/60)/60)/24)+DATE(1970,1,1)</f>
        <v>42200.542268518519</v>
      </c>
      <c r="Q1905" s="14">
        <f>YEAR(P1905)</f>
        <v>2015</v>
      </c>
      <c r="R1905" s="10" t="s">
        <v>8324</v>
      </c>
      <c r="S1905" t="s">
        <v>8327</v>
      </c>
      <c r="T1905">
        <f>IFERROR(ROUND(E1905/M1905,2),0)</f>
        <v>37.56</v>
      </c>
    </row>
    <row r="1906" spans="1:20" ht="49" x14ac:dyDescent="0.25">
      <c r="A1906">
        <v>1885</v>
      </c>
      <c r="B1906" s="3" t="s">
        <v>1886</v>
      </c>
      <c r="C1906" s="3" t="s">
        <v>5995</v>
      </c>
      <c r="D1906" s="6">
        <v>4575</v>
      </c>
      <c r="E1906" s="8">
        <v>5322</v>
      </c>
      <c r="F1906" s="22">
        <f>ROUND(E1906/D1906*100,0)</f>
        <v>116</v>
      </c>
      <c r="G1906" t="s">
        <v>8218</v>
      </c>
      <c r="H1906" t="s">
        <v>8223</v>
      </c>
      <c r="I1906" t="s">
        <v>8245</v>
      </c>
      <c r="J1906">
        <v>1344636000</v>
      </c>
      <c r="K1906">
        <v>1341800110</v>
      </c>
      <c r="L1906" t="b">
        <v>0</v>
      </c>
      <c r="M1906">
        <v>105</v>
      </c>
      <c r="N1906" t="b">
        <v>1</v>
      </c>
      <c r="O1906" t="s">
        <v>8277</v>
      </c>
      <c r="P1906" s="9">
        <f>(((K1906/60)/60)/24)+DATE(1970,1,1)</f>
        <v>41099.093865740739</v>
      </c>
      <c r="Q1906" s="14">
        <f>YEAR(P1906)</f>
        <v>2012</v>
      </c>
      <c r="R1906" s="10" t="s">
        <v>8339</v>
      </c>
      <c r="S1906" t="s">
        <v>8343</v>
      </c>
      <c r="T1906">
        <f>IFERROR(ROUND(E1906/M1906,2),0)</f>
        <v>50.69</v>
      </c>
    </row>
    <row r="1907" spans="1:20" ht="49" x14ac:dyDescent="0.25">
      <c r="A1907">
        <v>2276</v>
      </c>
      <c r="B1907" s="3" t="s">
        <v>2277</v>
      </c>
      <c r="C1907" s="3" t="s">
        <v>6386</v>
      </c>
      <c r="D1907" s="6">
        <v>4589</v>
      </c>
      <c r="E1907" s="8">
        <v>4856</v>
      </c>
      <c r="F1907" s="22">
        <f>ROUND(E1907/D1907*100,0)</f>
        <v>106</v>
      </c>
      <c r="G1907" t="s">
        <v>8218</v>
      </c>
      <c r="H1907" t="s">
        <v>8223</v>
      </c>
      <c r="I1907" t="s">
        <v>8245</v>
      </c>
      <c r="J1907">
        <v>1388936289</v>
      </c>
      <c r="K1907">
        <v>1386344289</v>
      </c>
      <c r="L1907" t="b">
        <v>0</v>
      </c>
      <c r="M1907">
        <v>75</v>
      </c>
      <c r="N1907" t="b">
        <v>1</v>
      </c>
      <c r="O1907" t="s">
        <v>8295</v>
      </c>
      <c r="P1907" s="9">
        <f>(((K1907/60)/60)/24)+DATE(1970,1,1)</f>
        <v>41614.651493055557</v>
      </c>
      <c r="Q1907" s="14">
        <f>YEAR(P1907)</f>
        <v>2013</v>
      </c>
      <c r="R1907" s="10" t="s">
        <v>8347</v>
      </c>
      <c r="S1907" t="s">
        <v>8365</v>
      </c>
      <c r="T1907">
        <f>IFERROR(ROUND(E1907/M1907,2),0)</f>
        <v>64.75</v>
      </c>
    </row>
    <row r="1908" spans="1:20" ht="49" x14ac:dyDescent="0.25">
      <c r="A1908">
        <v>1035</v>
      </c>
      <c r="B1908" s="3" t="s">
        <v>1036</v>
      </c>
      <c r="C1908" s="3" t="s">
        <v>5145</v>
      </c>
      <c r="D1908" s="6">
        <v>4600</v>
      </c>
      <c r="E1908" s="8">
        <v>4952</v>
      </c>
      <c r="F1908" s="22">
        <f>ROUND(E1908/D1908*100,0)</f>
        <v>108</v>
      </c>
      <c r="G1908" t="s">
        <v>8218</v>
      </c>
      <c r="H1908" t="s">
        <v>8223</v>
      </c>
      <c r="I1908" t="s">
        <v>8245</v>
      </c>
      <c r="J1908">
        <v>1423668220</v>
      </c>
      <c r="K1908">
        <v>1421076220</v>
      </c>
      <c r="L1908" t="b">
        <v>0</v>
      </c>
      <c r="M1908">
        <v>76</v>
      </c>
      <c r="N1908" t="b">
        <v>1</v>
      </c>
      <c r="O1908" t="s">
        <v>8278</v>
      </c>
      <c r="P1908" s="9">
        <f>(((K1908/60)/60)/24)+DATE(1970,1,1)</f>
        <v>42016.641435185185</v>
      </c>
      <c r="Q1908" s="14">
        <f>YEAR(P1908)</f>
        <v>2015</v>
      </c>
      <c r="R1908" s="10" t="s">
        <v>8339</v>
      </c>
      <c r="S1908" t="s">
        <v>8344</v>
      </c>
      <c r="T1908">
        <f>IFERROR(ROUND(E1908/M1908,2),0)</f>
        <v>65.16</v>
      </c>
    </row>
    <row r="1909" spans="1:20" ht="33" x14ac:dyDescent="0.25">
      <c r="A1909">
        <v>2195</v>
      </c>
      <c r="B1909" s="3" t="s">
        <v>2196</v>
      </c>
      <c r="C1909" s="3" t="s">
        <v>6305</v>
      </c>
      <c r="D1909" s="6">
        <v>4600</v>
      </c>
      <c r="E1909" s="8">
        <v>5535</v>
      </c>
      <c r="F1909" s="22">
        <f>ROUND(E1909/D1909*100,0)</f>
        <v>120</v>
      </c>
      <c r="G1909" t="s">
        <v>8218</v>
      </c>
      <c r="H1909" t="s">
        <v>8223</v>
      </c>
      <c r="I1909" t="s">
        <v>8245</v>
      </c>
      <c r="J1909">
        <v>1439317900</v>
      </c>
      <c r="K1909">
        <v>1436725900</v>
      </c>
      <c r="L1909" t="b">
        <v>0</v>
      </c>
      <c r="M1909">
        <v>115</v>
      </c>
      <c r="N1909" t="b">
        <v>1</v>
      </c>
      <c r="O1909" t="s">
        <v>8295</v>
      </c>
      <c r="P1909" s="9">
        <f>(((K1909/60)/60)/24)+DATE(1970,1,1)</f>
        <v>42197.771990740745</v>
      </c>
      <c r="Q1909" s="14">
        <f>YEAR(P1909)</f>
        <v>2015</v>
      </c>
      <c r="R1909" s="10" t="s">
        <v>8347</v>
      </c>
      <c r="S1909" t="s">
        <v>8365</v>
      </c>
      <c r="T1909">
        <f>IFERROR(ROUND(E1909/M1909,2),0)</f>
        <v>48.13</v>
      </c>
    </row>
    <row r="1910" spans="1:20" ht="49" hidden="1" x14ac:dyDescent="0.25">
      <c r="A1910">
        <v>1312</v>
      </c>
      <c r="B1910" s="3" t="s">
        <v>1313</v>
      </c>
      <c r="C1910" s="3" t="s">
        <v>5422</v>
      </c>
      <c r="D1910" s="6">
        <v>4600</v>
      </c>
      <c r="E1910" s="8">
        <v>28</v>
      </c>
      <c r="F1910" s="22">
        <f>ROUND(E1910/D1910*100,0)</f>
        <v>1</v>
      </c>
      <c r="G1910" t="s">
        <v>8219</v>
      </c>
      <c r="H1910" t="s">
        <v>8223</v>
      </c>
      <c r="I1910" t="s">
        <v>8245</v>
      </c>
      <c r="J1910">
        <v>1429375922</v>
      </c>
      <c r="K1910">
        <v>1426783922</v>
      </c>
      <c r="L1910" t="b">
        <v>0</v>
      </c>
      <c r="M1910">
        <v>1</v>
      </c>
      <c r="N1910" t="b">
        <v>0</v>
      </c>
      <c r="O1910" t="s">
        <v>8271</v>
      </c>
      <c r="P1910" s="9">
        <f>(((K1910/60)/60)/24)+DATE(1970,1,1)</f>
        <v>42082.702800925923</v>
      </c>
      <c r="Q1910" s="14">
        <f>YEAR(P1910)</f>
        <v>2015</v>
      </c>
      <c r="R1910" s="10" t="s">
        <v>8333</v>
      </c>
      <c r="S1910" t="s">
        <v>8335</v>
      </c>
      <c r="T1910">
        <f>IFERROR(ROUND(E1910/M1910,2),0)</f>
        <v>28</v>
      </c>
    </row>
    <row r="1911" spans="1:20" ht="49" x14ac:dyDescent="0.25">
      <c r="A1911">
        <v>394</v>
      </c>
      <c r="B1911" s="3" t="s">
        <v>395</v>
      </c>
      <c r="C1911" s="3" t="s">
        <v>4504</v>
      </c>
      <c r="D1911" s="6">
        <v>4700</v>
      </c>
      <c r="E1911" s="8">
        <v>5259</v>
      </c>
      <c r="F1911" s="22">
        <f>ROUND(E1911/D1911*100,0)</f>
        <v>112</v>
      </c>
      <c r="G1911" t="s">
        <v>8218</v>
      </c>
      <c r="H1911" t="s">
        <v>8226</v>
      </c>
      <c r="I1911" t="s">
        <v>8248</v>
      </c>
      <c r="J1911">
        <v>1460918282</v>
      </c>
      <c r="K1911">
        <v>1455737882</v>
      </c>
      <c r="L1911" t="b">
        <v>0</v>
      </c>
      <c r="M1911">
        <v>50</v>
      </c>
      <c r="N1911" t="b">
        <v>1</v>
      </c>
      <c r="O1911" t="s">
        <v>8267</v>
      </c>
      <c r="P1911" s="9">
        <f>(((K1911/60)/60)/24)+DATE(1970,1,1)</f>
        <v>42417.818078703705</v>
      </c>
      <c r="Q1911" s="14">
        <f>YEAR(P1911)</f>
        <v>2016</v>
      </c>
      <c r="R1911" s="10" t="s">
        <v>8324</v>
      </c>
      <c r="S1911" t="s">
        <v>8329</v>
      </c>
      <c r="T1911">
        <f>IFERROR(ROUND(E1911/M1911,2),0)</f>
        <v>105.18</v>
      </c>
    </row>
    <row r="1912" spans="1:20" ht="49" x14ac:dyDescent="0.25">
      <c r="A1912">
        <v>1200</v>
      </c>
      <c r="B1912" s="3" t="s">
        <v>1201</v>
      </c>
      <c r="C1912" s="3" t="s">
        <v>5310</v>
      </c>
      <c r="D1912" s="6">
        <v>4800</v>
      </c>
      <c r="E1912" s="8">
        <v>6029</v>
      </c>
      <c r="F1912" s="22">
        <f>ROUND(E1912/D1912*100,0)</f>
        <v>126</v>
      </c>
      <c r="G1912" t="s">
        <v>8218</v>
      </c>
      <c r="H1912" t="s">
        <v>8223</v>
      </c>
      <c r="I1912" t="s">
        <v>8245</v>
      </c>
      <c r="J1912">
        <v>1429183656</v>
      </c>
      <c r="K1912">
        <v>1427369256</v>
      </c>
      <c r="L1912" t="b">
        <v>0</v>
      </c>
      <c r="M1912">
        <v>103</v>
      </c>
      <c r="N1912" t="b">
        <v>1</v>
      </c>
      <c r="O1912" t="s">
        <v>8283</v>
      </c>
      <c r="P1912" s="9">
        <f>(((K1912/60)/60)/24)+DATE(1970,1,1)</f>
        <v>42089.477500000001</v>
      </c>
      <c r="Q1912" s="14">
        <f>YEAR(P1912)</f>
        <v>2015</v>
      </c>
      <c r="R1912" s="10" t="s">
        <v>8352</v>
      </c>
      <c r="S1912" t="s">
        <v>8353</v>
      </c>
      <c r="T1912">
        <f>IFERROR(ROUND(E1912/M1912,2),0)</f>
        <v>58.53</v>
      </c>
    </row>
    <row r="1913" spans="1:20" ht="49" hidden="1" x14ac:dyDescent="0.25">
      <c r="A1913">
        <v>1777</v>
      </c>
      <c r="B1913" s="3" t="s">
        <v>1778</v>
      </c>
      <c r="C1913" s="3" t="s">
        <v>5887</v>
      </c>
      <c r="D1913" s="6">
        <v>4800</v>
      </c>
      <c r="E1913" s="8">
        <v>651</v>
      </c>
      <c r="F1913" s="22">
        <f>ROUND(E1913/D1913*100,0)</f>
        <v>14</v>
      </c>
      <c r="G1913" t="s">
        <v>8220</v>
      </c>
      <c r="H1913" t="s">
        <v>8232</v>
      </c>
      <c r="I1913" t="s">
        <v>8248</v>
      </c>
      <c r="J1913">
        <v>1424421253</v>
      </c>
      <c r="K1913">
        <v>1421829253</v>
      </c>
      <c r="L1913" t="b">
        <v>1</v>
      </c>
      <c r="M1913">
        <v>10</v>
      </c>
      <c r="N1913" t="b">
        <v>0</v>
      </c>
      <c r="O1913" t="s">
        <v>8283</v>
      </c>
      <c r="P1913" s="9">
        <f>(((K1913/60)/60)/24)+DATE(1970,1,1)</f>
        <v>42025.357094907406</v>
      </c>
      <c r="Q1913" s="14">
        <f>YEAR(P1913)</f>
        <v>2015</v>
      </c>
      <c r="R1913" s="10" t="s">
        <v>8352</v>
      </c>
      <c r="S1913" t="s">
        <v>8353</v>
      </c>
      <c r="T1913">
        <f>IFERROR(ROUND(E1913/M1913,2),0)</f>
        <v>65.099999999999994</v>
      </c>
    </row>
    <row r="1914" spans="1:20" ht="49" hidden="1" x14ac:dyDescent="0.25">
      <c r="A1914">
        <v>2752</v>
      </c>
      <c r="B1914" s="3" t="s">
        <v>2752</v>
      </c>
      <c r="C1914" s="3" t="s">
        <v>6862</v>
      </c>
      <c r="D1914" s="6">
        <v>4800</v>
      </c>
      <c r="E1914" s="8">
        <v>550</v>
      </c>
      <c r="F1914" s="22">
        <f>ROUND(E1914/D1914*100,0)</f>
        <v>11</v>
      </c>
      <c r="G1914" t="s">
        <v>8220</v>
      </c>
      <c r="H1914" t="s">
        <v>8223</v>
      </c>
      <c r="I1914" t="s">
        <v>8245</v>
      </c>
      <c r="J1914">
        <v>1324232504</v>
      </c>
      <c r="K1914">
        <v>1320776504</v>
      </c>
      <c r="L1914" t="b">
        <v>0</v>
      </c>
      <c r="M1914">
        <v>14</v>
      </c>
      <c r="N1914" t="b">
        <v>0</v>
      </c>
      <c r="O1914" t="s">
        <v>8302</v>
      </c>
      <c r="P1914" s="9">
        <f>(((K1914/60)/60)/24)+DATE(1970,1,1)</f>
        <v>40855.765092592592</v>
      </c>
      <c r="Q1914" s="14">
        <f>YEAR(P1914)</f>
        <v>2011</v>
      </c>
      <c r="R1914" s="10" t="s">
        <v>8336</v>
      </c>
      <c r="S1914" t="s">
        <v>8372</v>
      </c>
      <c r="T1914">
        <f>IFERROR(ROUND(E1914/M1914,2),0)</f>
        <v>39.29</v>
      </c>
    </row>
    <row r="1915" spans="1:20" ht="49" x14ac:dyDescent="0.25">
      <c r="A1915">
        <v>1346</v>
      </c>
      <c r="B1915" s="3" t="s">
        <v>1347</v>
      </c>
      <c r="C1915" s="3" t="s">
        <v>5456</v>
      </c>
      <c r="D1915" s="6">
        <v>4900</v>
      </c>
      <c r="E1915" s="8">
        <v>7219</v>
      </c>
      <c r="F1915" s="22">
        <f>ROUND(E1915/D1915*100,0)</f>
        <v>147</v>
      </c>
      <c r="G1915" t="s">
        <v>8218</v>
      </c>
      <c r="H1915" t="s">
        <v>8223</v>
      </c>
      <c r="I1915" t="s">
        <v>8245</v>
      </c>
      <c r="J1915">
        <v>1372297751</v>
      </c>
      <c r="K1915">
        <v>1369705751</v>
      </c>
      <c r="L1915" t="b">
        <v>0</v>
      </c>
      <c r="M1915">
        <v>149</v>
      </c>
      <c r="N1915" t="b">
        <v>1</v>
      </c>
      <c r="O1915" t="s">
        <v>8272</v>
      </c>
      <c r="P1915" s="9">
        <f>(((K1915/60)/60)/24)+DATE(1970,1,1)</f>
        <v>41422.075821759259</v>
      </c>
      <c r="Q1915" s="14">
        <f>YEAR(P1915)</f>
        <v>2013</v>
      </c>
      <c r="R1915" s="10" t="s">
        <v>8336</v>
      </c>
      <c r="S1915" t="s">
        <v>8337</v>
      </c>
      <c r="T1915">
        <f>IFERROR(ROUND(E1915/M1915,2),0)</f>
        <v>48.45</v>
      </c>
    </row>
    <row r="1916" spans="1:20" ht="49" x14ac:dyDescent="0.25">
      <c r="A1916">
        <v>2045</v>
      </c>
      <c r="B1916" s="3" t="s">
        <v>2046</v>
      </c>
      <c r="C1916" s="3" t="s">
        <v>6155</v>
      </c>
      <c r="D1916" s="6">
        <v>4900</v>
      </c>
      <c r="E1916" s="8">
        <v>40140.01</v>
      </c>
      <c r="F1916" s="22">
        <f>ROUND(E1916/D1916*100,0)</f>
        <v>819</v>
      </c>
      <c r="G1916" t="s">
        <v>8218</v>
      </c>
      <c r="H1916" t="s">
        <v>8223</v>
      </c>
      <c r="I1916" t="s">
        <v>8245</v>
      </c>
      <c r="J1916">
        <v>1341799647</v>
      </c>
      <c r="K1916">
        <v>1339207647</v>
      </c>
      <c r="L1916" t="b">
        <v>0</v>
      </c>
      <c r="M1916">
        <v>263</v>
      </c>
      <c r="N1916" t="b">
        <v>1</v>
      </c>
      <c r="O1916" t="s">
        <v>8293</v>
      </c>
      <c r="P1916" s="9">
        <f>(((K1916/60)/60)/24)+DATE(1970,1,1)</f>
        <v>41069.088506944441</v>
      </c>
      <c r="Q1916" s="14">
        <f>YEAR(P1916)</f>
        <v>2012</v>
      </c>
      <c r="R1916" s="10" t="s">
        <v>8333</v>
      </c>
      <c r="S1916" t="s">
        <v>8363</v>
      </c>
      <c r="T1916">
        <f>IFERROR(ROUND(E1916/M1916,2),0)</f>
        <v>152.62</v>
      </c>
    </row>
    <row r="1917" spans="1:20" ht="49" x14ac:dyDescent="0.25">
      <c r="A1917">
        <v>3473</v>
      </c>
      <c r="B1917" s="3" t="s">
        <v>3472</v>
      </c>
      <c r="C1917" s="3" t="s">
        <v>7583</v>
      </c>
      <c r="D1917" s="6">
        <v>4900</v>
      </c>
      <c r="E1917" s="8">
        <v>4900</v>
      </c>
      <c r="F1917" s="22">
        <f>ROUND(E1917/D1917*100,0)</f>
        <v>100</v>
      </c>
      <c r="G1917" t="s">
        <v>8218</v>
      </c>
      <c r="H1917" t="s">
        <v>8223</v>
      </c>
      <c r="I1917" t="s">
        <v>8245</v>
      </c>
      <c r="J1917">
        <v>1426883220</v>
      </c>
      <c r="K1917">
        <v>1425067296</v>
      </c>
      <c r="L1917" t="b">
        <v>0</v>
      </c>
      <c r="M1917">
        <v>33</v>
      </c>
      <c r="N1917" t="b">
        <v>1</v>
      </c>
      <c r="O1917" t="s">
        <v>8269</v>
      </c>
      <c r="P1917" s="9">
        <f>(((K1917/60)/60)/24)+DATE(1970,1,1)</f>
        <v>42062.834444444445</v>
      </c>
      <c r="Q1917" s="14">
        <f>YEAR(P1917)</f>
        <v>2015</v>
      </c>
      <c r="R1917" s="10" t="s">
        <v>8331</v>
      </c>
      <c r="S1917" t="s">
        <v>8332</v>
      </c>
      <c r="T1917">
        <f>IFERROR(ROUND(E1917/M1917,2),0)</f>
        <v>148.47999999999999</v>
      </c>
    </row>
    <row r="1918" spans="1:20" ht="33" hidden="1" x14ac:dyDescent="0.25">
      <c r="A1918">
        <v>1444</v>
      </c>
      <c r="B1918" s="3" t="s">
        <v>1445</v>
      </c>
      <c r="C1918" s="3" t="s">
        <v>5554</v>
      </c>
      <c r="D1918" s="6">
        <v>4950</v>
      </c>
      <c r="E1918" s="8">
        <v>0</v>
      </c>
      <c r="F1918" s="22">
        <f>ROUND(E1918/D1918*100,0)</f>
        <v>0</v>
      </c>
      <c r="G1918" t="s">
        <v>8220</v>
      </c>
      <c r="H1918" t="s">
        <v>8235</v>
      </c>
      <c r="I1918" t="s">
        <v>8248</v>
      </c>
      <c r="J1918">
        <v>1442091462</v>
      </c>
      <c r="K1918">
        <v>1436907462</v>
      </c>
      <c r="L1918" t="b">
        <v>0</v>
      </c>
      <c r="M1918">
        <v>0</v>
      </c>
      <c r="N1918" t="b">
        <v>0</v>
      </c>
      <c r="O1918" t="s">
        <v>8285</v>
      </c>
      <c r="P1918" s="9">
        <f>(((K1918/60)/60)/24)+DATE(1970,1,1)</f>
        <v>42199.873402777783</v>
      </c>
      <c r="Q1918" s="14">
        <f>YEAR(P1918)</f>
        <v>2015</v>
      </c>
      <c r="R1918" s="10" t="s">
        <v>8336</v>
      </c>
      <c r="S1918" t="s">
        <v>8355</v>
      </c>
      <c r="T1918">
        <f>IFERROR(ROUND(E1918/M1918,2),0)</f>
        <v>0</v>
      </c>
    </row>
    <row r="1919" spans="1:20" ht="21" x14ac:dyDescent="0.25">
      <c r="A1919">
        <v>3285</v>
      </c>
      <c r="B1919" s="3" t="s">
        <v>3285</v>
      </c>
      <c r="C1919" s="3" t="s">
        <v>7395</v>
      </c>
      <c r="D1919" s="6">
        <v>4999</v>
      </c>
      <c r="E1919" s="8">
        <v>5604</v>
      </c>
      <c r="F1919" s="22">
        <f>ROUND(E1919/D1919*100,0)</f>
        <v>112</v>
      </c>
      <c r="G1919" t="s">
        <v>8218</v>
      </c>
      <c r="H1919" t="s">
        <v>8223</v>
      </c>
      <c r="I1919" t="s">
        <v>8245</v>
      </c>
      <c r="J1919">
        <v>1488258000</v>
      </c>
      <c r="K1919">
        <v>1485556626</v>
      </c>
      <c r="L1919" t="b">
        <v>0</v>
      </c>
      <c r="M1919">
        <v>81</v>
      </c>
      <c r="N1919" t="b">
        <v>1</v>
      </c>
      <c r="O1919" t="s">
        <v>8269</v>
      </c>
      <c r="P1919" s="9">
        <f>(((K1919/60)/60)/24)+DATE(1970,1,1)</f>
        <v>42762.942430555559</v>
      </c>
      <c r="Q1919" s="14">
        <f>YEAR(P1919)</f>
        <v>2017</v>
      </c>
      <c r="R1919" s="10" t="s">
        <v>8331</v>
      </c>
      <c r="S1919" t="s">
        <v>8332</v>
      </c>
      <c r="T1919">
        <f>IFERROR(ROUND(E1919/M1919,2),0)</f>
        <v>69.19</v>
      </c>
    </row>
    <row r="1920" spans="1:20" ht="49" x14ac:dyDescent="0.25">
      <c r="A1920">
        <v>11</v>
      </c>
      <c r="B1920" s="3" t="s">
        <v>13</v>
      </c>
      <c r="C1920" s="3" t="s">
        <v>4122</v>
      </c>
      <c r="D1920" s="6">
        <v>5000</v>
      </c>
      <c r="E1920" s="8">
        <v>6025</v>
      </c>
      <c r="F1920" s="22">
        <f>ROUND(E1920/D1920*100,0)</f>
        <v>121</v>
      </c>
      <c r="G1920" t="s">
        <v>8218</v>
      </c>
      <c r="H1920" t="s">
        <v>8223</v>
      </c>
      <c r="I1920" t="s">
        <v>8245</v>
      </c>
      <c r="J1920">
        <v>1471834800</v>
      </c>
      <c r="K1920">
        <v>1469126462</v>
      </c>
      <c r="L1920" t="b">
        <v>0</v>
      </c>
      <c r="M1920">
        <v>75</v>
      </c>
      <c r="N1920" t="b">
        <v>1</v>
      </c>
      <c r="O1920" t="s">
        <v>8263</v>
      </c>
      <c r="P1920" s="9">
        <f>(((K1920/60)/60)/24)+DATE(1970,1,1)</f>
        <v>42572.778495370367</v>
      </c>
      <c r="Q1920" s="14">
        <f>YEAR(P1920)</f>
        <v>2016</v>
      </c>
      <c r="R1920" s="10" t="s">
        <v>8324</v>
      </c>
      <c r="S1920" t="s">
        <v>8325</v>
      </c>
      <c r="T1920">
        <f>IFERROR(ROUND(E1920/M1920,2),0)</f>
        <v>80.33</v>
      </c>
    </row>
    <row r="1921" spans="1:20" ht="49" x14ac:dyDescent="0.25">
      <c r="A1921">
        <v>45</v>
      </c>
      <c r="B1921" s="3" t="s">
        <v>47</v>
      </c>
      <c r="C1921" s="3" t="s">
        <v>4156</v>
      </c>
      <c r="D1921" s="6">
        <v>5000</v>
      </c>
      <c r="E1921" s="8">
        <v>6000</v>
      </c>
      <c r="F1921" s="22">
        <f>ROUND(E1921/D1921*100,0)</f>
        <v>120</v>
      </c>
      <c r="G1921" t="s">
        <v>8218</v>
      </c>
      <c r="H1921" t="s">
        <v>8223</v>
      </c>
      <c r="I1921" t="s">
        <v>8245</v>
      </c>
      <c r="J1921">
        <v>1461769107</v>
      </c>
      <c r="K1921">
        <v>1459177107</v>
      </c>
      <c r="L1921" t="b">
        <v>0</v>
      </c>
      <c r="M1921">
        <v>61</v>
      </c>
      <c r="N1921" t="b">
        <v>1</v>
      </c>
      <c r="O1921" t="s">
        <v>8263</v>
      </c>
      <c r="P1921" s="9">
        <f>(((K1921/60)/60)/24)+DATE(1970,1,1)</f>
        <v>42457.623923611114</v>
      </c>
      <c r="Q1921" s="14">
        <f>YEAR(P1921)</f>
        <v>2016</v>
      </c>
      <c r="R1921" s="10" t="s">
        <v>8324</v>
      </c>
      <c r="S1921" t="s">
        <v>8325</v>
      </c>
      <c r="T1921">
        <f>IFERROR(ROUND(E1921/M1921,2),0)</f>
        <v>98.36</v>
      </c>
    </row>
    <row r="1922" spans="1:20" ht="49" x14ac:dyDescent="0.25">
      <c r="A1922">
        <v>47</v>
      </c>
      <c r="B1922" s="3" t="s">
        <v>49</v>
      </c>
      <c r="C1922" s="3" t="s">
        <v>4158</v>
      </c>
      <c r="D1922" s="6">
        <v>5000</v>
      </c>
      <c r="E1922" s="8">
        <v>5380.55</v>
      </c>
      <c r="F1922" s="22">
        <f>ROUND(E1922/D1922*100,0)</f>
        <v>108</v>
      </c>
      <c r="G1922" t="s">
        <v>8218</v>
      </c>
      <c r="H1922" t="s">
        <v>8223</v>
      </c>
      <c r="I1922" t="s">
        <v>8245</v>
      </c>
      <c r="J1922">
        <v>1419021607</v>
      </c>
      <c r="K1922">
        <v>1413834007</v>
      </c>
      <c r="L1922" t="b">
        <v>0</v>
      </c>
      <c r="M1922">
        <v>70</v>
      </c>
      <c r="N1922" t="b">
        <v>1</v>
      </c>
      <c r="O1922" t="s">
        <v>8263</v>
      </c>
      <c r="P1922" s="9">
        <f>(((K1922/60)/60)/24)+DATE(1970,1,1)</f>
        <v>41932.819525462961</v>
      </c>
      <c r="Q1922" s="14">
        <f>YEAR(P1922)</f>
        <v>2014</v>
      </c>
      <c r="R1922" s="10" t="s">
        <v>8324</v>
      </c>
      <c r="S1922" t="s">
        <v>8325</v>
      </c>
      <c r="T1922">
        <f>IFERROR(ROUND(E1922/M1922,2),0)</f>
        <v>76.87</v>
      </c>
    </row>
    <row r="1923" spans="1:20" ht="49" x14ac:dyDescent="0.25">
      <c r="A1923">
        <v>61</v>
      </c>
      <c r="B1923" s="3" t="s">
        <v>63</v>
      </c>
      <c r="C1923" s="3" t="s">
        <v>4172</v>
      </c>
      <c r="D1923" s="6">
        <v>5000</v>
      </c>
      <c r="E1923" s="8">
        <v>7415</v>
      </c>
      <c r="F1923" s="22">
        <f>ROUND(E1923/D1923*100,0)</f>
        <v>148</v>
      </c>
      <c r="G1923" t="s">
        <v>8218</v>
      </c>
      <c r="H1923" t="s">
        <v>8223</v>
      </c>
      <c r="I1923" t="s">
        <v>8245</v>
      </c>
      <c r="J1923">
        <v>1370547157</v>
      </c>
      <c r="K1923">
        <v>1368646357</v>
      </c>
      <c r="L1923" t="b">
        <v>0</v>
      </c>
      <c r="M1923">
        <v>23</v>
      </c>
      <c r="N1923" t="b">
        <v>1</v>
      </c>
      <c r="O1923" t="s">
        <v>8264</v>
      </c>
      <c r="P1923" s="9">
        <f>(((K1923/60)/60)/24)+DATE(1970,1,1)</f>
        <v>41409.814317129632</v>
      </c>
      <c r="Q1923" s="14">
        <f>YEAR(P1923)</f>
        <v>2013</v>
      </c>
      <c r="R1923" s="10" t="s">
        <v>8324</v>
      </c>
      <c r="S1923" t="s">
        <v>8326</v>
      </c>
      <c r="T1923">
        <f>IFERROR(ROUND(E1923/M1923,2),0)</f>
        <v>322.39</v>
      </c>
    </row>
    <row r="1924" spans="1:20" ht="49" x14ac:dyDescent="0.25">
      <c r="A1924">
        <v>92</v>
      </c>
      <c r="B1924" s="3" t="s">
        <v>94</v>
      </c>
      <c r="C1924" s="3" t="s">
        <v>4203</v>
      </c>
      <c r="D1924" s="6">
        <v>5000</v>
      </c>
      <c r="E1924" s="8">
        <v>5260</v>
      </c>
      <c r="F1924" s="22">
        <f>ROUND(E1924/D1924*100,0)</f>
        <v>105</v>
      </c>
      <c r="G1924" t="s">
        <v>8218</v>
      </c>
      <c r="H1924" t="s">
        <v>8228</v>
      </c>
      <c r="I1924" t="s">
        <v>8250</v>
      </c>
      <c r="J1924">
        <v>1485936000</v>
      </c>
      <c r="K1924">
        <v>1481949983</v>
      </c>
      <c r="L1924" t="b">
        <v>0</v>
      </c>
      <c r="M1924">
        <v>43</v>
      </c>
      <c r="N1924" t="b">
        <v>1</v>
      </c>
      <c r="O1924" t="s">
        <v>8264</v>
      </c>
      <c r="P1924" s="9">
        <f>(((K1924/60)/60)/24)+DATE(1970,1,1)</f>
        <v>42721.198877314819</v>
      </c>
      <c r="Q1924" s="14">
        <f>YEAR(P1924)</f>
        <v>2016</v>
      </c>
      <c r="R1924" s="10" t="s">
        <v>8324</v>
      </c>
      <c r="S1924" t="s">
        <v>8326</v>
      </c>
      <c r="T1924">
        <f>IFERROR(ROUND(E1924/M1924,2),0)</f>
        <v>122.33</v>
      </c>
    </row>
    <row r="1925" spans="1:20" ht="49" x14ac:dyDescent="0.25">
      <c r="A1925">
        <v>100</v>
      </c>
      <c r="B1925" s="3" t="s">
        <v>102</v>
      </c>
      <c r="C1925" s="3" t="s">
        <v>4211</v>
      </c>
      <c r="D1925" s="6">
        <v>5000</v>
      </c>
      <c r="E1925" s="8">
        <v>5000</v>
      </c>
      <c r="F1925" s="22">
        <f>ROUND(E1925/D1925*100,0)</f>
        <v>100</v>
      </c>
      <c r="G1925" t="s">
        <v>8218</v>
      </c>
      <c r="H1925" t="s">
        <v>8223</v>
      </c>
      <c r="I1925" t="s">
        <v>8245</v>
      </c>
      <c r="J1925">
        <v>1352055886</v>
      </c>
      <c r="K1925">
        <v>1350324286</v>
      </c>
      <c r="L1925" t="b">
        <v>0</v>
      </c>
      <c r="M1925">
        <v>26</v>
      </c>
      <c r="N1925" t="b">
        <v>1</v>
      </c>
      <c r="O1925" t="s">
        <v>8264</v>
      </c>
      <c r="P1925" s="9">
        <f>(((K1925/60)/60)/24)+DATE(1970,1,1)</f>
        <v>41197.753310185188</v>
      </c>
      <c r="Q1925" s="14">
        <f>YEAR(P1925)</f>
        <v>2012</v>
      </c>
      <c r="R1925" s="10" t="s">
        <v>8324</v>
      </c>
      <c r="S1925" t="s">
        <v>8326</v>
      </c>
      <c r="T1925">
        <f>IFERROR(ROUND(E1925/M1925,2),0)</f>
        <v>192.31</v>
      </c>
    </row>
    <row r="1926" spans="1:20" ht="21" x14ac:dyDescent="0.25">
      <c r="A1926">
        <v>106</v>
      </c>
      <c r="B1926" s="3" t="s">
        <v>108</v>
      </c>
      <c r="C1926" s="3" t="s">
        <v>4217</v>
      </c>
      <c r="D1926" s="6">
        <v>5000</v>
      </c>
      <c r="E1926" s="8">
        <v>5025</v>
      </c>
      <c r="F1926" s="22">
        <f>ROUND(E1926/D1926*100,0)</f>
        <v>101</v>
      </c>
      <c r="G1926" t="s">
        <v>8218</v>
      </c>
      <c r="H1926" t="s">
        <v>8223</v>
      </c>
      <c r="I1926" t="s">
        <v>8245</v>
      </c>
      <c r="J1926">
        <v>1333391901</v>
      </c>
      <c r="K1926">
        <v>1332182301</v>
      </c>
      <c r="L1926" t="b">
        <v>0</v>
      </c>
      <c r="M1926">
        <v>27</v>
      </c>
      <c r="N1926" t="b">
        <v>1</v>
      </c>
      <c r="O1926" t="s">
        <v>8264</v>
      </c>
      <c r="P1926" s="9">
        <f>(((K1926/60)/60)/24)+DATE(1970,1,1)</f>
        <v>40987.776631944449</v>
      </c>
      <c r="Q1926" s="14">
        <f>YEAR(P1926)</f>
        <v>2012</v>
      </c>
      <c r="R1926" s="10" t="s">
        <v>8324</v>
      </c>
      <c r="S1926" t="s">
        <v>8326</v>
      </c>
      <c r="T1926">
        <f>IFERROR(ROUND(E1926/M1926,2),0)</f>
        <v>186.11</v>
      </c>
    </row>
    <row r="1927" spans="1:20" ht="49" x14ac:dyDescent="0.25">
      <c r="A1927">
        <v>112</v>
      </c>
      <c r="B1927" s="3" t="s">
        <v>114</v>
      </c>
      <c r="C1927" s="3" t="s">
        <v>4223</v>
      </c>
      <c r="D1927" s="6">
        <v>5000</v>
      </c>
      <c r="E1927" s="8">
        <v>5200</v>
      </c>
      <c r="F1927" s="22">
        <f>ROUND(E1927/D1927*100,0)</f>
        <v>104</v>
      </c>
      <c r="G1927" t="s">
        <v>8218</v>
      </c>
      <c r="H1927" t="s">
        <v>8223</v>
      </c>
      <c r="I1927" t="s">
        <v>8245</v>
      </c>
      <c r="J1927">
        <v>1397354400</v>
      </c>
      <c r="K1927">
        <v>1395277318</v>
      </c>
      <c r="L1927" t="b">
        <v>0</v>
      </c>
      <c r="M1927">
        <v>81</v>
      </c>
      <c r="N1927" t="b">
        <v>1</v>
      </c>
      <c r="O1927" t="s">
        <v>8264</v>
      </c>
      <c r="P1927" s="9">
        <f>(((K1927/60)/60)/24)+DATE(1970,1,1)</f>
        <v>41718.043032407404</v>
      </c>
      <c r="Q1927" s="14">
        <f>YEAR(P1927)</f>
        <v>2014</v>
      </c>
      <c r="R1927" s="10" t="s">
        <v>8324</v>
      </c>
      <c r="S1927" t="s">
        <v>8326</v>
      </c>
      <c r="T1927">
        <f>IFERROR(ROUND(E1927/M1927,2),0)</f>
        <v>64.2</v>
      </c>
    </row>
    <row r="1928" spans="1:20" ht="33" x14ac:dyDescent="0.25">
      <c r="A1928">
        <v>113</v>
      </c>
      <c r="B1928" s="3" t="s">
        <v>115</v>
      </c>
      <c r="C1928" s="3" t="s">
        <v>4224</v>
      </c>
      <c r="D1928" s="6">
        <v>5000</v>
      </c>
      <c r="E1928" s="8">
        <v>7050</v>
      </c>
      <c r="F1928" s="22">
        <f>ROUND(E1928/D1928*100,0)</f>
        <v>141</v>
      </c>
      <c r="G1928" t="s">
        <v>8218</v>
      </c>
      <c r="H1928" t="s">
        <v>8223</v>
      </c>
      <c r="I1928" t="s">
        <v>8245</v>
      </c>
      <c r="J1928">
        <v>1312642800</v>
      </c>
      <c r="K1928">
        <v>1311963128</v>
      </c>
      <c r="L1928" t="b">
        <v>0</v>
      </c>
      <c r="M1928">
        <v>78</v>
      </c>
      <c r="N1928" t="b">
        <v>1</v>
      </c>
      <c r="O1928" t="s">
        <v>8264</v>
      </c>
      <c r="P1928" s="9">
        <f>(((K1928/60)/60)/24)+DATE(1970,1,1)</f>
        <v>40753.758425925924</v>
      </c>
      <c r="Q1928" s="14">
        <f>YEAR(P1928)</f>
        <v>2011</v>
      </c>
      <c r="R1928" s="10" t="s">
        <v>8324</v>
      </c>
      <c r="S1928" t="s">
        <v>8326</v>
      </c>
      <c r="T1928">
        <f>IFERROR(ROUND(E1928/M1928,2),0)</f>
        <v>90.38</v>
      </c>
    </row>
    <row r="1929" spans="1:20" ht="33" x14ac:dyDescent="0.25">
      <c r="A1929">
        <v>118</v>
      </c>
      <c r="B1929" s="3" t="s">
        <v>120</v>
      </c>
      <c r="C1929" s="3" t="s">
        <v>4229</v>
      </c>
      <c r="D1929" s="6">
        <v>5000</v>
      </c>
      <c r="E1929" s="8">
        <v>5651.58</v>
      </c>
      <c r="F1929" s="22">
        <f>ROUND(E1929/D1929*100,0)</f>
        <v>113</v>
      </c>
      <c r="G1929" t="s">
        <v>8218</v>
      </c>
      <c r="H1929" t="s">
        <v>8223</v>
      </c>
      <c r="I1929" t="s">
        <v>8245</v>
      </c>
      <c r="J1929">
        <v>1311902236</v>
      </c>
      <c r="K1929">
        <v>1309310236</v>
      </c>
      <c r="L1929" t="b">
        <v>0</v>
      </c>
      <c r="M1929">
        <v>39</v>
      </c>
      <c r="N1929" t="b">
        <v>1</v>
      </c>
      <c r="O1929" t="s">
        <v>8264</v>
      </c>
      <c r="P1929" s="9">
        <f>(((K1929/60)/60)/24)+DATE(1970,1,1)</f>
        <v>40723.053657407407</v>
      </c>
      <c r="Q1929" s="14">
        <f>YEAR(P1929)</f>
        <v>2011</v>
      </c>
      <c r="R1929" s="10" t="s">
        <v>8324</v>
      </c>
      <c r="S1929" t="s">
        <v>8326</v>
      </c>
      <c r="T1929">
        <f>IFERROR(ROUND(E1929/M1929,2),0)</f>
        <v>144.91</v>
      </c>
    </row>
    <row r="1930" spans="1:20" ht="49" x14ac:dyDescent="0.25">
      <c r="A1930">
        <v>245</v>
      </c>
      <c r="B1930" s="3" t="s">
        <v>246</v>
      </c>
      <c r="C1930" s="3" t="s">
        <v>4355</v>
      </c>
      <c r="D1930" s="6">
        <v>5000</v>
      </c>
      <c r="E1930" s="8">
        <v>5186</v>
      </c>
      <c r="F1930" s="22">
        <f>ROUND(E1930/D1930*100,0)</f>
        <v>104</v>
      </c>
      <c r="G1930" t="s">
        <v>8218</v>
      </c>
      <c r="H1930" t="s">
        <v>8223</v>
      </c>
      <c r="I1930" t="s">
        <v>8245</v>
      </c>
      <c r="J1930">
        <v>1345079785</v>
      </c>
      <c r="K1930">
        <v>1342487785</v>
      </c>
      <c r="L1930" t="b">
        <v>1</v>
      </c>
      <c r="M1930">
        <v>96</v>
      </c>
      <c r="N1930" t="b">
        <v>1</v>
      </c>
      <c r="O1930" t="s">
        <v>8267</v>
      </c>
      <c r="P1930" s="9">
        <f>(((K1930/60)/60)/24)+DATE(1970,1,1)</f>
        <v>41107.053067129629</v>
      </c>
      <c r="Q1930" s="14">
        <f>YEAR(P1930)</f>
        <v>2012</v>
      </c>
      <c r="R1930" s="10" t="s">
        <v>8324</v>
      </c>
      <c r="S1930" t="s">
        <v>8329</v>
      </c>
      <c r="T1930">
        <f>IFERROR(ROUND(E1930/M1930,2),0)</f>
        <v>54.02</v>
      </c>
    </row>
    <row r="1931" spans="1:20" ht="49" x14ac:dyDescent="0.25">
      <c r="A1931">
        <v>246</v>
      </c>
      <c r="B1931" s="3" t="s">
        <v>247</v>
      </c>
      <c r="C1931" s="3" t="s">
        <v>4356</v>
      </c>
      <c r="D1931" s="6">
        <v>5000</v>
      </c>
      <c r="E1931" s="8">
        <v>15273</v>
      </c>
      <c r="F1931" s="22">
        <f>ROUND(E1931/D1931*100,0)</f>
        <v>305</v>
      </c>
      <c r="G1931" t="s">
        <v>8218</v>
      </c>
      <c r="H1931" t="s">
        <v>8223</v>
      </c>
      <c r="I1931" t="s">
        <v>8245</v>
      </c>
      <c r="J1931">
        <v>1292665405</v>
      </c>
      <c r="K1931">
        <v>1288341805</v>
      </c>
      <c r="L1931" t="b">
        <v>1</v>
      </c>
      <c r="M1931">
        <v>223</v>
      </c>
      <c r="N1931" t="b">
        <v>1</v>
      </c>
      <c r="O1931" t="s">
        <v>8267</v>
      </c>
      <c r="P1931" s="9">
        <f>(((K1931/60)/60)/24)+DATE(1970,1,1)</f>
        <v>40480.363483796296</v>
      </c>
      <c r="Q1931" s="14">
        <f>YEAR(P1931)</f>
        <v>2010</v>
      </c>
      <c r="R1931" s="10" t="s">
        <v>8324</v>
      </c>
      <c r="S1931" t="s">
        <v>8329</v>
      </c>
      <c r="T1931">
        <f>IFERROR(ROUND(E1931/M1931,2),0)</f>
        <v>68.489999999999995</v>
      </c>
    </row>
    <row r="1932" spans="1:20" ht="65" x14ac:dyDescent="0.25">
      <c r="A1932">
        <v>247</v>
      </c>
      <c r="B1932" s="3" t="s">
        <v>248</v>
      </c>
      <c r="C1932" s="3" t="s">
        <v>4357</v>
      </c>
      <c r="D1932" s="6">
        <v>5000</v>
      </c>
      <c r="E1932" s="8">
        <v>6705</v>
      </c>
      <c r="F1932" s="22">
        <f>ROUND(E1932/D1932*100,0)</f>
        <v>134</v>
      </c>
      <c r="G1932" t="s">
        <v>8218</v>
      </c>
      <c r="H1932" t="s">
        <v>8223</v>
      </c>
      <c r="I1932" t="s">
        <v>8245</v>
      </c>
      <c r="J1932">
        <v>1287200340</v>
      </c>
      <c r="K1932">
        <v>1284042614</v>
      </c>
      <c r="L1932" t="b">
        <v>1</v>
      </c>
      <c r="M1932">
        <v>62</v>
      </c>
      <c r="N1932" t="b">
        <v>1</v>
      </c>
      <c r="O1932" t="s">
        <v>8267</v>
      </c>
      <c r="P1932" s="9">
        <f>(((K1932/60)/60)/24)+DATE(1970,1,1)</f>
        <v>40430.604328703703</v>
      </c>
      <c r="Q1932" s="14">
        <f>YEAR(P1932)</f>
        <v>2010</v>
      </c>
      <c r="R1932" s="10" t="s">
        <v>8324</v>
      </c>
      <c r="S1932" t="s">
        <v>8329</v>
      </c>
      <c r="T1932">
        <f>IFERROR(ROUND(E1932/M1932,2),0)</f>
        <v>108.15</v>
      </c>
    </row>
    <row r="1933" spans="1:20" ht="49" x14ac:dyDescent="0.25">
      <c r="A1933">
        <v>252</v>
      </c>
      <c r="B1933" s="3" t="s">
        <v>253</v>
      </c>
      <c r="C1933" s="3" t="s">
        <v>4362</v>
      </c>
      <c r="D1933" s="6">
        <v>5000</v>
      </c>
      <c r="E1933" s="8">
        <v>9228</v>
      </c>
      <c r="F1933" s="22">
        <f>ROUND(E1933/D1933*100,0)</f>
        <v>185</v>
      </c>
      <c r="G1933" t="s">
        <v>8218</v>
      </c>
      <c r="H1933" t="s">
        <v>8223</v>
      </c>
      <c r="I1933" t="s">
        <v>8245</v>
      </c>
      <c r="J1933">
        <v>1275364740</v>
      </c>
      <c r="K1933">
        <v>1269878058</v>
      </c>
      <c r="L1933" t="b">
        <v>1</v>
      </c>
      <c r="M1933">
        <v>108</v>
      </c>
      <c r="N1933" t="b">
        <v>1</v>
      </c>
      <c r="O1933" t="s">
        <v>8267</v>
      </c>
      <c r="P1933" s="9">
        <f>(((K1933/60)/60)/24)+DATE(1970,1,1)</f>
        <v>40266.662708333337</v>
      </c>
      <c r="Q1933" s="14">
        <f>YEAR(P1933)</f>
        <v>2010</v>
      </c>
      <c r="R1933" s="10" t="s">
        <v>8324</v>
      </c>
      <c r="S1933" t="s">
        <v>8329</v>
      </c>
      <c r="T1933">
        <f>IFERROR(ROUND(E1933/M1933,2),0)</f>
        <v>85.44</v>
      </c>
    </row>
    <row r="1934" spans="1:20" ht="65" x14ac:dyDescent="0.25">
      <c r="A1934">
        <v>264</v>
      </c>
      <c r="B1934" s="3" t="s">
        <v>265</v>
      </c>
      <c r="C1934" s="3" t="s">
        <v>4374</v>
      </c>
      <c r="D1934" s="6">
        <v>5000</v>
      </c>
      <c r="E1934" s="8">
        <v>5910</v>
      </c>
      <c r="F1934" s="22">
        <f>ROUND(E1934/D1934*100,0)</f>
        <v>118</v>
      </c>
      <c r="G1934" t="s">
        <v>8218</v>
      </c>
      <c r="H1934" t="s">
        <v>8223</v>
      </c>
      <c r="I1934" t="s">
        <v>8245</v>
      </c>
      <c r="J1934">
        <v>1336747995</v>
      </c>
      <c r="K1934">
        <v>1334155995</v>
      </c>
      <c r="L1934" t="b">
        <v>1</v>
      </c>
      <c r="M1934">
        <v>91</v>
      </c>
      <c r="N1934" t="b">
        <v>1</v>
      </c>
      <c r="O1934" t="s">
        <v>8267</v>
      </c>
      <c r="P1934" s="9">
        <f>(((K1934/60)/60)/24)+DATE(1970,1,1)</f>
        <v>41010.620312500003</v>
      </c>
      <c r="Q1934" s="14">
        <f>YEAR(P1934)</f>
        <v>2012</v>
      </c>
      <c r="R1934" s="10" t="s">
        <v>8324</v>
      </c>
      <c r="S1934" t="s">
        <v>8329</v>
      </c>
      <c r="T1934">
        <f>IFERROR(ROUND(E1934/M1934,2),0)</f>
        <v>64.95</v>
      </c>
    </row>
    <row r="1935" spans="1:20" ht="65" x14ac:dyDescent="0.25">
      <c r="A1935">
        <v>265</v>
      </c>
      <c r="B1935" s="3" t="s">
        <v>266</v>
      </c>
      <c r="C1935" s="3" t="s">
        <v>4375</v>
      </c>
      <c r="D1935" s="6">
        <v>5000</v>
      </c>
      <c r="E1935" s="8">
        <v>5555</v>
      </c>
      <c r="F1935" s="22">
        <f>ROUND(E1935/D1935*100,0)</f>
        <v>111</v>
      </c>
      <c r="G1935" t="s">
        <v>8218</v>
      </c>
      <c r="H1935" t="s">
        <v>8223</v>
      </c>
      <c r="I1935" t="s">
        <v>8245</v>
      </c>
      <c r="J1935">
        <v>1273522560</v>
      </c>
      <c r="K1935">
        <v>1269928430</v>
      </c>
      <c r="L1935" t="b">
        <v>1</v>
      </c>
      <c r="M1935">
        <v>58</v>
      </c>
      <c r="N1935" t="b">
        <v>1</v>
      </c>
      <c r="O1935" t="s">
        <v>8267</v>
      </c>
      <c r="P1935" s="9">
        <f>(((K1935/60)/60)/24)+DATE(1970,1,1)</f>
        <v>40267.245717592588</v>
      </c>
      <c r="Q1935" s="14">
        <f>YEAR(P1935)</f>
        <v>2010</v>
      </c>
      <c r="R1935" s="10" t="s">
        <v>8324</v>
      </c>
      <c r="S1935" t="s">
        <v>8329</v>
      </c>
      <c r="T1935">
        <f>IFERROR(ROUND(E1935/M1935,2),0)</f>
        <v>95.78</v>
      </c>
    </row>
    <row r="1936" spans="1:20" ht="49" x14ac:dyDescent="0.25">
      <c r="A1936">
        <v>268</v>
      </c>
      <c r="B1936" s="3" t="s">
        <v>269</v>
      </c>
      <c r="C1936" s="3" t="s">
        <v>4378</v>
      </c>
      <c r="D1936" s="6">
        <v>5000</v>
      </c>
      <c r="E1936" s="8">
        <v>5570</v>
      </c>
      <c r="F1936" s="22">
        <f>ROUND(E1936/D1936*100,0)</f>
        <v>111</v>
      </c>
      <c r="G1936" t="s">
        <v>8218</v>
      </c>
      <c r="H1936" t="s">
        <v>8223</v>
      </c>
      <c r="I1936" t="s">
        <v>8245</v>
      </c>
      <c r="J1936">
        <v>1320640778</v>
      </c>
      <c r="K1936">
        <v>1316749178</v>
      </c>
      <c r="L1936" t="b">
        <v>1</v>
      </c>
      <c r="M1936">
        <v>111</v>
      </c>
      <c r="N1936" t="b">
        <v>1</v>
      </c>
      <c r="O1936" t="s">
        <v>8267</v>
      </c>
      <c r="P1936" s="9">
        <f>(((K1936/60)/60)/24)+DATE(1970,1,1)</f>
        <v>40809.15252314815</v>
      </c>
      <c r="Q1936" s="14">
        <f>YEAR(P1936)</f>
        <v>2011</v>
      </c>
      <c r="R1936" s="10" t="s">
        <v>8324</v>
      </c>
      <c r="S1936" t="s">
        <v>8329</v>
      </c>
      <c r="T1936">
        <f>IFERROR(ROUND(E1936/M1936,2),0)</f>
        <v>50.18</v>
      </c>
    </row>
    <row r="1937" spans="1:20" ht="49" x14ac:dyDescent="0.25">
      <c r="A1937">
        <v>273</v>
      </c>
      <c r="B1937" s="3" t="s">
        <v>274</v>
      </c>
      <c r="C1937" s="3" t="s">
        <v>4383</v>
      </c>
      <c r="D1937" s="6">
        <v>5000</v>
      </c>
      <c r="E1937" s="8">
        <v>5388.79</v>
      </c>
      <c r="F1937" s="22">
        <f>ROUND(E1937/D1937*100,0)</f>
        <v>108</v>
      </c>
      <c r="G1937" t="s">
        <v>8218</v>
      </c>
      <c r="H1937" t="s">
        <v>8223</v>
      </c>
      <c r="I1937" t="s">
        <v>8245</v>
      </c>
      <c r="J1937">
        <v>1309694266</v>
      </c>
      <c r="K1937">
        <v>1307102266</v>
      </c>
      <c r="L1937" t="b">
        <v>1</v>
      </c>
      <c r="M1937">
        <v>118</v>
      </c>
      <c r="N1937" t="b">
        <v>1</v>
      </c>
      <c r="O1937" t="s">
        <v>8267</v>
      </c>
      <c r="P1937" s="9">
        <f>(((K1937/60)/60)/24)+DATE(1970,1,1)</f>
        <v>40697.498449074075</v>
      </c>
      <c r="Q1937" s="14">
        <f>YEAR(P1937)</f>
        <v>2011</v>
      </c>
      <c r="R1937" s="10" t="s">
        <v>8324</v>
      </c>
      <c r="S1937" t="s">
        <v>8329</v>
      </c>
      <c r="T1937">
        <f>IFERROR(ROUND(E1937/M1937,2),0)</f>
        <v>45.67</v>
      </c>
    </row>
    <row r="1938" spans="1:20" ht="49" x14ac:dyDescent="0.25">
      <c r="A1938">
        <v>291</v>
      </c>
      <c r="B1938" s="3" t="s">
        <v>292</v>
      </c>
      <c r="C1938" s="3" t="s">
        <v>4401</v>
      </c>
      <c r="D1938" s="6">
        <v>5000</v>
      </c>
      <c r="E1938" s="8">
        <v>6001</v>
      </c>
      <c r="F1938" s="22">
        <f>ROUND(E1938/D1938*100,0)</f>
        <v>120</v>
      </c>
      <c r="G1938" t="s">
        <v>8218</v>
      </c>
      <c r="H1938" t="s">
        <v>8223</v>
      </c>
      <c r="I1938" t="s">
        <v>8245</v>
      </c>
      <c r="J1938">
        <v>1367366460</v>
      </c>
      <c r="K1938">
        <v>1365791246</v>
      </c>
      <c r="L1938" t="b">
        <v>1</v>
      </c>
      <c r="M1938">
        <v>128</v>
      </c>
      <c r="N1938" t="b">
        <v>1</v>
      </c>
      <c r="O1938" t="s">
        <v>8267</v>
      </c>
      <c r="P1938" s="9">
        <f>(((K1938/60)/60)/24)+DATE(1970,1,1)</f>
        <v>41376.769050925926</v>
      </c>
      <c r="Q1938" s="14">
        <f>YEAR(P1938)</f>
        <v>2013</v>
      </c>
      <c r="R1938" s="10" t="s">
        <v>8324</v>
      </c>
      <c r="S1938" t="s">
        <v>8329</v>
      </c>
      <c r="T1938">
        <f>IFERROR(ROUND(E1938/M1938,2),0)</f>
        <v>46.88</v>
      </c>
    </row>
    <row r="1939" spans="1:20" ht="49" x14ac:dyDescent="0.25">
      <c r="A1939">
        <v>294</v>
      </c>
      <c r="B1939" s="3" t="s">
        <v>295</v>
      </c>
      <c r="C1939" s="3" t="s">
        <v>4404</v>
      </c>
      <c r="D1939" s="6">
        <v>5000</v>
      </c>
      <c r="E1939" s="8">
        <v>5000</v>
      </c>
      <c r="F1939" s="22">
        <f>ROUND(E1939/D1939*100,0)</f>
        <v>100</v>
      </c>
      <c r="G1939" t="s">
        <v>8218</v>
      </c>
      <c r="H1939" t="s">
        <v>8223</v>
      </c>
      <c r="I1939" t="s">
        <v>8245</v>
      </c>
      <c r="J1939">
        <v>1279555200</v>
      </c>
      <c r="K1939">
        <v>1276480894</v>
      </c>
      <c r="L1939" t="b">
        <v>1</v>
      </c>
      <c r="M1939">
        <v>50</v>
      </c>
      <c r="N1939" t="b">
        <v>1</v>
      </c>
      <c r="O1939" t="s">
        <v>8267</v>
      </c>
      <c r="P1939" s="9">
        <f>(((K1939/60)/60)/24)+DATE(1970,1,1)</f>
        <v>40343.084421296298</v>
      </c>
      <c r="Q1939" s="14">
        <f>YEAR(P1939)</f>
        <v>2010</v>
      </c>
      <c r="R1939" s="10" t="s">
        <v>8324</v>
      </c>
      <c r="S1939" t="s">
        <v>8329</v>
      </c>
      <c r="T1939">
        <f>IFERROR(ROUND(E1939/M1939,2),0)</f>
        <v>100</v>
      </c>
    </row>
    <row r="1940" spans="1:20" ht="49" x14ac:dyDescent="0.25">
      <c r="A1940">
        <v>318</v>
      </c>
      <c r="B1940" s="3" t="s">
        <v>319</v>
      </c>
      <c r="C1940" s="3" t="s">
        <v>4428</v>
      </c>
      <c r="D1940" s="6">
        <v>5000</v>
      </c>
      <c r="E1940" s="8">
        <v>14166</v>
      </c>
      <c r="F1940" s="22">
        <f>ROUND(E1940/D1940*100,0)</f>
        <v>283</v>
      </c>
      <c r="G1940" t="s">
        <v>8218</v>
      </c>
      <c r="H1940" t="s">
        <v>8223</v>
      </c>
      <c r="I1940" t="s">
        <v>8245</v>
      </c>
      <c r="J1940">
        <v>1364342151</v>
      </c>
      <c r="K1940">
        <v>1361753751</v>
      </c>
      <c r="L1940" t="b">
        <v>1</v>
      </c>
      <c r="M1940">
        <v>284</v>
      </c>
      <c r="N1940" t="b">
        <v>1</v>
      </c>
      <c r="O1940" t="s">
        <v>8267</v>
      </c>
      <c r="P1940" s="9">
        <f>(((K1940/60)/60)/24)+DATE(1970,1,1)</f>
        <v>41330.038784722223</v>
      </c>
      <c r="Q1940" s="14">
        <f>YEAR(P1940)</f>
        <v>2013</v>
      </c>
      <c r="R1940" s="10" t="s">
        <v>8324</v>
      </c>
      <c r="S1940" t="s">
        <v>8329</v>
      </c>
      <c r="T1940">
        <f>IFERROR(ROUND(E1940/M1940,2),0)</f>
        <v>49.88</v>
      </c>
    </row>
    <row r="1941" spans="1:20" ht="65" x14ac:dyDescent="0.25">
      <c r="A1941">
        <v>319</v>
      </c>
      <c r="B1941" s="3" t="s">
        <v>320</v>
      </c>
      <c r="C1941" s="3" t="s">
        <v>4429</v>
      </c>
      <c r="D1941" s="6">
        <v>5000</v>
      </c>
      <c r="E1941" s="8">
        <v>5634</v>
      </c>
      <c r="F1941" s="22">
        <f>ROUND(E1941/D1941*100,0)</f>
        <v>113</v>
      </c>
      <c r="G1941" t="s">
        <v>8218</v>
      </c>
      <c r="H1941" t="s">
        <v>8223</v>
      </c>
      <c r="I1941" t="s">
        <v>8245</v>
      </c>
      <c r="J1941">
        <v>1265097540</v>
      </c>
      <c r="K1941">
        <v>1257538029</v>
      </c>
      <c r="L1941" t="b">
        <v>1</v>
      </c>
      <c r="M1941">
        <v>51</v>
      </c>
      <c r="N1941" t="b">
        <v>1</v>
      </c>
      <c r="O1941" t="s">
        <v>8267</v>
      </c>
      <c r="P1941" s="9">
        <f>(((K1941/60)/60)/24)+DATE(1970,1,1)</f>
        <v>40123.83829861111</v>
      </c>
      <c r="Q1941" s="14">
        <f>YEAR(P1941)</f>
        <v>2009</v>
      </c>
      <c r="R1941" s="10" t="s">
        <v>8324</v>
      </c>
      <c r="S1941" t="s">
        <v>8329</v>
      </c>
      <c r="T1941">
        <f>IFERROR(ROUND(E1941/M1941,2),0)</f>
        <v>110.47</v>
      </c>
    </row>
    <row r="1942" spans="1:20" ht="49" x14ac:dyDescent="0.25">
      <c r="A1942">
        <v>388</v>
      </c>
      <c r="B1942" s="3" t="s">
        <v>389</v>
      </c>
      <c r="C1942" s="3" t="s">
        <v>4498</v>
      </c>
      <c r="D1942" s="6">
        <v>5000</v>
      </c>
      <c r="E1942" s="8">
        <v>6308</v>
      </c>
      <c r="F1942" s="22">
        <f>ROUND(E1942/D1942*100,0)</f>
        <v>126</v>
      </c>
      <c r="G1942" t="s">
        <v>8218</v>
      </c>
      <c r="H1942" t="s">
        <v>8223</v>
      </c>
      <c r="I1942" t="s">
        <v>8245</v>
      </c>
      <c r="J1942">
        <v>1469670580</v>
      </c>
      <c r="K1942">
        <v>1467078580</v>
      </c>
      <c r="L1942" t="b">
        <v>0</v>
      </c>
      <c r="M1942">
        <v>71</v>
      </c>
      <c r="N1942" t="b">
        <v>1</v>
      </c>
      <c r="O1942" t="s">
        <v>8267</v>
      </c>
      <c r="P1942" s="9">
        <f>(((K1942/60)/60)/24)+DATE(1970,1,1)</f>
        <v>42549.076157407413</v>
      </c>
      <c r="Q1942" s="14">
        <f>YEAR(P1942)</f>
        <v>2016</v>
      </c>
      <c r="R1942" s="10" t="s">
        <v>8324</v>
      </c>
      <c r="S1942" t="s">
        <v>8329</v>
      </c>
      <c r="T1942">
        <f>IFERROR(ROUND(E1942/M1942,2),0)</f>
        <v>88.85</v>
      </c>
    </row>
    <row r="1943" spans="1:20" ht="49" x14ac:dyDescent="0.25">
      <c r="A1943">
        <v>403</v>
      </c>
      <c r="B1943" s="3" t="s">
        <v>404</v>
      </c>
      <c r="C1943" s="3" t="s">
        <v>4513</v>
      </c>
      <c r="D1943" s="6">
        <v>5000</v>
      </c>
      <c r="E1943" s="8">
        <v>5263</v>
      </c>
      <c r="F1943" s="22">
        <f>ROUND(E1943/D1943*100,0)</f>
        <v>105</v>
      </c>
      <c r="G1943" t="s">
        <v>8218</v>
      </c>
      <c r="H1943" t="s">
        <v>8223</v>
      </c>
      <c r="I1943" t="s">
        <v>8245</v>
      </c>
      <c r="J1943">
        <v>1312960080</v>
      </c>
      <c r="K1943">
        <v>1308900441</v>
      </c>
      <c r="L1943" t="b">
        <v>0</v>
      </c>
      <c r="M1943">
        <v>70</v>
      </c>
      <c r="N1943" t="b">
        <v>1</v>
      </c>
      <c r="O1943" t="s">
        <v>8267</v>
      </c>
      <c r="P1943" s="9">
        <f>(((K1943/60)/60)/24)+DATE(1970,1,1)</f>
        <v>40718.310659722221</v>
      </c>
      <c r="Q1943" s="14">
        <f>YEAR(P1943)</f>
        <v>2011</v>
      </c>
      <c r="R1943" s="10" t="s">
        <v>8324</v>
      </c>
      <c r="S1943" t="s">
        <v>8329</v>
      </c>
      <c r="T1943">
        <f>IFERROR(ROUND(E1943/M1943,2),0)</f>
        <v>75.19</v>
      </c>
    </row>
    <row r="1944" spans="1:20" ht="49" x14ac:dyDescent="0.25">
      <c r="A1944">
        <v>520</v>
      </c>
      <c r="B1944" s="3" t="s">
        <v>521</v>
      </c>
      <c r="C1944" s="3" t="s">
        <v>4630</v>
      </c>
      <c r="D1944" s="6">
        <v>5000</v>
      </c>
      <c r="E1944" s="8">
        <v>5105</v>
      </c>
      <c r="F1944" s="22">
        <f>ROUND(E1944/D1944*100,0)</f>
        <v>102</v>
      </c>
      <c r="G1944" t="s">
        <v>8218</v>
      </c>
      <c r="H1944" t="s">
        <v>8224</v>
      </c>
      <c r="I1944" t="s">
        <v>8246</v>
      </c>
      <c r="J1944">
        <v>1449766261</v>
      </c>
      <c r="K1944">
        <v>1447174261</v>
      </c>
      <c r="L1944" t="b">
        <v>0</v>
      </c>
      <c r="M1944">
        <v>34</v>
      </c>
      <c r="N1944" t="b">
        <v>1</v>
      </c>
      <c r="O1944" t="s">
        <v>8269</v>
      </c>
      <c r="P1944" s="9">
        <f>(((K1944/60)/60)/24)+DATE(1970,1,1)</f>
        <v>42318.702094907407</v>
      </c>
      <c r="Q1944" s="14">
        <f>YEAR(P1944)</f>
        <v>2015</v>
      </c>
      <c r="R1944" s="10" t="s">
        <v>8331</v>
      </c>
      <c r="S1944" t="s">
        <v>8332</v>
      </c>
      <c r="T1944">
        <f>IFERROR(ROUND(E1944/M1944,2),0)</f>
        <v>150.15</v>
      </c>
    </row>
    <row r="1945" spans="1:20" ht="49" x14ac:dyDescent="0.25">
      <c r="A1945">
        <v>521</v>
      </c>
      <c r="B1945" s="3" t="s">
        <v>522</v>
      </c>
      <c r="C1945" s="3" t="s">
        <v>4631</v>
      </c>
      <c r="D1945" s="6">
        <v>5000</v>
      </c>
      <c r="E1945" s="8">
        <v>5232</v>
      </c>
      <c r="F1945" s="22">
        <f>ROUND(E1945/D1945*100,0)</f>
        <v>105</v>
      </c>
      <c r="G1945" t="s">
        <v>8218</v>
      </c>
      <c r="H1945" t="s">
        <v>8223</v>
      </c>
      <c r="I1945" t="s">
        <v>8245</v>
      </c>
      <c r="J1945">
        <v>1477976340</v>
      </c>
      <c r="K1945">
        <v>1475460819</v>
      </c>
      <c r="L1945" t="b">
        <v>0</v>
      </c>
      <c r="M1945">
        <v>56</v>
      </c>
      <c r="N1945" t="b">
        <v>1</v>
      </c>
      <c r="O1945" t="s">
        <v>8269</v>
      </c>
      <c r="P1945" s="9">
        <f>(((K1945/60)/60)/24)+DATE(1970,1,1)</f>
        <v>42646.092812499999</v>
      </c>
      <c r="Q1945" s="14">
        <f>YEAR(P1945)</f>
        <v>2016</v>
      </c>
      <c r="R1945" s="10" t="s">
        <v>8331</v>
      </c>
      <c r="S1945" t="s">
        <v>8332</v>
      </c>
      <c r="T1945">
        <f>IFERROR(ROUND(E1945/M1945,2),0)</f>
        <v>93.43</v>
      </c>
    </row>
    <row r="1946" spans="1:20" ht="49" x14ac:dyDescent="0.25">
      <c r="A1946">
        <v>523</v>
      </c>
      <c r="B1946" s="3" t="s">
        <v>524</v>
      </c>
      <c r="C1946" s="3" t="s">
        <v>4633</v>
      </c>
      <c r="D1946" s="6">
        <v>5000</v>
      </c>
      <c r="E1946" s="8">
        <v>6030</v>
      </c>
      <c r="F1946" s="22">
        <f>ROUND(E1946/D1946*100,0)</f>
        <v>121</v>
      </c>
      <c r="G1946" t="s">
        <v>8218</v>
      </c>
      <c r="H1946" t="s">
        <v>8223</v>
      </c>
      <c r="I1946" t="s">
        <v>8245</v>
      </c>
      <c r="J1946">
        <v>1442805076</v>
      </c>
      <c r="K1946">
        <v>1440213076</v>
      </c>
      <c r="L1946" t="b">
        <v>0</v>
      </c>
      <c r="M1946">
        <v>84</v>
      </c>
      <c r="N1946" t="b">
        <v>1</v>
      </c>
      <c r="O1946" t="s">
        <v>8269</v>
      </c>
      <c r="P1946" s="9">
        <f>(((K1946/60)/60)/24)+DATE(1970,1,1)</f>
        <v>42238.13282407407</v>
      </c>
      <c r="Q1946" s="14">
        <f>YEAR(P1946)</f>
        <v>2015</v>
      </c>
      <c r="R1946" s="10" t="s">
        <v>8331</v>
      </c>
      <c r="S1946" t="s">
        <v>8332</v>
      </c>
      <c r="T1946">
        <f>IFERROR(ROUND(E1946/M1946,2),0)</f>
        <v>71.790000000000006</v>
      </c>
    </row>
    <row r="1947" spans="1:20" ht="49" x14ac:dyDescent="0.25">
      <c r="A1947">
        <v>538</v>
      </c>
      <c r="B1947" s="3" t="s">
        <v>539</v>
      </c>
      <c r="C1947" s="3" t="s">
        <v>4648</v>
      </c>
      <c r="D1947" s="6">
        <v>5000</v>
      </c>
      <c r="E1947" s="8">
        <v>15121</v>
      </c>
      <c r="F1947" s="22">
        <f>ROUND(E1947/D1947*100,0)</f>
        <v>302</v>
      </c>
      <c r="G1947" t="s">
        <v>8218</v>
      </c>
      <c r="H1947" t="s">
        <v>8223</v>
      </c>
      <c r="I1947" t="s">
        <v>8245</v>
      </c>
      <c r="J1947">
        <v>1463166263</v>
      </c>
      <c r="K1947">
        <v>1460574263</v>
      </c>
      <c r="L1947" t="b">
        <v>0</v>
      </c>
      <c r="M1947">
        <v>60</v>
      </c>
      <c r="N1947" t="b">
        <v>1</v>
      </c>
      <c r="O1947" t="s">
        <v>8269</v>
      </c>
      <c r="P1947" s="9">
        <f>(((K1947/60)/60)/24)+DATE(1970,1,1)</f>
        <v>42473.794710648144</v>
      </c>
      <c r="Q1947" s="14">
        <f>YEAR(P1947)</f>
        <v>2016</v>
      </c>
      <c r="R1947" s="10" t="s">
        <v>8331</v>
      </c>
      <c r="S1947" t="s">
        <v>8332</v>
      </c>
      <c r="T1947">
        <f>IFERROR(ROUND(E1947/M1947,2),0)</f>
        <v>252.02</v>
      </c>
    </row>
    <row r="1948" spans="1:20" ht="49" x14ac:dyDescent="0.25">
      <c r="A1948">
        <v>656</v>
      </c>
      <c r="B1948" s="3" t="s">
        <v>657</v>
      </c>
      <c r="C1948" s="3" t="s">
        <v>4766</v>
      </c>
      <c r="D1948" s="6">
        <v>5000</v>
      </c>
      <c r="E1948" s="8">
        <v>10678</v>
      </c>
      <c r="F1948" s="22">
        <f>ROUND(E1948/D1948*100,0)</f>
        <v>214</v>
      </c>
      <c r="G1948" t="s">
        <v>8218</v>
      </c>
      <c r="H1948" t="s">
        <v>8223</v>
      </c>
      <c r="I1948" t="s">
        <v>8245</v>
      </c>
      <c r="J1948">
        <v>1460917119</v>
      </c>
      <c r="K1948">
        <v>1455736719</v>
      </c>
      <c r="L1948" t="b">
        <v>0</v>
      </c>
      <c r="M1948">
        <v>87</v>
      </c>
      <c r="N1948" t="b">
        <v>1</v>
      </c>
      <c r="O1948" t="s">
        <v>8271</v>
      </c>
      <c r="P1948" s="9">
        <f>(((K1948/60)/60)/24)+DATE(1970,1,1)</f>
        <v>42417.804618055554</v>
      </c>
      <c r="Q1948" s="14">
        <f>YEAR(P1948)</f>
        <v>2016</v>
      </c>
      <c r="R1948" s="10" t="s">
        <v>8333</v>
      </c>
      <c r="S1948" t="s">
        <v>8335</v>
      </c>
      <c r="T1948">
        <f>IFERROR(ROUND(E1948/M1948,2),0)</f>
        <v>122.74</v>
      </c>
    </row>
    <row r="1949" spans="1:20" ht="33" x14ac:dyDescent="0.25">
      <c r="A1949">
        <v>723</v>
      </c>
      <c r="B1949" s="3" t="s">
        <v>724</v>
      </c>
      <c r="C1949" s="3" t="s">
        <v>4833</v>
      </c>
      <c r="D1949" s="6">
        <v>5000</v>
      </c>
      <c r="E1949" s="8">
        <v>5469</v>
      </c>
      <c r="F1949" s="22">
        <f>ROUND(E1949/D1949*100,0)</f>
        <v>109</v>
      </c>
      <c r="G1949" t="s">
        <v>8218</v>
      </c>
      <c r="H1949" t="s">
        <v>8223</v>
      </c>
      <c r="I1949" t="s">
        <v>8245</v>
      </c>
      <c r="J1949">
        <v>1438228740</v>
      </c>
      <c r="K1949">
        <v>1435606549</v>
      </c>
      <c r="L1949" t="b">
        <v>0</v>
      </c>
      <c r="M1949">
        <v>100</v>
      </c>
      <c r="N1949" t="b">
        <v>1</v>
      </c>
      <c r="O1949" t="s">
        <v>8272</v>
      </c>
      <c r="P1949" s="9">
        <f>(((K1949/60)/60)/24)+DATE(1970,1,1)</f>
        <v>42184.816539351858</v>
      </c>
      <c r="Q1949" s="14">
        <f>YEAR(P1949)</f>
        <v>2015</v>
      </c>
      <c r="R1949" s="10" t="s">
        <v>8336</v>
      </c>
      <c r="S1949" t="s">
        <v>8337</v>
      </c>
      <c r="T1949">
        <f>IFERROR(ROUND(E1949/M1949,2),0)</f>
        <v>54.69</v>
      </c>
    </row>
    <row r="1950" spans="1:20" ht="49" x14ac:dyDescent="0.25">
      <c r="A1950">
        <v>731</v>
      </c>
      <c r="B1950" s="3" t="s">
        <v>732</v>
      </c>
      <c r="C1950" s="3" t="s">
        <v>4841</v>
      </c>
      <c r="D1950" s="6">
        <v>5000</v>
      </c>
      <c r="E1950" s="8">
        <v>6300</v>
      </c>
      <c r="F1950" s="22">
        <f>ROUND(E1950/D1950*100,0)</f>
        <v>126</v>
      </c>
      <c r="G1950" t="s">
        <v>8218</v>
      </c>
      <c r="H1950" t="s">
        <v>8223</v>
      </c>
      <c r="I1950" t="s">
        <v>8245</v>
      </c>
      <c r="J1950">
        <v>1327212000</v>
      </c>
      <c r="K1950">
        <v>1322852747</v>
      </c>
      <c r="L1950" t="b">
        <v>0</v>
      </c>
      <c r="M1950">
        <v>71</v>
      </c>
      <c r="N1950" t="b">
        <v>1</v>
      </c>
      <c r="O1950" t="s">
        <v>8272</v>
      </c>
      <c r="P1950" s="9">
        <f>(((K1950/60)/60)/24)+DATE(1970,1,1)</f>
        <v>40879.795682870368</v>
      </c>
      <c r="Q1950" s="14">
        <f>YEAR(P1950)</f>
        <v>2011</v>
      </c>
      <c r="R1950" s="10" t="s">
        <v>8336</v>
      </c>
      <c r="S1950" t="s">
        <v>8337</v>
      </c>
      <c r="T1950">
        <f>IFERROR(ROUND(E1950/M1950,2),0)</f>
        <v>88.73</v>
      </c>
    </row>
    <row r="1951" spans="1:20" ht="49" x14ac:dyDescent="0.25">
      <c r="A1951">
        <v>737</v>
      </c>
      <c r="B1951" s="3" t="s">
        <v>738</v>
      </c>
      <c r="C1951" s="3" t="s">
        <v>4847</v>
      </c>
      <c r="D1951" s="6">
        <v>5000</v>
      </c>
      <c r="E1951" s="8">
        <v>6120</v>
      </c>
      <c r="F1951" s="22">
        <f>ROUND(E1951/D1951*100,0)</f>
        <v>122</v>
      </c>
      <c r="G1951" t="s">
        <v>8218</v>
      </c>
      <c r="H1951" t="s">
        <v>8223</v>
      </c>
      <c r="I1951" t="s">
        <v>8245</v>
      </c>
      <c r="J1951">
        <v>1392408000</v>
      </c>
      <c r="K1951">
        <v>1390890987</v>
      </c>
      <c r="L1951" t="b">
        <v>0</v>
      </c>
      <c r="M1951">
        <v>108</v>
      </c>
      <c r="N1951" t="b">
        <v>1</v>
      </c>
      <c r="O1951" t="s">
        <v>8272</v>
      </c>
      <c r="P1951" s="9">
        <f>(((K1951/60)/60)/24)+DATE(1970,1,1)</f>
        <v>41667.275312500002</v>
      </c>
      <c r="Q1951" s="14">
        <f>YEAR(P1951)</f>
        <v>2014</v>
      </c>
      <c r="R1951" s="10" t="s">
        <v>8336</v>
      </c>
      <c r="S1951" t="s">
        <v>8337</v>
      </c>
      <c r="T1951">
        <f>IFERROR(ROUND(E1951/M1951,2),0)</f>
        <v>56.67</v>
      </c>
    </row>
    <row r="1952" spans="1:20" ht="33" x14ac:dyDescent="0.25">
      <c r="A1952">
        <v>744</v>
      </c>
      <c r="B1952" s="3" t="s">
        <v>745</v>
      </c>
      <c r="C1952" s="3" t="s">
        <v>4854</v>
      </c>
      <c r="D1952" s="6">
        <v>5000</v>
      </c>
      <c r="E1952" s="8">
        <v>5116</v>
      </c>
      <c r="F1952" s="22">
        <f>ROUND(E1952/D1952*100,0)</f>
        <v>102</v>
      </c>
      <c r="G1952" t="s">
        <v>8218</v>
      </c>
      <c r="H1952" t="s">
        <v>8223</v>
      </c>
      <c r="I1952" t="s">
        <v>8245</v>
      </c>
      <c r="J1952">
        <v>1355439503</v>
      </c>
      <c r="K1952">
        <v>1352847503</v>
      </c>
      <c r="L1952" t="b">
        <v>0</v>
      </c>
      <c r="M1952">
        <v>62</v>
      </c>
      <c r="N1952" t="b">
        <v>1</v>
      </c>
      <c r="O1952" t="s">
        <v>8272</v>
      </c>
      <c r="P1952" s="9">
        <f>(((K1952/60)/60)/24)+DATE(1970,1,1)</f>
        <v>41226.95721064815</v>
      </c>
      <c r="Q1952" s="14">
        <f>YEAR(P1952)</f>
        <v>2012</v>
      </c>
      <c r="R1952" s="10" t="s">
        <v>8336</v>
      </c>
      <c r="S1952" t="s">
        <v>8337</v>
      </c>
      <c r="T1952">
        <f>IFERROR(ROUND(E1952/M1952,2),0)</f>
        <v>82.52</v>
      </c>
    </row>
    <row r="1953" spans="1:20" ht="49" x14ac:dyDescent="0.25">
      <c r="A1953">
        <v>752</v>
      </c>
      <c r="B1953" s="3" t="s">
        <v>753</v>
      </c>
      <c r="C1953" s="3" t="s">
        <v>4862</v>
      </c>
      <c r="D1953" s="6">
        <v>5000</v>
      </c>
      <c r="E1953" s="8">
        <v>5585</v>
      </c>
      <c r="F1953" s="22">
        <f>ROUND(E1953/D1953*100,0)</f>
        <v>112</v>
      </c>
      <c r="G1953" t="s">
        <v>8218</v>
      </c>
      <c r="H1953" t="s">
        <v>8225</v>
      </c>
      <c r="I1953" t="s">
        <v>8247</v>
      </c>
      <c r="J1953">
        <v>1476615600</v>
      </c>
      <c r="K1953">
        <v>1474884417</v>
      </c>
      <c r="L1953" t="b">
        <v>0</v>
      </c>
      <c r="M1953">
        <v>105</v>
      </c>
      <c r="N1953" t="b">
        <v>1</v>
      </c>
      <c r="O1953" t="s">
        <v>8272</v>
      </c>
      <c r="P1953" s="9">
        <f>(((K1953/60)/60)/24)+DATE(1970,1,1)</f>
        <v>42639.421493055561</v>
      </c>
      <c r="Q1953" s="14">
        <f>YEAR(P1953)</f>
        <v>2016</v>
      </c>
      <c r="R1953" s="10" t="s">
        <v>8336</v>
      </c>
      <c r="S1953" t="s">
        <v>8337</v>
      </c>
      <c r="T1953">
        <f>IFERROR(ROUND(E1953/M1953,2),0)</f>
        <v>53.19</v>
      </c>
    </row>
    <row r="1954" spans="1:20" ht="49" x14ac:dyDescent="0.25">
      <c r="A1954">
        <v>759</v>
      </c>
      <c r="B1954" s="3" t="s">
        <v>760</v>
      </c>
      <c r="C1954" s="3" t="s">
        <v>4869</v>
      </c>
      <c r="D1954" s="6">
        <v>5000</v>
      </c>
      <c r="E1954" s="8">
        <v>5096</v>
      </c>
      <c r="F1954" s="22">
        <f>ROUND(E1954/D1954*100,0)</f>
        <v>102</v>
      </c>
      <c r="G1954" t="s">
        <v>8218</v>
      </c>
      <c r="H1954" t="s">
        <v>8224</v>
      </c>
      <c r="I1954" t="s">
        <v>8246</v>
      </c>
      <c r="J1954">
        <v>1404892539</v>
      </c>
      <c r="K1954">
        <v>1401436539</v>
      </c>
      <c r="L1954" t="b">
        <v>0</v>
      </c>
      <c r="M1954">
        <v>99</v>
      </c>
      <c r="N1954" t="b">
        <v>1</v>
      </c>
      <c r="O1954" t="s">
        <v>8272</v>
      </c>
      <c r="P1954" s="9">
        <f>(((K1954/60)/60)/24)+DATE(1970,1,1)</f>
        <v>41789.330312500002</v>
      </c>
      <c r="Q1954" s="14">
        <f>YEAR(P1954)</f>
        <v>2014</v>
      </c>
      <c r="R1954" s="10" t="s">
        <v>8336</v>
      </c>
      <c r="S1954" t="s">
        <v>8337</v>
      </c>
      <c r="T1954">
        <f>IFERROR(ROUND(E1954/M1954,2),0)</f>
        <v>51.47</v>
      </c>
    </row>
    <row r="1955" spans="1:20" ht="49" x14ac:dyDescent="0.25">
      <c r="A1955">
        <v>786</v>
      </c>
      <c r="B1955" s="3" t="s">
        <v>787</v>
      </c>
      <c r="C1955" s="3" t="s">
        <v>4896</v>
      </c>
      <c r="D1955" s="6">
        <v>5000</v>
      </c>
      <c r="E1955" s="8">
        <v>7140</v>
      </c>
      <c r="F1955" s="22">
        <f>ROUND(E1955/D1955*100,0)</f>
        <v>143</v>
      </c>
      <c r="G1955" t="s">
        <v>8218</v>
      </c>
      <c r="H1955" t="s">
        <v>8223</v>
      </c>
      <c r="I1955" t="s">
        <v>8245</v>
      </c>
      <c r="J1955">
        <v>1336751220</v>
      </c>
      <c r="K1955">
        <v>1331774434</v>
      </c>
      <c r="L1955" t="b">
        <v>0</v>
      </c>
      <c r="M1955">
        <v>44</v>
      </c>
      <c r="N1955" t="b">
        <v>1</v>
      </c>
      <c r="O1955" t="s">
        <v>8274</v>
      </c>
      <c r="P1955" s="9">
        <f>(((K1955/60)/60)/24)+DATE(1970,1,1)</f>
        <v>40983.055949074071</v>
      </c>
      <c r="Q1955" s="14">
        <f>YEAR(P1955)</f>
        <v>2012</v>
      </c>
      <c r="R1955" s="10" t="s">
        <v>8339</v>
      </c>
      <c r="S1955" t="s">
        <v>8340</v>
      </c>
      <c r="T1955">
        <f>IFERROR(ROUND(E1955/M1955,2),0)</f>
        <v>162.27000000000001</v>
      </c>
    </row>
    <row r="1956" spans="1:20" ht="49" x14ac:dyDescent="0.25">
      <c r="A1956">
        <v>799</v>
      </c>
      <c r="B1956" s="3" t="s">
        <v>800</v>
      </c>
      <c r="C1956" s="3" t="s">
        <v>4909</v>
      </c>
      <c r="D1956" s="6">
        <v>5000</v>
      </c>
      <c r="E1956" s="8">
        <v>5001</v>
      </c>
      <c r="F1956" s="22">
        <f>ROUND(E1956/D1956*100,0)</f>
        <v>100</v>
      </c>
      <c r="G1956" t="s">
        <v>8218</v>
      </c>
      <c r="H1956" t="s">
        <v>8223</v>
      </c>
      <c r="I1956" t="s">
        <v>8245</v>
      </c>
      <c r="J1956">
        <v>1335542446</v>
      </c>
      <c r="K1956">
        <v>1332950446</v>
      </c>
      <c r="L1956" t="b">
        <v>0</v>
      </c>
      <c r="M1956">
        <v>28</v>
      </c>
      <c r="N1956" t="b">
        <v>1</v>
      </c>
      <c r="O1956" t="s">
        <v>8274</v>
      </c>
      <c r="P1956" s="9">
        <f>(((K1956/60)/60)/24)+DATE(1970,1,1)</f>
        <v>40996.667199074072</v>
      </c>
      <c r="Q1956" s="14">
        <f>YEAR(P1956)</f>
        <v>2012</v>
      </c>
      <c r="R1956" s="10" t="s">
        <v>8339</v>
      </c>
      <c r="S1956" t="s">
        <v>8340</v>
      </c>
      <c r="T1956">
        <f>IFERROR(ROUND(E1956/M1956,2),0)</f>
        <v>178.61</v>
      </c>
    </row>
    <row r="1957" spans="1:20" ht="21" x14ac:dyDescent="0.25">
      <c r="A1957">
        <v>836</v>
      </c>
      <c r="B1957" s="3" t="s">
        <v>837</v>
      </c>
      <c r="C1957" s="3" t="s">
        <v>4946</v>
      </c>
      <c r="D1957" s="6">
        <v>5000</v>
      </c>
      <c r="E1957" s="8">
        <v>5046.5200000000004</v>
      </c>
      <c r="F1957" s="22">
        <f>ROUND(E1957/D1957*100,0)</f>
        <v>101</v>
      </c>
      <c r="G1957" t="s">
        <v>8218</v>
      </c>
      <c r="H1957" t="s">
        <v>8223</v>
      </c>
      <c r="I1957" t="s">
        <v>8245</v>
      </c>
      <c r="J1957">
        <v>1381108918</v>
      </c>
      <c r="K1957">
        <v>1378516918</v>
      </c>
      <c r="L1957" t="b">
        <v>0</v>
      </c>
      <c r="M1957">
        <v>46</v>
      </c>
      <c r="N1957" t="b">
        <v>1</v>
      </c>
      <c r="O1957" t="s">
        <v>8274</v>
      </c>
      <c r="P1957" s="9">
        <f>(((K1957/60)/60)/24)+DATE(1970,1,1)</f>
        <v>41524.056921296295</v>
      </c>
      <c r="Q1957" s="14">
        <f>YEAR(P1957)</f>
        <v>2013</v>
      </c>
      <c r="R1957" s="10" t="s">
        <v>8339</v>
      </c>
      <c r="S1957" t="s">
        <v>8340</v>
      </c>
      <c r="T1957">
        <f>IFERROR(ROUND(E1957/M1957,2),0)</f>
        <v>109.71</v>
      </c>
    </row>
    <row r="1958" spans="1:20" ht="49" x14ac:dyDescent="0.25">
      <c r="A1958">
        <v>839</v>
      </c>
      <c r="B1958" s="3" t="s">
        <v>840</v>
      </c>
      <c r="C1958" s="3" t="s">
        <v>4949</v>
      </c>
      <c r="D1958" s="6">
        <v>5000</v>
      </c>
      <c r="E1958" s="8">
        <v>5830.83</v>
      </c>
      <c r="F1958" s="22">
        <f>ROUND(E1958/D1958*100,0)</f>
        <v>117</v>
      </c>
      <c r="G1958" t="s">
        <v>8218</v>
      </c>
      <c r="H1958" t="s">
        <v>8223</v>
      </c>
      <c r="I1958" t="s">
        <v>8245</v>
      </c>
      <c r="J1958">
        <v>1348337956</v>
      </c>
      <c r="K1958">
        <v>1345745956</v>
      </c>
      <c r="L1958" t="b">
        <v>0</v>
      </c>
      <c r="M1958">
        <v>96</v>
      </c>
      <c r="N1958" t="b">
        <v>1</v>
      </c>
      <c r="O1958" t="s">
        <v>8274</v>
      </c>
      <c r="P1958" s="9">
        <f>(((K1958/60)/60)/24)+DATE(1970,1,1)</f>
        <v>41144.763379629629</v>
      </c>
      <c r="Q1958" s="14">
        <f>YEAR(P1958)</f>
        <v>2012</v>
      </c>
      <c r="R1958" s="10" t="s">
        <v>8339</v>
      </c>
      <c r="S1958" t="s">
        <v>8340</v>
      </c>
      <c r="T1958">
        <f>IFERROR(ROUND(E1958/M1958,2),0)</f>
        <v>60.74</v>
      </c>
    </row>
    <row r="1959" spans="1:20" ht="49" x14ac:dyDescent="0.25">
      <c r="A1959">
        <v>841</v>
      </c>
      <c r="B1959" s="3" t="s">
        <v>842</v>
      </c>
      <c r="C1959" s="3" t="s">
        <v>4951</v>
      </c>
      <c r="D1959" s="6">
        <v>5000</v>
      </c>
      <c r="E1959" s="8">
        <v>5066</v>
      </c>
      <c r="F1959" s="22">
        <f>ROUND(E1959/D1959*100,0)</f>
        <v>101</v>
      </c>
      <c r="G1959" t="s">
        <v>8218</v>
      </c>
      <c r="H1959" t="s">
        <v>8223</v>
      </c>
      <c r="I1959" t="s">
        <v>8245</v>
      </c>
      <c r="J1959">
        <v>1415653663</v>
      </c>
      <c r="K1959">
        <v>1413058063</v>
      </c>
      <c r="L1959" t="b">
        <v>1</v>
      </c>
      <c r="M1959">
        <v>94</v>
      </c>
      <c r="N1959" t="b">
        <v>1</v>
      </c>
      <c r="O1959" t="s">
        <v>8275</v>
      </c>
      <c r="P1959" s="9">
        <f>(((K1959/60)/60)/24)+DATE(1970,1,1)</f>
        <v>41923.838692129626</v>
      </c>
      <c r="Q1959" s="14">
        <f>YEAR(P1959)</f>
        <v>2014</v>
      </c>
      <c r="R1959" s="10" t="s">
        <v>8339</v>
      </c>
      <c r="S1959" t="s">
        <v>8341</v>
      </c>
      <c r="T1959">
        <f>IFERROR(ROUND(E1959/M1959,2),0)</f>
        <v>53.89</v>
      </c>
    </row>
    <row r="1960" spans="1:20" ht="49" x14ac:dyDescent="0.25">
      <c r="A1960">
        <v>845</v>
      </c>
      <c r="B1960" s="3" t="s">
        <v>846</v>
      </c>
      <c r="C1960" s="3" t="s">
        <v>4955</v>
      </c>
      <c r="D1960" s="6">
        <v>5000</v>
      </c>
      <c r="E1960" s="8">
        <v>6019.01</v>
      </c>
      <c r="F1960" s="22">
        <f>ROUND(E1960/D1960*100,0)</f>
        <v>120</v>
      </c>
      <c r="G1960" t="s">
        <v>8218</v>
      </c>
      <c r="H1960" t="s">
        <v>8223</v>
      </c>
      <c r="I1960" t="s">
        <v>8245</v>
      </c>
      <c r="J1960">
        <v>1473047940</v>
      </c>
      <c r="K1960">
        <v>1469595396</v>
      </c>
      <c r="L1960" t="b">
        <v>0</v>
      </c>
      <c r="M1960">
        <v>177</v>
      </c>
      <c r="N1960" t="b">
        <v>1</v>
      </c>
      <c r="O1960" t="s">
        <v>8275</v>
      </c>
      <c r="P1960" s="9">
        <f>(((K1960/60)/60)/24)+DATE(1970,1,1)</f>
        <v>42578.205972222218</v>
      </c>
      <c r="Q1960" s="14">
        <f>YEAR(P1960)</f>
        <v>2016</v>
      </c>
      <c r="R1960" s="10" t="s">
        <v>8339</v>
      </c>
      <c r="S1960" t="s">
        <v>8341</v>
      </c>
      <c r="T1960">
        <f>IFERROR(ROUND(E1960/M1960,2),0)</f>
        <v>34.01</v>
      </c>
    </row>
    <row r="1961" spans="1:20" ht="49" x14ac:dyDescent="0.25">
      <c r="A1961">
        <v>1034</v>
      </c>
      <c r="B1961" s="3" t="s">
        <v>1035</v>
      </c>
      <c r="C1961" s="3" t="s">
        <v>5144</v>
      </c>
      <c r="D1961" s="6">
        <v>5000</v>
      </c>
      <c r="E1961" s="8">
        <v>6500.09</v>
      </c>
      <c r="F1961" s="22">
        <f>ROUND(E1961/D1961*100,0)</f>
        <v>130</v>
      </c>
      <c r="G1961" t="s">
        <v>8218</v>
      </c>
      <c r="H1961" t="s">
        <v>8223</v>
      </c>
      <c r="I1961" t="s">
        <v>8245</v>
      </c>
      <c r="J1961">
        <v>1470369540</v>
      </c>
      <c r="K1961">
        <v>1467604804</v>
      </c>
      <c r="L1961" t="b">
        <v>0</v>
      </c>
      <c r="M1961">
        <v>166</v>
      </c>
      <c r="N1961" t="b">
        <v>1</v>
      </c>
      <c r="O1961" t="s">
        <v>8278</v>
      </c>
      <c r="P1961" s="9">
        <f>(((K1961/60)/60)/24)+DATE(1970,1,1)</f>
        <v>42555.166712962964</v>
      </c>
      <c r="Q1961" s="14">
        <f>YEAR(P1961)</f>
        <v>2016</v>
      </c>
      <c r="R1961" s="10" t="s">
        <v>8339</v>
      </c>
      <c r="S1961" t="s">
        <v>8344</v>
      </c>
      <c r="T1961">
        <f>IFERROR(ROUND(E1961/M1961,2),0)</f>
        <v>39.159999999999997</v>
      </c>
    </row>
    <row r="1962" spans="1:20" ht="49" x14ac:dyDescent="0.25">
      <c r="A1962">
        <v>1215</v>
      </c>
      <c r="B1962" s="3" t="s">
        <v>1216</v>
      </c>
      <c r="C1962" s="3" t="s">
        <v>5325</v>
      </c>
      <c r="D1962" s="6">
        <v>5000</v>
      </c>
      <c r="E1962" s="8">
        <v>39304.01</v>
      </c>
      <c r="F1962" s="22">
        <f>ROUND(E1962/D1962*100,0)</f>
        <v>786</v>
      </c>
      <c r="G1962" t="s">
        <v>8218</v>
      </c>
      <c r="H1962" t="s">
        <v>8223</v>
      </c>
      <c r="I1962" t="s">
        <v>8245</v>
      </c>
      <c r="J1962">
        <v>1401487756</v>
      </c>
      <c r="K1962">
        <v>1398895756</v>
      </c>
      <c r="L1962" t="b">
        <v>0</v>
      </c>
      <c r="M1962">
        <v>549</v>
      </c>
      <c r="N1962" t="b">
        <v>1</v>
      </c>
      <c r="O1962" t="s">
        <v>8283</v>
      </c>
      <c r="P1962" s="9">
        <f>(((K1962/60)/60)/24)+DATE(1970,1,1)</f>
        <v>41759.923101851848</v>
      </c>
      <c r="Q1962" s="14">
        <f>YEAR(P1962)</f>
        <v>2014</v>
      </c>
      <c r="R1962" s="10" t="s">
        <v>8352</v>
      </c>
      <c r="S1962" t="s">
        <v>8353</v>
      </c>
      <c r="T1962">
        <f>IFERROR(ROUND(E1962/M1962,2),0)</f>
        <v>71.59</v>
      </c>
    </row>
    <row r="1963" spans="1:20" ht="49" x14ac:dyDescent="0.25">
      <c r="A1963">
        <v>1249</v>
      </c>
      <c r="B1963" s="3" t="s">
        <v>1250</v>
      </c>
      <c r="C1963" s="3" t="s">
        <v>5359</v>
      </c>
      <c r="D1963" s="6">
        <v>5000</v>
      </c>
      <c r="E1963" s="8">
        <v>5222</v>
      </c>
      <c r="F1963" s="22">
        <f>ROUND(E1963/D1963*100,0)</f>
        <v>104</v>
      </c>
      <c r="G1963" t="s">
        <v>8218</v>
      </c>
      <c r="H1963" t="s">
        <v>8223</v>
      </c>
      <c r="I1963" t="s">
        <v>8245</v>
      </c>
      <c r="J1963">
        <v>1341683211</v>
      </c>
      <c r="K1963">
        <v>1339091211</v>
      </c>
      <c r="L1963" t="b">
        <v>1</v>
      </c>
      <c r="M1963">
        <v>81</v>
      </c>
      <c r="N1963" t="b">
        <v>1</v>
      </c>
      <c r="O1963" t="s">
        <v>8274</v>
      </c>
      <c r="P1963" s="9">
        <f>(((K1963/60)/60)/24)+DATE(1970,1,1)</f>
        <v>41067.74086805556</v>
      </c>
      <c r="Q1963" s="14">
        <f>YEAR(P1963)</f>
        <v>2012</v>
      </c>
      <c r="R1963" s="10" t="s">
        <v>8339</v>
      </c>
      <c r="S1963" t="s">
        <v>8340</v>
      </c>
      <c r="T1963">
        <f>IFERROR(ROUND(E1963/M1963,2),0)</f>
        <v>64.47</v>
      </c>
    </row>
    <row r="1964" spans="1:20" ht="49" x14ac:dyDescent="0.25">
      <c r="A1964">
        <v>1272</v>
      </c>
      <c r="B1964" s="3" t="s">
        <v>1273</v>
      </c>
      <c r="C1964" s="3" t="s">
        <v>5382</v>
      </c>
      <c r="D1964" s="6">
        <v>5000</v>
      </c>
      <c r="E1964" s="8">
        <v>5300</v>
      </c>
      <c r="F1964" s="22">
        <f>ROUND(E1964/D1964*100,0)</f>
        <v>106</v>
      </c>
      <c r="G1964" t="s">
        <v>8218</v>
      </c>
      <c r="H1964" t="s">
        <v>8223</v>
      </c>
      <c r="I1964" t="s">
        <v>8245</v>
      </c>
      <c r="J1964">
        <v>1276574400</v>
      </c>
      <c r="K1964">
        <v>1270576379</v>
      </c>
      <c r="L1964" t="b">
        <v>1</v>
      </c>
      <c r="M1964">
        <v>28</v>
      </c>
      <c r="N1964" t="b">
        <v>1</v>
      </c>
      <c r="O1964" t="s">
        <v>8274</v>
      </c>
      <c r="P1964" s="9">
        <f>(((K1964/60)/60)/24)+DATE(1970,1,1)</f>
        <v>40274.745127314818</v>
      </c>
      <c r="Q1964" s="14">
        <f>YEAR(P1964)</f>
        <v>2010</v>
      </c>
      <c r="R1964" s="10" t="s">
        <v>8339</v>
      </c>
      <c r="S1964" t="s">
        <v>8340</v>
      </c>
      <c r="T1964">
        <f>IFERROR(ROUND(E1964/M1964,2),0)</f>
        <v>189.29</v>
      </c>
    </row>
    <row r="1965" spans="1:20" ht="49" x14ac:dyDescent="0.25">
      <c r="A1965">
        <v>1349</v>
      </c>
      <c r="B1965" s="3" t="s">
        <v>1350</v>
      </c>
      <c r="C1965" s="3" t="s">
        <v>5459</v>
      </c>
      <c r="D1965" s="6">
        <v>5000</v>
      </c>
      <c r="E1965" s="8">
        <v>10210</v>
      </c>
      <c r="F1965" s="22">
        <f>ROUND(E1965/D1965*100,0)</f>
        <v>204</v>
      </c>
      <c r="G1965" t="s">
        <v>8218</v>
      </c>
      <c r="H1965" t="s">
        <v>8228</v>
      </c>
      <c r="I1965" t="s">
        <v>8250</v>
      </c>
      <c r="J1965">
        <v>1450249140</v>
      </c>
      <c r="K1965">
        <v>1447055935</v>
      </c>
      <c r="L1965" t="b">
        <v>0</v>
      </c>
      <c r="M1965">
        <v>172</v>
      </c>
      <c r="N1965" t="b">
        <v>1</v>
      </c>
      <c r="O1965" t="s">
        <v>8272</v>
      </c>
      <c r="P1965" s="9">
        <f>(((K1965/60)/60)/24)+DATE(1970,1,1)</f>
        <v>42317.33258101852</v>
      </c>
      <c r="Q1965" s="14">
        <f>YEAR(P1965)</f>
        <v>2015</v>
      </c>
      <c r="R1965" s="10" t="s">
        <v>8336</v>
      </c>
      <c r="S1965" t="s">
        <v>8337</v>
      </c>
      <c r="T1965">
        <f>IFERROR(ROUND(E1965/M1965,2),0)</f>
        <v>59.36</v>
      </c>
    </row>
    <row r="1966" spans="1:20" ht="49" x14ac:dyDescent="0.25">
      <c r="A1966">
        <v>1350</v>
      </c>
      <c r="B1966" s="3" t="s">
        <v>1351</v>
      </c>
      <c r="C1966" s="3" t="s">
        <v>5460</v>
      </c>
      <c r="D1966" s="6">
        <v>5000</v>
      </c>
      <c r="E1966" s="8">
        <v>5202.5</v>
      </c>
      <c r="F1966" s="22">
        <f>ROUND(E1966/D1966*100,0)</f>
        <v>104</v>
      </c>
      <c r="G1966" t="s">
        <v>8218</v>
      </c>
      <c r="H1966" t="s">
        <v>8223</v>
      </c>
      <c r="I1966" t="s">
        <v>8245</v>
      </c>
      <c r="J1966">
        <v>1451089134</v>
      </c>
      <c r="K1966">
        <v>1448497134</v>
      </c>
      <c r="L1966" t="b">
        <v>0</v>
      </c>
      <c r="M1966">
        <v>78</v>
      </c>
      <c r="N1966" t="b">
        <v>1</v>
      </c>
      <c r="O1966" t="s">
        <v>8272</v>
      </c>
      <c r="P1966" s="9">
        <f>(((K1966/60)/60)/24)+DATE(1970,1,1)</f>
        <v>42334.013124999998</v>
      </c>
      <c r="Q1966" s="14">
        <f>YEAR(P1966)</f>
        <v>2015</v>
      </c>
      <c r="R1966" s="10" t="s">
        <v>8336</v>
      </c>
      <c r="S1966" t="s">
        <v>8337</v>
      </c>
      <c r="T1966">
        <f>IFERROR(ROUND(E1966/M1966,2),0)</f>
        <v>66.7</v>
      </c>
    </row>
    <row r="1967" spans="1:20" ht="49" x14ac:dyDescent="0.25">
      <c r="A1967">
        <v>1367</v>
      </c>
      <c r="B1967" s="3" t="s">
        <v>1368</v>
      </c>
      <c r="C1967" s="3" t="s">
        <v>5477</v>
      </c>
      <c r="D1967" s="6">
        <v>5000</v>
      </c>
      <c r="E1967" s="8">
        <v>5713</v>
      </c>
      <c r="F1967" s="22">
        <f>ROUND(E1967/D1967*100,0)</f>
        <v>114</v>
      </c>
      <c r="G1967" t="s">
        <v>8218</v>
      </c>
      <c r="H1967" t="s">
        <v>8223</v>
      </c>
      <c r="I1967" t="s">
        <v>8245</v>
      </c>
      <c r="J1967">
        <v>1447463050</v>
      </c>
      <c r="K1967">
        <v>1444867450</v>
      </c>
      <c r="L1967" t="b">
        <v>0</v>
      </c>
      <c r="M1967">
        <v>90</v>
      </c>
      <c r="N1967" t="b">
        <v>1</v>
      </c>
      <c r="O1967" t="s">
        <v>8274</v>
      </c>
      <c r="P1967" s="9">
        <f>(((K1967/60)/60)/24)+DATE(1970,1,1)</f>
        <v>42292.002893518518</v>
      </c>
      <c r="Q1967" s="14">
        <f>YEAR(P1967)</f>
        <v>2015</v>
      </c>
      <c r="R1967" s="10" t="s">
        <v>8339</v>
      </c>
      <c r="S1967" t="s">
        <v>8340</v>
      </c>
      <c r="T1967">
        <f>IFERROR(ROUND(E1967/M1967,2),0)</f>
        <v>63.48</v>
      </c>
    </row>
    <row r="1968" spans="1:20" ht="49" x14ac:dyDescent="0.25">
      <c r="A1968">
        <v>1368</v>
      </c>
      <c r="B1968" s="3" t="s">
        <v>1369</v>
      </c>
      <c r="C1968" s="3" t="s">
        <v>5478</v>
      </c>
      <c r="D1968" s="6">
        <v>5000</v>
      </c>
      <c r="E1968" s="8">
        <v>5535</v>
      </c>
      <c r="F1968" s="22">
        <f>ROUND(E1968/D1968*100,0)</f>
        <v>111</v>
      </c>
      <c r="G1968" t="s">
        <v>8218</v>
      </c>
      <c r="H1968" t="s">
        <v>8223</v>
      </c>
      <c r="I1968" t="s">
        <v>8245</v>
      </c>
      <c r="J1968">
        <v>1434342894</v>
      </c>
      <c r="K1968">
        <v>1432269294</v>
      </c>
      <c r="L1968" t="b">
        <v>0</v>
      </c>
      <c r="M1968">
        <v>87</v>
      </c>
      <c r="N1968" t="b">
        <v>1</v>
      </c>
      <c r="O1968" t="s">
        <v>8274</v>
      </c>
      <c r="P1968" s="9">
        <f>(((K1968/60)/60)/24)+DATE(1970,1,1)</f>
        <v>42146.190902777773</v>
      </c>
      <c r="Q1968" s="14">
        <f>YEAR(P1968)</f>
        <v>2015</v>
      </c>
      <c r="R1968" s="10" t="s">
        <v>8339</v>
      </c>
      <c r="S1968" t="s">
        <v>8340</v>
      </c>
      <c r="T1968">
        <f>IFERROR(ROUND(E1968/M1968,2),0)</f>
        <v>63.62</v>
      </c>
    </row>
    <row r="1969" spans="1:20" ht="49" x14ac:dyDescent="0.25">
      <c r="A1969">
        <v>1381</v>
      </c>
      <c r="B1969" s="3" t="s">
        <v>1382</v>
      </c>
      <c r="C1969" s="3" t="s">
        <v>5491</v>
      </c>
      <c r="D1969" s="6">
        <v>5000</v>
      </c>
      <c r="E1969" s="8">
        <v>5355</v>
      </c>
      <c r="F1969" s="22">
        <f>ROUND(E1969/D1969*100,0)</f>
        <v>107</v>
      </c>
      <c r="G1969" t="s">
        <v>8218</v>
      </c>
      <c r="H1969" t="s">
        <v>8223</v>
      </c>
      <c r="I1969" t="s">
        <v>8245</v>
      </c>
      <c r="J1969">
        <v>1482988125</v>
      </c>
      <c r="K1969">
        <v>1480396125</v>
      </c>
      <c r="L1969" t="b">
        <v>0</v>
      </c>
      <c r="M1969">
        <v>73</v>
      </c>
      <c r="N1969" t="b">
        <v>1</v>
      </c>
      <c r="O1969" t="s">
        <v>8274</v>
      </c>
      <c r="P1969" s="9">
        <f>(((K1969/60)/60)/24)+DATE(1970,1,1)</f>
        <v>42703.214409722219</v>
      </c>
      <c r="Q1969" s="14">
        <f>YEAR(P1969)</f>
        <v>2016</v>
      </c>
      <c r="R1969" s="10" t="s">
        <v>8339</v>
      </c>
      <c r="S1969" t="s">
        <v>8340</v>
      </c>
      <c r="T1969">
        <f>IFERROR(ROUND(E1969/M1969,2),0)</f>
        <v>73.36</v>
      </c>
    </row>
    <row r="1970" spans="1:20" ht="49" x14ac:dyDescent="0.25">
      <c r="A1970">
        <v>1388</v>
      </c>
      <c r="B1970" s="3" t="s">
        <v>1389</v>
      </c>
      <c r="C1970" s="3" t="s">
        <v>5498</v>
      </c>
      <c r="D1970" s="6">
        <v>5000</v>
      </c>
      <c r="E1970" s="8">
        <v>6740.37</v>
      </c>
      <c r="F1970" s="22">
        <f>ROUND(E1970/D1970*100,0)</f>
        <v>135</v>
      </c>
      <c r="G1970" t="s">
        <v>8218</v>
      </c>
      <c r="H1970" t="s">
        <v>8223</v>
      </c>
      <c r="I1970" t="s">
        <v>8245</v>
      </c>
      <c r="J1970">
        <v>1476720840</v>
      </c>
      <c r="K1970">
        <v>1474469117</v>
      </c>
      <c r="L1970" t="b">
        <v>0</v>
      </c>
      <c r="M1970">
        <v>112</v>
      </c>
      <c r="N1970" t="b">
        <v>1</v>
      </c>
      <c r="O1970" t="s">
        <v>8274</v>
      </c>
      <c r="P1970" s="9">
        <f>(((K1970/60)/60)/24)+DATE(1970,1,1)</f>
        <v>42634.614780092597</v>
      </c>
      <c r="Q1970" s="14">
        <f>YEAR(P1970)</f>
        <v>2016</v>
      </c>
      <c r="R1970" s="10" t="s">
        <v>8339</v>
      </c>
      <c r="S1970" t="s">
        <v>8340</v>
      </c>
      <c r="T1970">
        <f>IFERROR(ROUND(E1970/M1970,2),0)</f>
        <v>60.18</v>
      </c>
    </row>
    <row r="1971" spans="1:20" ht="21" x14ac:dyDescent="0.25">
      <c r="A1971">
        <v>1464</v>
      </c>
      <c r="B1971" s="3" t="s">
        <v>1465</v>
      </c>
      <c r="C1971" s="3" t="s">
        <v>5574</v>
      </c>
      <c r="D1971" s="6">
        <v>5000</v>
      </c>
      <c r="E1971" s="8">
        <v>8160</v>
      </c>
      <c r="F1971" s="22">
        <f>ROUND(E1971/D1971*100,0)</f>
        <v>163</v>
      </c>
      <c r="G1971" t="s">
        <v>8218</v>
      </c>
      <c r="H1971" t="s">
        <v>8223</v>
      </c>
      <c r="I1971" t="s">
        <v>8245</v>
      </c>
      <c r="J1971">
        <v>1361029958</v>
      </c>
      <c r="K1971">
        <v>1358437958</v>
      </c>
      <c r="L1971" t="b">
        <v>1</v>
      </c>
      <c r="M1971">
        <v>234</v>
      </c>
      <c r="N1971" t="b">
        <v>1</v>
      </c>
      <c r="O1971" t="s">
        <v>8286</v>
      </c>
      <c r="P1971" s="9">
        <f>(((K1971/60)/60)/24)+DATE(1970,1,1)</f>
        <v>41291.661550925928</v>
      </c>
      <c r="Q1971" s="14">
        <f>YEAR(P1971)</f>
        <v>2013</v>
      </c>
      <c r="R1971" s="10" t="s">
        <v>8336</v>
      </c>
      <c r="S1971" t="s">
        <v>8356</v>
      </c>
      <c r="T1971">
        <f>IFERROR(ROUND(E1971/M1971,2),0)</f>
        <v>34.869999999999997</v>
      </c>
    </row>
    <row r="1972" spans="1:20" ht="49" x14ac:dyDescent="0.25">
      <c r="A1972">
        <v>1532</v>
      </c>
      <c r="B1972" s="3" t="s">
        <v>1533</v>
      </c>
      <c r="C1972" s="3" t="s">
        <v>5642</v>
      </c>
      <c r="D1972" s="6">
        <v>5000</v>
      </c>
      <c r="E1972" s="8">
        <v>24201</v>
      </c>
      <c r="F1972" s="22">
        <f>ROUND(E1972/D1972*100,0)</f>
        <v>484</v>
      </c>
      <c r="G1972" t="s">
        <v>8218</v>
      </c>
      <c r="H1972" t="s">
        <v>8225</v>
      </c>
      <c r="I1972" t="s">
        <v>8247</v>
      </c>
      <c r="J1972">
        <v>1455548400</v>
      </c>
      <c r="K1972">
        <v>1453461865</v>
      </c>
      <c r="L1972" t="b">
        <v>1</v>
      </c>
      <c r="M1972">
        <v>294</v>
      </c>
      <c r="N1972" t="b">
        <v>1</v>
      </c>
      <c r="O1972" t="s">
        <v>8283</v>
      </c>
      <c r="P1972" s="9">
        <f>(((K1972/60)/60)/24)+DATE(1970,1,1)</f>
        <v>42391.475289351853</v>
      </c>
      <c r="Q1972" s="14">
        <f>YEAR(P1972)</f>
        <v>2016</v>
      </c>
      <c r="R1972" s="10" t="s">
        <v>8352</v>
      </c>
      <c r="S1972" t="s">
        <v>8353</v>
      </c>
      <c r="T1972">
        <f>IFERROR(ROUND(E1972/M1972,2),0)</f>
        <v>82.32</v>
      </c>
    </row>
    <row r="1973" spans="1:20" ht="49" x14ac:dyDescent="0.25">
      <c r="A1973">
        <v>1614</v>
      </c>
      <c r="B1973" s="3" t="s">
        <v>1615</v>
      </c>
      <c r="C1973" s="3" t="s">
        <v>5724</v>
      </c>
      <c r="D1973" s="6">
        <v>5000</v>
      </c>
      <c r="E1973" s="8">
        <v>5135</v>
      </c>
      <c r="F1973" s="22">
        <f>ROUND(E1973/D1973*100,0)</f>
        <v>103</v>
      </c>
      <c r="G1973" t="s">
        <v>8218</v>
      </c>
      <c r="H1973" t="s">
        <v>8223</v>
      </c>
      <c r="I1973" t="s">
        <v>8245</v>
      </c>
      <c r="J1973">
        <v>1407085200</v>
      </c>
      <c r="K1973">
        <v>1401924769</v>
      </c>
      <c r="L1973" t="b">
        <v>0</v>
      </c>
      <c r="M1973">
        <v>77</v>
      </c>
      <c r="N1973" t="b">
        <v>1</v>
      </c>
      <c r="O1973" t="s">
        <v>8274</v>
      </c>
      <c r="P1973" s="9">
        <f>(((K1973/60)/60)/24)+DATE(1970,1,1)</f>
        <v>41794.981122685182</v>
      </c>
      <c r="Q1973" s="14">
        <f>YEAR(P1973)</f>
        <v>2014</v>
      </c>
      <c r="R1973" s="10" t="s">
        <v>8339</v>
      </c>
      <c r="S1973" t="s">
        <v>8340</v>
      </c>
      <c r="T1973">
        <f>IFERROR(ROUND(E1973/M1973,2),0)</f>
        <v>66.69</v>
      </c>
    </row>
    <row r="1974" spans="1:20" ht="49" x14ac:dyDescent="0.25">
      <c r="A1974">
        <v>1621</v>
      </c>
      <c r="B1974" s="3" t="s">
        <v>1622</v>
      </c>
      <c r="C1974" s="3" t="s">
        <v>5731</v>
      </c>
      <c r="D1974" s="6">
        <v>5000</v>
      </c>
      <c r="E1974" s="8">
        <v>6060</v>
      </c>
      <c r="F1974" s="22">
        <f>ROUND(E1974/D1974*100,0)</f>
        <v>121</v>
      </c>
      <c r="G1974" t="s">
        <v>8218</v>
      </c>
      <c r="H1974" t="s">
        <v>8223</v>
      </c>
      <c r="I1974" t="s">
        <v>8245</v>
      </c>
      <c r="J1974">
        <v>1338177540</v>
      </c>
      <c r="K1974">
        <v>1333550015</v>
      </c>
      <c r="L1974" t="b">
        <v>0</v>
      </c>
      <c r="M1974">
        <v>37</v>
      </c>
      <c r="N1974" t="b">
        <v>1</v>
      </c>
      <c r="O1974" t="s">
        <v>8274</v>
      </c>
      <c r="P1974" s="9">
        <f>(((K1974/60)/60)/24)+DATE(1970,1,1)</f>
        <v>41003.60665509259</v>
      </c>
      <c r="Q1974" s="14">
        <f>YEAR(P1974)</f>
        <v>2012</v>
      </c>
      <c r="R1974" s="10" t="s">
        <v>8339</v>
      </c>
      <c r="S1974" t="s">
        <v>8340</v>
      </c>
      <c r="T1974">
        <f>IFERROR(ROUND(E1974/M1974,2),0)</f>
        <v>163.78</v>
      </c>
    </row>
    <row r="1975" spans="1:20" ht="33" x14ac:dyDescent="0.25">
      <c r="A1975">
        <v>1643</v>
      </c>
      <c r="B1975" s="3" t="s">
        <v>1644</v>
      </c>
      <c r="C1975" s="3" t="s">
        <v>5753</v>
      </c>
      <c r="D1975" s="6">
        <v>5000</v>
      </c>
      <c r="E1975" s="8">
        <v>6235</v>
      </c>
      <c r="F1975" s="22">
        <f>ROUND(E1975/D1975*100,0)</f>
        <v>125</v>
      </c>
      <c r="G1975" t="s">
        <v>8218</v>
      </c>
      <c r="H1975" t="s">
        <v>8223</v>
      </c>
      <c r="I1975" t="s">
        <v>8245</v>
      </c>
      <c r="J1975">
        <v>1348516012</v>
      </c>
      <c r="K1975">
        <v>1345924012</v>
      </c>
      <c r="L1975" t="b">
        <v>0</v>
      </c>
      <c r="M1975">
        <v>37</v>
      </c>
      <c r="N1975" t="b">
        <v>1</v>
      </c>
      <c r="O1975" t="s">
        <v>8290</v>
      </c>
      <c r="P1975" s="9">
        <f>(((K1975/60)/60)/24)+DATE(1970,1,1)</f>
        <v>41146.824212962965</v>
      </c>
      <c r="Q1975" s="14">
        <f>YEAR(P1975)</f>
        <v>2012</v>
      </c>
      <c r="R1975" s="10" t="s">
        <v>8339</v>
      </c>
      <c r="S1975" t="s">
        <v>8360</v>
      </c>
      <c r="T1975">
        <f>IFERROR(ROUND(E1975/M1975,2),0)</f>
        <v>168.51</v>
      </c>
    </row>
    <row r="1976" spans="1:20" ht="49" x14ac:dyDescent="0.25">
      <c r="A1976">
        <v>1645</v>
      </c>
      <c r="B1976" s="3" t="s">
        <v>1646</v>
      </c>
      <c r="C1976" s="3" t="s">
        <v>5755</v>
      </c>
      <c r="D1976" s="6">
        <v>5000</v>
      </c>
      <c r="E1976" s="8">
        <v>5540</v>
      </c>
      <c r="F1976" s="22">
        <f>ROUND(E1976/D1976*100,0)</f>
        <v>111</v>
      </c>
      <c r="G1976" t="s">
        <v>8218</v>
      </c>
      <c r="H1976" t="s">
        <v>8223</v>
      </c>
      <c r="I1976" t="s">
        <v>8245</v>
      </c>
      <c r="J1976">
        <v>1379515740</v>
      </c>
      <c r="K1976">
        <v>1378306140</v>
      </c>
      <c r="L1976" t="b">
        <v>0</v>
      </c>
      <c r="M1976">
        <v>10</v>
      </c>
      <c r="N1976" t="b">
        <v>1</v>
      </c>
      <c r="O1976" t="s">
        <v>8290</v>
      </c>
      <c r="P1976" s="9">
        <f>(((K1976/60)/60)/24)+DATE(1970,1,1)</f>
        <v>41521.617361111108</v>
      </c>
      <c r="Q1976" s="14">
        <f>YEAR(P1976)</f>
        <v>2013</v>
      </c>
      <c r="R1976" s="10" t="s">
        <v>8339</v>
      </c>
      <c r="S1976" t="s">
        <v>8360</v>
      </c>
      <c r="T1976">
        <f>IFERROR(ROUND(E1976/M1976,2),0)</f>
        <v>554</v>
      </c>
    </row>
    <row r="1977" spans="1:20" ht="49" x14ac:dyDescent="0.25">
      <c r="A1977">
        <v>1647</v>
      </c>
      <c r="B1977" s="3" t="s">
        <v>1648</v>
      </c>
      <c r="C1977" s="3" t="s">
        <v>5757</v>
      </c>
      <c r="D1977" s="6">
        <v>5000</v>
      </c>
      <c r="E1977" s="8">
        <v>5236</v>
      </c>
      <c r="F1977" s="22">
        <f>ROUND(E1977/D1977*100,0)</f>
        <v>105</v>
      </c>
      <c r="G1977" t="s">
        <v>8218</v>
      </c>
      <c r="H1977" t="s">
        <v>8223</v>
      </c>
      <c r="I1977" t="s">
        <v>8245</v>
      </c>
      <c r="J1977">
        <v>1339235377</v>
      </c>
      <c r="K1977">
        <v>1336643377</v>
      </c>
      <c r="L1977" t="b">
        <v>0</v>
      </c>
      <c r="M1977">
        <v>46</v>
      </c>
      <c r="N1977" t="b">
        <v>1</v>
      </c>
      <c r="O1977" t="s">
        <v>8290</v>
      </c>
      <c r="P1977" s="9">
        <f>(((K1977/60)/60)/24)+DATE(1970,1,1)</f>
        <v>41039.409456018519</v>
      </c>
      <c r="Q1977" s="14">
        <f>YEAR(P1977)</f>
        <v>2012</v>
      </c>
      <c r="R1977" s="10" t="s">
        <v>8339</v>
      </c>
      <c r="S1977" t="s">
        <v>8360</v>
      </c>
      <c r="T1977">
        <f>IFERROR(ROUND(E1977/M1977,2),0)</f>
        <v>113.83</v>
      </c>
    </row>
    <row r="1978" spans="1:20" ht="49" x14ac:dyDescent="0.25">
      <c r="A1978">
        <v>1653</v>
      </c>
      <c r="B1978" s="3" t="s">
        <v>1654</v>
      </c>
      <c r="C1978" s="3" t="s">
        <v>5763</v>
      </c>
      <c r="D1978" s="6">
        <v>5000</v>
      </c>
      <c r="E1978" s="8">
        <v>8711.52</v>
      </c>
      <c r="F1978" s="22">
        <f>ROUND(E1978/D1978*100,0)</f>
        <v>174</v>
      </c>
      <c r="G1978" t="s">
        <v>8218</v>
      </c>
      <c r="H1978" t="s">
        <v>8223</v>
      </c>
      <c r="I1978" t="s">
        <v>8245</v>
      </c>
      <c r="J1978">
        <v>1303675296</v>
      </c>
      <c r="K1978">
        <v>1300996896</v>
      </c>
      <c r="L1978" t="b">
        <v>0</v>
      </c>
      <c r="M1978">
        <v>168</v>
      </c>
      <c r="N1978" t="b">
        <v>1</v>
      </c>
      <c r="O1978" t="s">
        <v>8290</v>
      </c>
      <c r="P1978" s="9">
        <f>(((K1978/60)/60)/24)+DATE(1970,1,1)</f>
        <v>40626.834444444445</v>
      </c>
      <c r="Q1978" s="14">
        <f>YEAR(P1978)</f>
        <v>2011</v>
      </c>
      <c r="R1978" s="10" t="s">
        <v>8339</v>
      </c>
      <c r="S1978" t="s">
        <v>8360</v>
      </c>
      <c r="T1978">
        <f>IFERROR(ROUND(E1978/M1978,2),0)</f>
        <v>51.85</v>
      </c>
    </row>
    <row r="1979" spans="1:20" ht="49" x14ac:dyDescent="0.25">
      <c r="A1979">
        <v>1674</v>
      </c>
      <c r="B1979" s="3" t="s">
        <v>1675</v>
      </c>
      <c r="C1979" s="3" t="s">
        <v>5784</v>
      </c>
      <c r="D1979" s="6">
        <v>5000</v>
      </c>
      <c r="E1979" s="8">
        <v>10085</v>
      </c>
      <c r="F1979" s="22">
        <f>ROUND(E1979/D1979*100,0)</f>
        <v>202</v>
      </c>
      <c r="G1979" t="s">
        <v>8218</v>
      </c>
      <c r="H1979" t="s">
        <v>8223</v>
      </c>
      <c r="I1979" t="s">
        <v>8245</v>
      </c>
      <c r="J1979">
        <v>1471503540</v>
      </c>
      <c r="K1979">
        <v>1468852306</v>
      </c>
      <c r="L1979" t="b">
        <v>0</v>
      </c>
      <c r="M1979">
        <v>113</v>
      </c>
      <c r="N1979" t="b">
        <v>1</v>
      </c>
      <c r="O1979" t="s">
        <v>8290</v>
      </c>
      <c r="P1979" s="9">
        <f>(((K1979/60)/60)/24)+DATE(1970,1,1)</f>
        <v>42569.605393518519</v>
      </c>
      <c r="Q1979" s="14">
        <f>YEAR(P1979)</f>
        <v>2016</v>
      </c>
      <c r="R1979" s="10" t="s">
        <v>8339</v>
      </c>
      <c r="S1979" t="s">
        <v>8360</v>
      </c>
      <c r="T1979">
        <f>IFERROR(ROUND(E1979/M1979,2),0)</f>
        <v>89.25</v>
      </c>
    </row>
    <row r="1980" spans="1:20" ht="49" x14ac:dyDescent="0.25">
      <c r="A1980">
        <v>1750</v>
      </c>
      <c r="B1980" s="3" t="s">
        <v>1751</v>
      </c>
      <c r="C1980" s="3" t="s">
        <v>5860</v>
      </c>
      <c r="D1980" s="6">
        <v>5000</v>
      </c>
      <c r="E1980" s="8">
        <v>10081</v>
      </c>
      <c r="F1980" s="22">
        <f>ROUND(E1980/D1980*100,0)</f>
        <v>202</v>
      </c>
      <c r="G1980" t="s">
        <v>8218</v>
      </c>
      <c r="H1980" t="s">
        <v>8223</v>
      </c>
      <c r="I1980" t="s">
        <v>8245</v>
      </c>
      <c r="J1980">
        <v>1461096304</v>
      </c>
      <c r="K1980">
        <v>1458936304</v>
      </c>
      <c r="L1980" t="b">
        <v>0</v>
      </c>
      <c r="M1980">
        <v>125</v>
      </c>
      <c r="N1980" t="b">
        <v>1</v>
      </c>
      <c r="O1980" t="s">
        <v>8283</v>
      </c>
      <c r="P1980" s="9">
        <f>(((K1980/60)/60)/24)+DATE(1970,1,1)</f>
        <v>42454.836851851855</v>
      </c>
      <c r="Q1980" s="14">
        <f>YEAR(P1980)</f>
        <v>2016</v>
      </c>
      <c r="R1980" s="10" t="s">
        <v>8352</v>
      </c>
      <c r="S1980" t="s">
        <v>8353</v>
      </c>
      <c r="T1980">
        <f>IFERROR(ROUND(E1980/M1980,2),0)</f>
        <v>80.650000000000006</v>
      </c>
    </row>
    <row r="1981" spans="1:20" ht="33" x14ac:dyDescent="0.25">
      <c r="A1981">
        <v>1757</v>
      </c>
      <c r="B1981" s="3" t="s">
        <v>1758</v>
      </c>
      <c r="C1981" s="3" t="s">
        <v>5867</v>
      </c>
      <c r="D1981" s="6">
        <v>5000</v>
      </c>
      <c r="E1981" s="8">
        <v>5800</v>
      </c>
      <c r="F1981" s="22">
        <f>ROUND(E1981/D1981*100,0)</f>
        <v>116</v>
      </c>
      <c r="G1981" t="s">
        <v>8218</v>
      </c>
      <c r="H1981" t="s">
        <v>8223</v>
      </c>
      <c r="I1981" t="s">
        <v>8245</v>
      </c>
      <c r="J1981">
        <v>1485631740</v>
      </c>
      <c r="K1981">
        <v>1483041083</v>
      </c>
      <c r="L1981" t="b">
        <v>0</v>
      </c>
      <c r="M1981">
        <v>14</v>
      </c>
      <c r="N1981" t="b">
        <v>1</v>
      </c>
      <c r="O1981" t="s">
        <v>8283</v>
      </c>
      <c r="P1981" s="9">
        <f>(((K1981/60)/60)/24)+DATE(1970,1,1)</f>
        <v>42733.827349537038</v>
      </c>
      <c r="Q1981" s="14">
        <f>YEAR(P1981)</f>
        <v>2016</v>
      </c>
      <c r="R1981" s="10" t="s">
        <v>8352</v>
      </c>
      <c r="S1981" t="s">
        <v>8353</v>
      </c>
      <c r="T1981">
        <f>IFERROR(ROUND(E1981/M1981,2),0)</f>
        <v>414.29</v>
      </c>
    </row>
    <row r="1982" spans="1:20" ht="33" x14ac:dyDescent="0.25">
      <c r="A1982">
        <v>1759</v>
      </c>
      <c r="B1982" s="3" t="s">
        <v>1760</v>
      </c>
      <c r="C1982" s="3" t="s">
        <v>5869</v>
      </c>
      <c r="D1982" s="6">
        <v>5000</v>
      </c>
      <c r="E1982" s="8">
        <v>5330</v>
      </c>
      <c r="F1982" s="22">
        <f>ROUND(E1982/D1982*100,0)</f>
        <v>107</v>
      </c>
      <c r="G1982" t="s">
        <v>8218</v>
      </c>
      <c r="H1982" t="s">
        <v>8223</v>
      </c>
      <c r="I1982" t="s">
        <v>8245</v>
      </c>
      <c r="J1982">
        <v>1427309629</v>
      </c>
      <c r="K1982">
        <v>1425585229</v>
      </c>
      <c r="L1982" t="b">
        <v>0</v>
      </c>
      <c r="M1982">
        <v>49</v>
      </c>
      <c r="N1982" t="b">
        <v>1</v>
      </c>
      <c r="O1982" t="s">
        <v>8283</v>
      </c>
      <c r="P1982" s="9">
        <f>(((K1982/60)/60)/24)+DATE(1970,1,1)</f>
        <v>42068.829039351855</v>
      </c>
      <c r="Q1982" s="14">
        <f>YEAR(P1982)</f>
        <v>2015</v>
      </c>
      <c r="R1982" s="10" t="s">
        <v>8352</v>
      </c>
      <c r="S1982" t="s">
        <v>8353</v>
      </c>
      <c r="T1982">
        <f>IFERROR(ROUND(E1982/M1982,2),0)</f>
        <v>108.78</v>
      </c>
    </row>
    <row r="1983" spans="1:20" ht="49" x14ac:dyDescent="0.25">
      <c r="A1983">
        <v>1760</v>
      </c>
      <c r="B1983" s="3" t="s">
        <v>1761</v>
      </c>
      <c r="C1983" s="3" t="s">
        <v>5870</v>
      </c>
      <c r="D1983" s="6">
        <v>5000</v>
      </c>
      <c r="E1983" s="8">
        <v>8272</v>
      </c>
      <c r="F1983" s="22">
        <f>ROUND(E1983/D1983*100,0)</f>
        <v>165</v>
      </c>
      <c r="G1983" t="s">
        <v>8218</v>
      </c>
      <c r="H1983" t="s">
        <v>8223</v>
      </c>
      <c r="I1983" t="s">
        <v>8245</v>
      </c>
      <c r="J1983">
        <v>1456416513</v>
      </c>
      <c r="K1983">
        <v>1454688513</v>
      </c>
      <c r="L1983" t="b">
        <v>0</v>
      </c>
      <c r="M1983">
        <v>102</v>
      </c>
      <c r="N1983" t="b">
        <v>1</v>
      </c>
      <c r="O1983" t="s">
        <v>8283</v>
      </c>
      <c r="P1983" s="9">
        <f>(((K1983/60)/60)/24)+DATE(1970,1,1)</f>
        <v>42405.67260416667</v>
      </c>
      <c r="Q1983" s="14">
        <f>YEAR(P1983)</f>
        <v>2016</v>
      </c>
      <c r="R1983" s="10" t="s">
        <v>8352</v>
      </c>
      <c r="S1983" t="s">
        <v>8353</v>
      </c>
      <c r="T1983">
        <f>IFERROR(ROUND(E1983/M1983,2),0)</f>
        <v>81.099999999999994</v>
      </c>
    </row>
    <row r="1984" spans="1:20" ht="21" x14ac:dyDescent="0.25">
      <c r="A1984">
        <v>1836</v>
      </c>
      <c r="B1984" s="3" t="s">
        <v>1837</v>
      </c>
      <c r="C1984" s="3" t="s">
        <v>5946</v>
      </c>
      <c r="D1984" s="6">
        <v>5000</v>
      </c>
      <c r="E1984" s="8">
        <v>10017</v>
      </c>
      <c r="F1984" s="22">
        <f>ROUND(E1984/D1984*100,0)</f>
        <v>200</v>
      </c>
      <c r="G1984" t="s">
        <v>8218</v>
      </c>
      <c r="H1984" t="s">
        <v>8223</v>
      </c>
      <c r="I1984" t="s">
        <v>8245</v>
      </c>
      <c r="J1984">
        <v>1361129129</v>
      </c>
      <c r="K1984">
        <v>1359660329</v>
      </c>
      <c r="L1984" t="b">
        <v>0</v>
      </c>
      <c r="M1984">
        <v>55</v>
      </c>
      <c r="N1984" t="b">
        <v>1</v>
      </c>
      <c r="O1984" t="s">
        <v>8274</v>
      </c>
      <c r="P1984" s="9">
        <f>(((K1984/60)/60)/24)+DATE(1970,1,1)</f>
        <v>41305.809363425928</v>
      </c>
      <c r="Q1984" s="14">
        <f>YEAR(P1984)</f>
        <v>2013</v>
      </c>
      <c r="R1984" s="10" t="s">
        <v>8339</v>
      </c>
      <c r="S1984" t="s">
        <v>8340</v>
      </c>
      <c r="T1984">
        <f>IFERROR(ROUND(E1984/M1984,2),0)</f>
        <v>182.13</v>
      </c>
    </row>
    <row r="1985" spans="1:20" ht="49" x14ac:dyDescent="0.25">
      <c r="A1985">
        <v>1934</v>
      </c>
      <c r="B1985" s="3" t="s">
        <v>1935</v>
      </c>
      <c r="C1985" s="3" t="s">
        <v>6044</v>
      </c>
      <c r="D1985" s="6">
        <v>5000</v>
      </c>
      <c r="E1985" s="8">
        <v>6181</v>
      </c>
      <c r="F1985" s="22">
        <f>ROUND(E1985/D1985*100,0)</f>
        <v>124</v>
      </c>
      <c r="G1985" t="s">
        <v>8218</v>
      </c>
      <c r="H1985" t="s">
        <v>8223</v>
      </c>
      <c r="I1985" t="s">
        <v>8245</v>
      </c>
      <c r="J1985">
        <v>1324789200</v>
      </c>
      <c r="K1985">
        <v>1321649321</v>
      </c>
      <c r="L1985" t="b">
        <v>0</v>
      </c>
      <c r="M1985">
        <v>77</v>
      </c>
      <c r="N1985" t="b">
        <v>1</v>
      </c>
      <c r="O1985" t="s">
        <v>8277</v>
      </c>
      <c r="P1985" s="9">
        <f>(((K1985/60)/60)/24)+DATE(1970,1,1)</f>
        <v>40865.867141203707</v>
      </c>
      <c r="Q1985" s="14">
        <f>YEAR(P1985)</f>
        <v>2011</v>
      </c>
      <c r="R1985" s="10" t="s">
        <v>8339</v>
      </c>
      <c r="S1985" t="s">
        <v>8343</v>
      </c>
      <c r="T1985">
        <f>IFERROR(ROUND(E1985/M1985,2),0)</f>
        <v>80.27</v>
      </c>
    </row>
    <row r="1986" spans="1:20" ht="49" x14ac:dyDescent="0.25">
      <c r="A1986">
        <v>1965</v>
      </c>
      <c r="B1986" s="3" t="s">
        <v>1966</v>
      </c>
      <c r="C1986" s="3" t="s">
        <v>6075</v>
      </c>
      <c r="D1986" s="6">
        <v>5000</v>
      </c>
      <c r="E1986" s="8">
        <v>13114</v>
      </c>
      <c r="F1986" s="22">
        <f>ROUND(E1986/D1986*100,0)</f>
        <v>262</v>
      </c>
      <c r="G1986" t="s">
        <v>8218</v>
      </c>
      <c r="H1986" t="s">
        <v>8223</v>
      </c>
      <c r="I1986" t="s">
        <v>8245</v>
      </c>
      <c r="J1986">
        <v>1326330000</v>
      </c>
      <c r="K1986">
        <v>1324433310</v>
      </c>
      <c r="L1986" t="b">
        <v>1</v>
      </c>
      <c r="M1986">
        <v>103</v>
      </c>
      <c r="N1986" t="b">
        <v>1</v>
      </c>
      <c r="O1986" t="s">
        <v>8293</v>
      </c>
      <c r="P1986" s="9">
        <f>(((K1986/60)/60)/24)+DATE(1970,1,1)</f>
        <v>40898.089236111111</v>
      </c>
      <c r="Q1986" s="14">
        <f>YEAR(P1986)</f>
        <v>2011</v>
      </c>
      <c r="R1986" s="10" t="s">
        <v>8333</v>
      </c>
      <c r="S1986" t="s">
        <v>8363</v>
      </c>
      <c r="T1986">
        <f>IFERROR(ROUND(E1986/M1986,2),0)</f>
        <v>127.32</v>
      </c>
    </row>
    <row r="1987" spans="1:20" ht="49" x14ac:dyDescent="0.25">
      <c r="A1987">
        <v>1970</v>
      </c>
      <c r="B1987" s="3" t="s">
        <v>1971</v>
      </c>
      <c r="C1987" s="3" t="s">
        <v>6080</v>
      </c>
      <c r="D1987" s="6">
        <v>5000</v>
      </c>
      <c r="E1987" s="8">
        <v>56590</v>
      </c>
      <c r="F1987" s="22">
        <f>ROUND(E1987/D1987*100,0)</f>
        <v>1132</v>
      </c>
      <c r="G1987" t="s">
        <v>8218</v>
      </c>
      <c r="H1987" t="s">
        <v>8223</v>
      </c>
      <c r="I1987" t="s">
        <v>8245</v>
      </c>
      <c r="J1987">
        <v>1366429101</v>
      </c>
      <c r="K1987">
        <v>1361248701</v>
      </c>
      <c r="L1987" t="b">
        <v>1</v>
      </c>
      <c r="M1987">
        <v>701</v>
      </c>
      <c r="N1987" t="b">
        <v>1</v>
      </c>
      <c r="O1987" t="s">
        <v>8293</v>
      </c>
      <c r="P1987" s="9">
        <f>(((K1987/60)/60)/24)+DATE(1970,1,1)</f>
        <v>41324.193298611113</v>
      </c>
      <c r="Q1987" s="14">
        <f>YEAR(P1987)</f>
        <v>2013</v>
      </c>
      <c r="R1987" s="10" t="s">
        <v>8333</v>
      </c>
      <c r="S1987" t="s">
        <v>8363</v>
      </c>
      <c r="T1987">
        <f>IFERROR(ROUND(E1987/M1987,2),0)</f>
        <v>80.73</v>
      </c>
    </row>
    <row r="1988" spans="1:20" ht="49" x14ac:dyDescent="0.25">
      <c r="A1988">
        <v>2012</v>
      </c>
      <c r="B1988" s="3" t="s">
        <v>2013</v>
      </c>
      <c r="C1988" s="3" t="s">
        <v>6122</v>
      </c>
      <c r="D1988" s="6">
        <v>5000</v>
      </c>
      <c r="E1988" s="8">
        <v>11745</v>
      </c>
      <c r="F1988" s="22">
        <f>ROUND(E1988/D1988*100,0)</f>
        <v>235</v>
      </c>
      <c r="G1988" t="s">
        <v>8218</v>
      </c>
      <c r="H1988" t="s">
        <v>8223</v>
      </c>
      <c r="I1988" t="s">
        <v>8245</v>
      </c>
      <c r="J1988">
        <v>1423165441</v>
      </c>
      <c r="K1988">
        <v>1420573441</v>
      </c>
      <c r="L1988" t="b">
        <v>1</v>
      </c>
      <c r="M1988">
        <v>183</v>
      </c>
      <c r="N1988" t="b">
        <v>1</v>
      </c>
      <c r="O1988" t="s">
        <v>8293</v>
      </c>
      <c r="P1988" s="9">
        <f>(((K1988/60)/60)/24)+DATE(1970,1,1)</f>
        <v>42010.822233796294</v>
      </c>
      <c r="Q1988" s="14">
        <f>YEAR(P1988)</f>
        <v>2015</v>
      </c>
      <c r="R1988" s="10" t="s">
        <v>8333</v>
      </c>
      <c r="S1988" t="s">
        <v>8363</v>
      </c>
      <c r="T1988">
        <f>IFERROR(ROUND(E1988/M1988,2),0)</f>
        <v>64.180000000000007</v>
      </c>
    </row>
    <row r="1989" spans="1:20" ht="49" x14ac:dyDescent="0.25">
      <c r="A1989">
        <v>2021</v>
      </c>
      <c r="B1989" s="3" t="s">
        <v>2022</v>
      </c>
      <c r="C1989" s="3" t="s">
        <v>6131</v>
      </c>
      <c r="D1989" s="6">
        <v>5000</v>
      </c>
      <c r="E1989" s="8">
        <v>14055</v>
      </c>
      <c r="F1989" s="22">
        <f>ROUND(E1989/D1989*100,0)</f>
        <v>281</v>
      </c>
      <c r="G1989" t="s">
        <v>8218</v>
      </c>
      <c r="H1989" t="s">
        <v>8223</v>
      </c>
      <c r="I1989" t="s">
        <v>8245</v>
      </c>
      <c r="J1989">
        <v>1411522897</v>
      </c>
      <c r="K1989">
        <v>1407634897</v>
      </c>
      <c r="L1989" t="b">
        <v>1</v>
      </c>
      <c r="M1989">
        <v>95</v>
      </c>
      <c r="N1989" t="b">
        <v>1</v>
      </c>
      <c r="O1989" t="s">
        <v>8293</v>
      </c>
      <c r="P1989" s="9">
        <f>(((K1989/60)/60)/24)+DATE(1970,1,1)</f>
        <v>41861.070567129631</v>
      </c>
      <c r="Q1989" s="14">
        <f>YEAR(P1989)</f>
        <v>2014</v>
      </c>
      <c r="R1989" s="10" t="s">
        <v>8333</v>
      </c>
      <c r="S1989" t="s">
        <v>8363</v>
      </c>
      <c r="T1989">
        <f>IFERROR(ROUND(E1989/M1989,2),0)</f>
        <v>147.94999999999999</v>
      </c>
    </row>
    <row r="1990" spans="1:20" ht="49" x14ac:dyDescent="0.25">
      <c r="A1990">
        <v>2053</v>
      </c>
      <c r="B1990" s="3" t="s">
        <v>2054</v>
      </c>
      <c r="C1990" s="3" t="s">
        <v>6163</v>
      </c>
      <c r="D1990" s="6">
        <v>5000</v>
      </c>
      <c r="E1990" s="8">
        <v>5051</v>
      </c>
      <c r="F1990" s="22">
        <f>ROUND(E1990/D1990*100,0)</f>
        <v>101</v>
      </c>
      <c r="G1990" t="s">
        <v>8218</v>
      </c>
      <c r="H1990" t="s">
        <v>8223</v>
      </c>
      <c r="I1990" t="s">
        <v>8245</v>
      </c>
      <c r="J1990">
        <v>1448466551</v>
      </c>
      <c r="K1990">
        <v>1445870951</v>
      </c>
      <c r="L1990" t="b">
        <v>0</v>
      </c>
      <c r="M1990">
        <v>121</v>
      </c>
      <c r="N1990" t="b">
        <v>1</v>
      </c>
      <c r="O1990" t="s">
        <v>8293</v>
      </c>
      <c r="P1990" s="9">
        <f>(((K1990/60)/60)/24)+DATE(1970,1,1)</f>
        <v>42303.617488425924</v>
      </c>
      <c r="Q1990" s="14">
        <f>YEAR(P1990)</f>
        <v>2015</v>
      </c>
      <c r="R1990" s="10" t="s">
        <v>8333</v>
      </c>
      <c r="S1990" t="s">
        <v>8363</v>
      </c>
      <c r="T1990">
        <f>IFERROR(ROUND(E1990/M1990,2),0)</f>
        <v>41.74</v>
      </c>
    </row>
    <row r="1991" spans="1:20" ht="49" x14ac:dyDescent="0.25">
      <c r="A1991">
        <v>2061</v>
      </c>
      <c r="B1991" s="3" t="s">
        <v>2062</v>
      </c>
      <c r="C1991" s="3" t="s">
        <v>6171</v>
      </c>
      <c r="D1991" s="6">
        <v>5000</v>
      </c>
      <c r="E1991" s="8">
        <v>5396</v>
      </c>
      <c r="F1991" s="22">
        <f>ROUND(E1991/D1991*100,0)</f>
        <v>108</v>
      </c>
      <c r="G1991" t="s">
        <v>8218</v>
      </c>
      <c r="H1991" t="s">
        <v>8223</v>
      </c>
      <c r="I1991" t="s">
        <v>8245</v>
      </c>
      <c r="J1991">
        <v>1483208454</v>
      </c>
      <c r="K1991">
        <v>1480616454</v>
      </c>
      <c r="L1991" t="b">
        <v>0</v>
      </c>
      <c r="M1991">
        <v>35</v>
      </c>
      <c r="N1991" t="b">
        <v>1</v>
      </c>
      <c r="O1991" t="s">
        <v>8293</v>
      </c>
      <c r="P1991" s="9">
        <f>(((K1991/60)/60)/24)+DATE(1970,1,1)</f>
        <v>42705.764513888891</v>
      </c>
      <c r="Q1991" s="14">
        <f>YEAR(P1991)</f>
        <v>2016</v>
      </c>
      <c r="R1991" s="10" t="s">
        <v>8333</v>
      </c>
      <c r="S1991" t="s">
        <v>8363</v>
      </c>
      <c r="T1991">
        <f>IFERROR(ROUND(E1991/M1991,2),0)</f>
        <v>154.16999999999999</v>
      </c>
    </row>
    <row r="1992" spans="1:20" ht="49" x14ac:dyDescent="0.25">
      <c r="A1992">
        <v>2114</v>
      </c>
      <c r="B1992" s="3" t="s">
        <v>2115</v>
      </c>
      <c r="C1992" s="3" t="s">
        <v>6224</v>
      </c>
      <c r="D1992" s="6">
        <v>5000</v>
      </c>
      <c r="E1992" s="8">
        <v>5235</v>
      </c>
      <c r="F1992" s="22">
        <f>ROUND(E1992/D1992*100,0)</f>
        <v>105</v>
      </c>
      <c r="G1992" t="s">
        <v>8218</v>
      </c>
      <c r="H1992" t="s">
        <v>8223</v>
      </c>
      <c r="I1992" t="s">
        <v>8245</v>
      </c>
      <c r="J1992">
        <v>1291870740</v>
      </c>
      <c r="K1992">
        <v>1286480070</v>
      </c>
      <c r="L1992" t="b">
        <v>0</v>
      </c>
      <c r="M1992">
        <v>147</v>
      </c>
      <c r="N1992" t="b">
        <v>1</v>
      </c>
      <c r="O1992" t="s">
        <v>8277</v>
      </c>
      <c r="P1992" s="9">
        <f>(((K1992/60)/60)/24)+DATE(1970,1,1)</f>
        <v>40458.815625000003</v>
      </c>
      <c r="Q1992" s="14">
        <f>YEAR(P1992)</f>
        <v>2010</v>
      </c>
      <c r="R1992" s="10" t="s">
        <v>8339</v>
      </c>
      <c r="S1992" t="s">
        <v>8343</v>
      </c>
      <c r="T1992">
        <f>IFERROR(ROUND(E1992/M1992,2),0)</f>
        <v>35.61</v>
      </c>
    </row>
    <row r="1993" spans="1:20" ht="49" x14ac:dyDescent="0.25">
      <c r="A1993">
        <v>2176</v>
      </c>
      <c r="B1993" s="3" t="s">
        <v>2177</v>
      </c>
      <c r="C1993" s="3" t="s">
        <v>6286</v>
      </c>
      <c r="D1993" s="6">
        <v>5000</v>
      </c>
      <c r="E1993" s="8">
        <v>6301</v>
      </c>
      <c r="F1993" s="22">
        <f>ROUND(E1993/D1993*100,0)</f>
        <v>126</v>
      </c>
      <c r="G1993" t="s">
        <v>8218</v>
      </c>
      <c r="H1993" t="s">
        <v>8223</v>
      </c>
      <c r="I1993" t="s">
        <v>8245</v>
      </c>
      <c r="J1993">
        <v>1430579509</v>
      </c>
      <c r="K1993">
        <v>1427987509</v>
      </c>
      <c r="L1993" t="b">
        <v>0</v>
      </c>
      <c r="M1993">
        <v>71</v>
      </c>
      <c r="N1993" t="b">
        <v>1</v>
      </c>
      <c r="O1993" t="s">
        <v>8274</v>
      </c>
      <c r="P1993" s="9">
        <f>(((K1993/60)/60)/24)+DATE(1970,1,1)</f>
        <v>42096.633206018523</v>
      </c>
      <c r="Q1993" s="14">
        <f>YEAR(P1993)</f>
        <v>2015</v>
      </c>
      <c r="R1993" s="10" t="s">
        <v>8339</v>
      </c>
      <c r="S1993" t="s">
        <v>8340</v>
      </c>
      <c r="T1993">
        <f>IFERROR(ROUND(E1993/M1993,2),0)</f>
        <v>88.75</v>
      </c>
    </row>
    <row r="1994" spans="1:20" ht="33" x14ac:dyDescent="0.25">
      <c r="A1994">
        <v>2180</v>
      </c>
      <c r="B1994" s="3" t="s">
        <v>2181</v>
      </c>
      <c r="C1994" s="3" t="s">
        <v>6290</v>
      </c>
      <c r="D1994" s="6">
        <v>5000</v>
      </c>
      <c r="E1994" s="8">
        <v>5359.21</v>
      </c>
      <c r="F1994" s="22">
        <f>ROUND(E1994/D1994*100,0)</f>
        <v>107</v>
      </c>
      <c r="G1994" t="s">
        <v>8218</v>
      </c>
      <c r="H1994" t="s">
        <v>8223</v>
      </c>
      <c r="I1994" t="s">
        <v>8245</v>
      </c>
      <c r="J1994">
        <v>1447434268</v>
      </c>
      <c r="K1994">
        <v>1443801868</v>
      </c>
      <c r="L1994" t="b">
        <v>0</v>
      </c>
      <c r="M1994">
        <v>78</v>
      </c>
      <c r="N1994" t="b">
        <v>1</v>
      </c>
      <c r="O1994" t="s">
        <v>8274</v>
      </c>
      <c r="P1994" s="9">
        <f>(((K1994/60)/60)/24)+DATE(1970,1,1)</f>
        <v>42279.669768518521</v>
      </c>
      <c r="Q1994" s="14">
        <f>YEAR(P1994)</f>
        <v>2015</v>
      </c>
      <c r="R1994" s="10" t="s">
        <v>8339</v>
      </c>
      <c r="S1994" t="s">
        <v>8340</v>
      </c>
      <c r="T1994">
        <f>IFERROR(ROUND(E1994/M1994,2),0)</f>
        <v>68.709999999999994</v>
      </c>
    </row>
    <row r="1995" spans="1:20" ht="49" x14ac:dyDescent="0.25">
      <c r="A1995">
        <v>2185</v>
      </c>
      <c r="B1995" s="3" t="s">
        <v>2186</v>
      </c>
      <c r="C1995" s="3" t="s">
        <v>6295</v>
      </c>
      <c r="D1995" s="6">
        <v>5000</v>
      </c>
      <c r="E1995" s="8">
        <v>92848.5</v>
      </c>
      <c r="F1995" s="22">
        <f>ROUND(E1995/D1995*100,0)</f>
        <v>1857</v>
      </c>
      <c r="G1995" t="s">
        <v>8218</v>
      </c>
      <c r="H1995" t="s">
        <v>8224</v>
      </c>
      <c r="I1995" t="s">
        <v>8246</v>
      </c>
      <c r="J1995">
        <v>1364286239</v>
      </c>
      <c r="K1995">
        <v>1360830239</v>
      </c>
      <c r="L1995" t="b">
        <v>0</v>
      </c>
      <c r="M1995">
        <v>623</v>
      </c>
      <c r="N1995" t="b">
        <v>1</v>
      </c>
      <c r="O1995" t="s">
        <v>8295</v>
      </c>
      <c r="P1995" s="9">
        <f>(((K1995/60)/60)/24)+DATE(1970,1,1)</f>
        <v>41319.349988425929</v>
      </c>
      <c r="Q1995" s="14">
        <f>YEAR(P1995)</f>
        <v>2013</v>
      </c>
      <c r="R1995" s="10" t="s">
        <v>8347</v>
      </c>
      <c r="S1995" t="s">
        <v>8365</v>
      </c>
      <c r="T1995">
        <f>IFERROR(ROUND(E1995/M1995,2),0)</f>
        <v>149.03</v>
      </c>
    </row>
    <row r="1996" spans="1:20" ht="49" x14ac:dyDescent="0.25">
      <c r="A1996">
        <v>2232</v>
      </c>
      <c r="B1996" s="3" t="s">
        <v>2233</v>
      </c>
      <c r="C1996" s="3" t="s">
        <v>6342</v>
      </c>
      <c r="D1996" s="6">
        <v>5000</v>
      </c>
      <c r="E1996" s="8">
        <v>24790</v>
      </c>
      <c r="F1996" s="22">
        <f>ROUND(E1996/D1996*100,0)</f>
        <v>496</v>
      </c>
      <c r="G1996" t="s">
        <v>8218</v>
      </c>
      <c r="H1996" t="s">
        <v>8223</v>
      </c>
      <c r="I1996" t="s">
        <v>8245</v>
      </c>
      <c r="J1996">
        <v>1405738800</v>
      </c>
      <c r="K1996">
        <v>1402945408</v>
      </c>
      <c r="L1996" t="b">
        <v>0</v>
      </c>
      <c r="M1996">
        <v>988</v>
      </c>
      <c r="N1996" t="b">
        <v>1</v>
      </c>
      <c r="O1996" t="s">
        <v>8295</v>
      </c>
      <c r="P1996" s="9">
        <f>(((K1996/60)/60)/24)+DATE(1970,1,1)</f>
        <v>41806.794074074074</v>
      </c>
      <c r="Q1996" s="14">
        <f>YEAR(P1996)</f>
        <v>2014</v>
      </c>
      <c r="R1996" s="10" t="s">
        <v>8347</v>
      </c>
      <c r="S1996" t="s">
        <v>8365</v>
      </c>
      <c r="T1996">
        <f>IFERROR(ROUND(E1996/M1996,2),0)</f>
        <v>25.09</v>
      </c>
    </row>
    <row r="1997" spans="1:20" ht="49" x14ac:dyDescent="0.25">
      <c r="A1997">
        <v>2240</v>
      </c>
      <c r="B1997" s="3" t="s">
        <v>2241</v>
      </c>
      <c r="C1997" s="3" t="s">
        <v>6350</v>
      </c>
      <c r="D1997" s="6">
        <v>5000</v>
      </c>
      <c r="E1997" s="8">
        <v>13534</v>
      </c>
      <c r="F1997" s="22">
        <f>ROUND(E1997/D1997*100,0)</f>
        <v>271</v>
      </c>
      <c r="G1997" t="s">
        <v>8218</v>
      </c>
      <c r="H1997" t="s">
        <v>8223</v>
      </c>
      <c r="I1997" t="s">
        <v>8245</v>
      </c>
      <c r="J1997">
        <v>1461354544</v>
      </c>
      <c r="K1997">
        <v>1458762544</v>
      </c>
      <c r="L1997" t="b">
        <v>0</v>
      </c>
      <c r="M1997">
        <v>96</v>
      </c>
      <c r="N1997" t="b">
        <v>1</v>
      </c>
      <c r="O1997" t="s">
        <v>8295</v>
      </c>
      <c r="P1997" s="9">
        <f>(((K1997/60)/60)/24)+DATE(1970,1,1)</f>
        <v>42452.825740740736</v>
      </c>
      <c r="Q1997" s="14">
        <f>YEAR(P1997)</f>
        <v>2016</v>
      </c>
      <c r="R1997" s="10" t="s">
        <v>8347</v>
      </c>
      <c r="S1997" t="s">
        <v>8365</v>
      </c>
      <c r="T1997">
        <f>IFERROR(ROUND(E1997/M1997,2),0)</f>
        <v>140.97999999999999</v>
      </c>
    </row>
    <row r="1998" spans="1:20" ht="49" x14ac:dyDescent="0.25">
      <c r="A1998">
        <v>2244</v>
      </c>
      <c r="B1998" s="3" t="s">
        <v>2245</v>
      </c>
      <c r="C1998" s="3" t="s">
        <v>6354</v>
      </c>
      <c r="D1998" s="6">
        <v>5000</v>
      </c>
      <c r="E1998" s="8">
        <v>18851</v>
      </c>
      <c r="F1998" s="22">
        <f>ROUND(E1998/D1998*100,0)</f>
        <v>377</v>
      </c>
      <c r="G1998" t="s">
        <v>8218</v>
      </c>
      <c r="H1998" t="s">
        <v>8223</v>
      </c>
      <c r="I1998" t="s">
        <v>8245</v>
      </c>
      <c r="J1998">
        <v>1476649800</v>
      </c>
      <c r="K1998">
        <v>1475609946</v>
      </c>
      <c r="L1998" t="b">
        <v>0</v>
      </c>
      <c r="M1998">
        <v>290</v>
      </c>
      <c r="N1998" t="b">
        <v>1</v>
      </c>
      <c r="O1998" t="s">
        <v>8295</v>
      </c>
      <c r="P1998" s="9">
        <f>(((K1998/60)/60)/24)+DATE(1970,1,1)</f>
        <v>42647.818819444445</v>
      </c>
      <c r="Q1998" s="14">
        <f>YEAR(P1998)</f>
        <v>2016</v>
      </c>
      <c r="R1998" s="10" t="s">
        <v>8347</v>
      </c>
      <c r="S1998" t="s">
        <v>8365</v>
      </c>
      <c r="T1998">
        <f>IFERROR(ROUND(E1998/M1998,2),0)</f>
        <v>65</v>
      </c>
    </row>
    <row r="1999" spans="1:20" ht="49" x14ac:dyDescent="0.25">
      <c r="A1999">
        <v>2294</v>
      </c>
      <c r="B1999" s="3" t="s">
        <v>2295</v>
      </c>
      <c r="C1999" s="3" t="s">
        <v>6404</v>
      </c>
      <c r="D1999" s="6">
        <v>5000</v>
      </c>
      <c r="E1999" s="8">
        <v>7304.04</v>
      </c>
      <c r="F1999" s="22">
        <f>ROUND(E1999/D1999*100,0)</f>
        <v>146</v>
      </c>
      <c r="G1999" t="s">
        <v>8218</v>
      </c>
      <c r="H1999" t="s">
        <v>8223</v>
      </c>
      <c r="I1999" t="s">
        <v>8245</v>
      </c>
      <c r="J1999">
        <v>1358702480</v>
      </c>
      <c r="K1999">
        <v>1356110480</v>
      </c>
      <c r="L1999" t="b">
        <v>0</v>
      </c>
      <c r="M1999">
        <v>112</v>
      </c>
      <c r="N1999" t="b">
        <v>1</v>
      </c>
      <c r="O1999" t="s">
        <v>8274</v>
      </c>
      <c r="P1999" s="9">
        <f>(((K1999/60)/60)/24)+DATE(1970,1,1)</f>
        <v>41264.72314814815</v>
      </c>
      <c r="Q1999" s="14">
        <f>YEAR(P1999)</f>
        <v>2012</v>
      </c>
      <c r="R1999" s="10" t="s">
        <v>8339</v>
      </c>
      <c r="S1999" t="s">
        <v>8340</v>
      </c>
      <c r="T1999">
        <f>IFERROR(ROUND(E1999/M1999,2),0)</f>
        <v>65.209999999999994</v>
      </c>
    </row>
    <row r="2000" spans="1:20" ht="33" x14ac:dyDescent="0.25">
      <c r="A2000">
        <v>2301</v>
      </c>
      <c r="B2000" s="3" t="s">
        <v>2302</v>
      </c>
      <c r="C2000" s="3" t="s">
        <v>6411</v>
      </c>
      <c r="D2000" s="6">
        <v>5000</v>
      </c>
      <c r="E2000" s="8">
        <v>6680.22</v>
      </c>
      <c r="F2000" s="22">
        <f>ROUND(E2000/D2000*100,0)</f>
        <v>134</v>
      </c>
      <c r="G2000" t="s">
        <v>8218</v>
      </c>
      <c r="H2000" t="s">
        <v>8223</v>
      </c>
      <c r="I2000" t="s">
        <v>8245</v>
      </c>
      <c r="J2000">
        <v>1371785496</v>
      </c>
      <c r="K2000">
        <v>1369193496</v>
      </c>
      <c r="L2000" t="b">
        <v>1</v>
      </c>
      <c r="M2000">
        <v>211</v>
      </c>
      <c r="N2000" t="b">
        <v>1</v>
      </c>
      <c r="O2000" t="s">
        <v>8277</v>
      </c>
      <c r="P2000" s="9">
        <f>(((K2000/60)/60)/24)+DATE(1970,1,1)</f>
        <v>41416.146944444445</v>
      </c>
      <c r="Q2000" s="14">
        <f>YEAR(P2000)</f>
        <v>2013</v>
      </c>
      <c r="R2000" s="10" t="s">
        <v>8339</v>
      </c>
      <c r="S2000" t="s">
        <v>8343</v>
      </c>
      <c r="T2000">
        <f>IFERROR(ROUND(E2000/M2000,2),0)</f>
        <v>31.66</v>
      </c>
    </row>
    <row r="2001" spans="1:20" ht="33" x14ac:dyDescent="0.25">
      <c r="A2001">
        <v>2313</v>
      </c>
      <c r="B2001" s="3" t="s">
        <v>2314</v>
      </c>
      <c r="C2001" s="3" t="s">
        <v>6423</v>
      </c>
      <c r="D2001" s="6">
        <v>5000</v>
      </c>
      <c r="E2001" s="8">
        <v>8792.02</v>
      </c>
      <c r="F2001" s="22">
        <f>ROUND(E2001/D2001*100,0)</f>
        <v>176</v>
      </c>
      <c r="G2001" t="s">
        <v>8218</v>
      </c>
      <c r="H2001" t="s">
        <v>8223</v>
      </c>
      <c r="I2001" t="s">
        <v>8245</v>
      </c>
      <c r="J2001">
        <v>1336086026</v>
      </c>
      <c r="K2001">
        <v>1333494026</v>
      </c>
      <c r="L2001" t="b">
        <v>1</v>
      </c>
      <c r="M2001">
        <v>157</v>
      </c>
      <c r="N2001" t="b">
        <v>1</v>
      </c>
      <c r="O2001" t="s">
        <v>8277</v>
      </c>
      <c r="P2001" s="9">
        <f>(((K2001/60)/60)/24)+DATE(1970,1,1)</f>
        <v>41002.958634259259</v>
      </c>
      <c r="Q2001" s="14">
        <f>YEAR(P2001)</f>
        <v>2012</v>
      </c>
      <c r="R2001" s="10" t="s">
        <v>8339</v>
      </c>
      <c r="S2001" t="s">
        <v>8343</v>
      </c>
      <c r="T2001">
        <f>IFERROR(ROUND(E2001/M2001,2),0)</f>
        <v>56</v>
      </c>
    </row>
    <row r="2002" spans="1:20" ht="65" x14ac:dyDescent="0.25">
      <c r="A2002">
        <v>2318</v>
      </c>
      <c r="B2002" s="3" t="s">
        <v>2319</v>
      </c>
      <c r="C2002" s="3" t="s">
        <v>6428</v>
      </c>
      <c r="D2002" s="6">
        <v>5000</v>
      </c>
      <c r="E2002" s="8">
        <v>6053</v>
      </c>
      <c r="F2002" s="22">
        <f>ROUND(E2002/D2002*100,0)</f>
        <v>121</v>
      </c>
      <c r="G2002" t="s">
        <v>8218</v>
      </c>
      <c r="H2002" t="s">
        <v>8223</v>
      </c>
      <c r="I2002" t="s">
        <v>8245</v>
      </c>
      <c r="J2002">
        <v>1253937540</v>
      </c>
      <c r="K2002">
        <v>1251214014</v>
      </c>
      <c r="L2002" t="b">
        <v>1</v>
      </c>
      <c r="M2002">
        <v>163</v>
      </c>
      <c r="N2002" t="b">
        <v>1</v>
      </c>
      <c r="O2002" t="s">
        <v>8277</v>
      </c>
      <c r="P2002" s="9">
        <f>(((K2002/60)/60)/24)+DATE(1970,1,1)</f>
        <v>40050.643680555557</v>
      </c>
      <c r="Q2002" s="14">
        <f>YEAR(P2002)</f>
        <v>2009</v>
      </c>
      <c r="R2002" s="10" t="s">
        <v>8339</v>
      </c>
      <c r="S2002" t="s">
        <v>8343</v>
      </c>
      <c r="T2002">
        <f>IFERROR(ROUND(E2002/M2002,2),0)</f>
        <v>37.130000000000003</v>
      </c>
    </row>
    <row r="2003" spans="1:20" ht="49" x14ac:dyDescent="0.25">
      <c r="A2003">
        <v>2320</v>
      </c>
      <c r="B2003" s="3" t="s">
        <v>2321</v>
      </c>
      <c r="C2003" s="3" t="s">
        <v>6430</v>
      </c>
      <c r="D2003" s="6">
        <v>5000</v>
      </c>
      <c r="E2003" s="8">
        <v>5433</v>
      </c>
      <c r="F2003" s="22">
        <f>ROUND(E2003/D2003*100,0)</f>
        <v>109</v>
      </c>
      <c r="G2003" t="s">
        <v>8218</v>
      </c>
      <c r="H2003" t="s">
        <v>8223</v>
      </c>
      <c r="I2003" t="s">
        <v>8245</v>
      </c>
      <c r="J2003">
        <v>1396463800</v>
      </c>
      <c r="K2003">
        <v>1393443400</v>
      </c>
      <c r="L2003" t="b">
        <v>1</v>
      </c>
      <c r="M2003">
        <v>89</v>
      </c>
      <c r="N2003" t="b">
        <v>1</v>
      </c>
      <c r="O2003" t="s">
        <v>8277</v>
      </c>
      <c r="P2003" s="9">
        <f>(((K2003/60)/60)/24)+DATE(1970,1,1)</f>
        <v>41696.817129629628</v>
      </c>
      <c r="Q2003" s="14">
        <f>YEAR(P2003)</f>
        <v>2014</v>
      </c>
      <c r="R2003" s="10" t="s">
        <v>8339</v>
      </c>
      <c r="S2003" t="s">
        <v>8343</v>
      </c>
      <c r="T2003">
        <f>IFERROR(ROUND(E2003/M2003,2),0)</f>
        <v>61.04</v>
      </c>
    </row>
    <row r="2004" spans="1:20" ht="65" x14ac:dyDescent="0.25">
      <c r="A2004">
        <v>2445</v>
      </c>
      <c r="B2004" s="3" t="s">
        <v>2446</v>
      </c>
      <c r="C2004" s="3" t="s">
        <v>6555</v>
      </c>
      <c r="D2004" s="6">
        <v>5000</v>
      </c>
      <c r="E2004" s="8">
        <v>8640</v>
      </c>
      <c r="F2004" s="22">
        <f>ROUND(E2004/D2004*100,0)</f>
        <v>173</v>
      </c>
      <c r="G2004" t="s">
        <v>8218</v>
      </c>
      <c r="H2004" t="s">
        <v>8223</v>
      </c>
      <c r="I2004" t="s">
        <v>8245</v>
      </c>
      <c r="J2004">
        <v>1443242021</v>
      </c>
      <c r="K2004">
        <v>1440650021</v>
      </c>
      <c r="L2004" t="b">
        <v>0</v>
      </c>
      <c r="M2004">
        <v>115</v>
      </c>
      <c r="N2004" t="b">
        <v>1</v>
      </c>
      <c r="O2004" t="s">
        <v>8296</v>
      </c>
      <c r="P2004" s="9">
        <f>(((K2004/60)/60)/24)+DATE(1970,1,1)</f>
        <v>42243.190057870372</v>
      </c>
      <c r="Q2004" s="14">
        <f>YEAR(P2004)</f>
        <v>2015</v>
      </c>
      <c r="R2004" s="10" t="s">
        <v>8350</v>
      </c>
      <c r="S2004" t="s">
        <v>8366</v>
      </c>
      <c r="T2004">
        <f>IFERROR(ROUND(E2004/M2004,2),0)</f>
        <v>75.13</v>
      </c>
    </row>
    <row r="2005" spans="1:20" ht="49" x14ac:dyDescent="0.25">
      <c r="A2005">
        <v>2446</v>
      </c>
      <c r="B2005" s="3" t="s">
        <v>2447</v>
      </c>
      <c r="C2005" s="3" t="s">
        <v>6556</v>
      </c>
      <c r="D2005" s="6">
        <v>5000</v>
      </c>
      <c r="E2005" s="8">
        <v>8399</v>
      </c>
      <c r="F2005" s="22">
        <f>ROUND(E2005/D2005*100,0)</f>
        <v>168</v>
      </c>
      <c r="G2005" t="s">
        <v>8218</v>
      </c>
      <c r="H2005" t="s">
        <v>8223</v>
      </c>
      <c r="I2005" t="s">
        <v>8245</v>
      </c>
      <c r="J2005">
        <v>1480174071</v>
      </c>
      <c r="K2005">
        <v>1477578471</v>
      </c>
      <c r="L2005" t="b">
        <v>0</v>
      </c>
      <c r="M2005">
        <v>111</v>
      </c>
      <c r="N2005" t="b">
        <v>1</v>
      </c>
      <c r="O2005" t="s">
        <v>8296</v>
      </c>
      <c r="P2005" s="9">
        <f>(((K2005/60)/60)/24)+DATE(1970,1,1)</f>
        <v>42670.602673611109</v>
      </c>
      <c r="Q2005" s="14">
        <f>YEAR(P2005)</f>
        <v>2016</v>
      </c>
      <c r="R2005" s="10" t="s">
        <v>8350</v>
      </c>
      <c r="S2005" t="s">
        <v>8366</v>
      </c>
      <c r="T2005">
        <f>IFERROR(ROUND(E2005/M2005,2),0)</f>
        <v>75.67</v>
      </c>
    </row>
    <row r="2006" spans="1:20" ht="49" x14ac:dyDescent="0.25">
      <c r="A2006">
        <v>2458</v>
      </c>
      <c r="B2006" s="3" t="s">
        <v>2459</v>
      </c>
      <c r="C2006" s="3" t="s">
        <v>6568</v>
      </c>
      <c r="D2006" s="6">
        <v>5000</v>
      </c>
      <c r="E2006" s="8">
        <v>5509</v>
      </c>
      <c r="F2006" s="22">
        <f>ROUND(E2006/D2006*100,0)</f>
        <v>110</v>
      </c>
      <c r="G2006" t="s">
        <v>8218</v>
      </c>
      <c r="H2006" t="s">
        <v>8223</v>
      </c>
      <c r="I2006" t="s">
        <v>8245</v>
      </c>
      <c r="J2006">
        <v>1465498800</v>
      </c>
      <c r="K2006">
        <v>1462481718</v>
      </c>
      <c r="L2006" t="b">
        <v>0</v>
      </c>
      <c r="M2006">
        <v>80</v>
      </c>
      <c r="N2006" t="b">
        <v>1</v>
      </c>
      <c r="O2006" t="s">
        <v>8296</v>
      </c>
      <c r="P2006" s="9">
        <f>(((K2006/60)/60)/24)+DATE(1970,1,1)</f>
        <v>42495.871736111112</v>
      </c>
      <c r="Q2006" s="14">
        <f>YEAR(P2006)</f>
        <v>2016</v>
      </c>
      <c r="R2006" s="10" t="s">
        <v>8350</v>
      </c>
      <c r="S2006" t="s">
        <v>8366</v>
      </c>
      <c r="T2006">
        <f>IFERROR(ROUND(E2006/M2006,2),0)</f>
        <v>68.86</v>
      </c>
    </row>
    <row r="2007" spans="1:20" ht="49" x14ac:dyDescent="0.25">
      <c r="A2007">
        <v>2474</v>
      </c>
      <c r="B2007" s="3" t="s">
        <v>2475</v>
      </c>
      <c r="C2007" s="3" t="s">
        <v>6584</v>
      </c>
      <c r="D2007" s="6">
        <v>5000</v>
      </c>
      <c r="E2007" s="8">
        <v>5000.18</v>
      </c>
      <c r="F2007" s="22">
        <f>ROUND(E2007/D2007*100,0)</f>
        <v>100</v>
      </c>
      <c r="G2007" t="s">
        <v>8218</v>
      </c>
      <c r="H2007" t="s">
        <v>8223</v>
      </c>
      <c r="I2007" t="s">
        <v>8245</v>
      </c>
      <c r="J2007">
        <v>1286756176</v>
      </c>
      <c r="K2007">
        <v>1282868176</v>
      </c>
      <c r="L2007" t="b">
        <v>0</v>
      </c>
      <c r="M2007">
        <v>38</v>
      </c>
      <c r="N2007" t="b">
        <v>1</v>
      </c>
      <c r="O2007" t="s">
        <v>8277</v>
      </c>
      <c r="P2007" s="9">
        <f>(((K2007/60)/60)/24)+DATE(1970,1,1)</f>
        <v>40417.011296296296</v>
      </c>
      <c r="Q2007" s="14">
        <f>YEAR(P2007)</f>
        <v>2010</v>
      </c>
      <c r="R2007" s="10" t="s">
        <v>8339</v>
      </c>
      <c r="S2007" t="s">
        <v>8343</v>
      </c>
      <c r="T2007">
        <f>IFERROR(ROUND(E2007/M2007,2),0)</f>
        <v>131.58000000000001</v>
      </c>
    </row>
    <row r="2008" spans="1:20" ht="49" x14ac:dyDescent="0.25">
      <c r="A2008">
        <v>2522</v>
      </c>
      <c r="B2008" s="3" t="s">
        <v>2522</v>
      </c>
      <c r="C2008" s="3" t="s">
        <v>6632</v>
      </c>
      <c r="D2008" s="6">
        <v>5000</v>
      </c>
      <c r="E2008" s="8">
        <v>5000</v>
      </c>
      <c r="F2008" s="22">
        <f>ROUND(E2008/D2008*100,0)</f>
        <v>100</v>
      </c>
      <c r="G2008" t="s">
        <v>8218</v>
      </c>
      <c r="H2008" t="s">
        <v>8223</v>
      </c>
      <c r="I2008" t="s">
        <v>8245</v>
      </c>
      <c r="J2008">
        <v>1461336720</v>
      </c>
      <c r="K2008">
        <v>1459431960</v>
      </c>
      <c r="L2008" t="b">
        <v>0</v>
      </c>
      <c r="M2008">
        <v>27</v>
      </c>
      <c r="N2008" t="b">
        <v>1</v>
      </c>
      <c r="O2008" t="s">
        <v>8298</v>
      </c>
      <c r="P2008" s="9">
        <f>(((K2008/60)/60)/24)+DATE(1970,1,1)</f>
        <v>42460.573611111111</v>
      </c>
      <c r="Q2008" s="14">
        <f>YEAR(P2008)</f>
        <v>2016</v>
      </c>
      <c r="R2008" s="10" t="s">
        <v>8339</v>
      </c>
      <c r="S2008" t="s">
        <v>8368</v>
      </c>
      <c r="T2008">
        <f>IFERROR(ROUND(E2008/M2008,2),0)</f>
        <v>185.19</v>
      </c>
    </row>
    <row r="2009" spans="1:20" ht="49" x14ac:dyDescent="0.25">
      <c r="A2009">
        <v>2544</v>
      </c>
      <c r="B2009" s="3" t="s">
        <v>2544</v>
      </c>
      <c r="C2009" s="3" t="s">
        <v>6654</v>
      </c>
      <c r="D2009" s="6">
        <v>5000</v>
      </c>
      <c r="E2009" s="8">
        <v>5041</v>
      </c>
      <c r="F2009" s="22">
        <f>ROUND(E2009/D2009*100,0)</f>
        <v>101</v>
      </c>
      <c r="G2009" t="s">
        <v>8218</v>
      </c>
      <c r="H2009" t="s">
        <v>8223</v>
      </c>
      <c r="I2009" t="s">
        <v>8245</v>
      </c>
      <c r="J2009">
        <v>1341750569</v>
      </c>
      <c r="K2009">
        <v>1339158569</v>
      </c>
      <c r="L2009" t="b">
        <v>0</v>
      </c>
      <c r="M2009">
        <v>57</v>
      </c>
      <c r="N2009" t="b">
        <v>1</v>
      </c>
      <c r="O2009" t="s">
        <v>8298</v>
      </c>
      <c r="P2009" s="9">
        <f>(((K2009/60)/60)/24)+DATE(1970,1,1)</f>
        <v>41068.520474537036</v>
      </c>
      <c r="Q2009" s="14">
        <f>YEAR(P2009)</f>
        <v>2012</v>
      </c>
      <c r="R2009" s="10" t="s">
        <v>8339</v>
      </c>
      <c r="S2009" t="s">
        <v>8368</v>
      </c>
      <c r="T2009">
        <f>IFERROR(ROUND(E2009/M2009,2),0)</f>
        <v>88.44</v>
      </c>
    </row>
    <row r="2010" spans="1:20" ht="33" x14ac:dyDescent="0.25">
      <c r="A2010">
        <v>2629</v>
      </c>
      <c r="B2010" s="3" t="s">
        <v>2629</v>
      </c>
      <c r="C2010" s="3" t="s">
        <v>6739</v>
      </c>
      <c r="D2010" s="6">
        <v>5000</v>
      </c>
      <c r="E2010" s="8">
        <v>6387</v>
      </c>
      <c r="F2010" s="22">
        <f>ROUND(E2010/D2010*100,0)</f>
        <v>128</v>
      </c>
      <c r="G2010" t="s">
        <v>8218</v>
      </c>
      <c r="H2010" t="s">
        <v>8224</v>
      </c>
      <c r="I2010" t="s">
        <v>8246</v>
      </c>
      <c r="J2010">
        <v>1431608122</v>
      </c>
      <c r="K2010">
        <v>1429016122</v>
      </c>
      <c r="L2010" t="b">
        <v>0</v>
      </c>
      <c r="M2010">
        <v>100</v>
      </c>
      <c r="N2010" t="b">
        <v>1</v>
      </c>
      <c r="O2010" t="s">
        <v>8299</v>
      </c>
      <c r="P2010" s="9">
        <f>(((K2010/60)/60)/24)+DATE(1970,1,1)</f>
        <v>42108.538449074069</v>
      </c>
      <c r="Q2010" s="14">
        <f>YEAR(P2010)</f>
        <v>2015</v>
      </c>
      <c r="R2010" s="10" t="s">
        <v>8333</v>
      </c>
      <c r="S2010" t="s">
        <v>8369</v>
      </c>
      <c r="T2010">
        <f>IFERROR(ROUND(E2010/M2010,2),0)</f>
        <v>63.87</v>
      </c>
    </row>
    <row r="2011" spans="1:20" ht="49" x14ac:dyDescent="0.25">
      <c r="A2011">
        <v>2633</v>
      </c>
      <c r="B2011" s="3" t="s">
        <v>2633</v>
      </c>
      <c r="C2011" s="3" t="s">
        <v>6743</v>
      </c>
      <c r="D2011" s="6">
        <v>5000</v>
      </c>
      <c r="E2011" s="8">
        <v>17731</v>
      </c>
      <c r="F2011" s="22">
        <f>ROUND(E2011/D2011*100,0)</f>
        <v>355</v>
      </c>
      <c r="G2011" t="s">
        <v>8218</v>
      </c>
      <c r="H2011" t="s">
        <v>8223</v>
      </c>
      <c r="I2011" t="s">
        <v>8245</v>
      </c>
      <c r="J2011">
        <v>1393542000</v>
      </c>
      <c r="K2011">
        <v>1390938332</v>
      </c>
      <c r="L2011" t="b">
        <v>0</v>
      </c>
      <c r="M2011">
        <v>199</v>
      </c>
      <c r="N2011" t="b">
        <v>1</v>
      </c>
      <c r="O2011" t="s">
        <v>8299</v>
      </c>
      <c r="P2011" s="9">
        <f>(((K2011/60)/60)/24)+DATE(1970,1,1)</f>
        <v>41667.823287037041</v>
      </c>
      <c r="Q2011" s="14">
        <f>YEAR(P2011)</f>
        <v>2014</v>
      </c>
      <c r="R2011" s="10" t="s">
        <v>8333</v>
      </c>
      <c r="S2011" t="s">
        <v>8369</v>
      </c>
      <c r="T2011">
        <f>IFERROR(ROUND(E2011/M2011,2),0)</f>
        <v>89.1</v>
      </c>
    </row>
    <row r="2012" spans="1:20" ht="49" x14ac:dyDescent="0.25">
      <c r="A2012">
        <v>2661</v>
      </c>
      <c r="B2012" s="3" t="s">
        <v>2661</v>
      </c>
      <c r="C2012" s="3" t="s">
        <v>6771</v>
      </c>
      <c r="D2012" s="6">
        <v>5000</v>
      </c>
      <c r="E2012" s="8">
        <v>5145</v>
      </c>
      <c r="F2012" s="22">
        <f>ROUND(E2012/D2012*100,0)</f>
        <v>103</v>
      </c>
      <c r="G2012" t="s">
        <v>8218</v>
      </c>
      <c r="H2012" t="s">
        <v>8223</v>
      </c>
      <c r="I2012" t="s">
        <v>8245</v>
      </c>
      <c r="J2012">
        <v>1382742010</v>
      </c>
      <c r="K2012">
        <v>1380150010</v>
      </c>
      <c r="L2012" t="b">
        <v>0</v>
      </c>
      <c r="M2012">
        <v>60</v>
      </c>
      <c r="N2012" t="b">
        <v>1</v>
      </c>
      <c r="O2012" t="s">
        <v>8300</v>
      </c>
      <c r="P2012" s="9">
        <f>(((K2012/60)/60)/24)+DATE(1970,1,1)</f>
        <v>41542.958449074074</v>
      </c>
      <c r="Q2012" s="14">
        <f>YEAR(P2012)</f>
        <v>2013</v>
      </c>
      <c r="R2012" s="10" t="s">
        <v>8333</v>
      </c>
      <c r="S2012" t="s">
        <v>8370</v>
      </c>
      <c r="T2012">
        <f>IFERROR(ROUND(E2012/M2012,2),0)</f>
        <v>85.75</v>
      </c>
    </row>
    <row r="2013" spans="1:20" ht="49" x14ac:dyDescent="0.25">
      <c r="A2013">
        <v>2722</v>
      </c>
      <c r="B2013" s="3" t="s">
        <v>2722</v>
      </c>
      <c r="C2013" s="3" t="s">
        <v>6832</v>
      </c>
      <c r="D2013" s="6">
        <v>5000</v>
      </c>
      <c r="E2013" s="8">
        <v>12627</v>
      </c>
      <c r="F2013" s="22">
        <f>ROUND(E2013/D2013*100,0)</f>
        <v>253</v>
      </c>
      <c r="G2013" t="s">
        <v>8218</v>
      </c>
      <c r="H2013" t="s">
        <v>8223</v>
      </c>
      <c r="I2013" t="s">
        <v>8245</v>
      </c>
      <c r="J2013">
        <v>1485722053</v>
      </c>
      <c r="K2013">
        <v>1480538053</v>
      </c>
      <c r="L2013" t="b">
        <v>0</v>
      </c>
      <c r="M2013">
        <v>185</v>
      </c>
      <c r="N2013" t="b">
        <v>1</v>
      </c>
      <c r="O2013" t="s">
        <v>8293</v>
      </c>
      <c r="P2013" s="9">
        <f>(((K2013/60)/60)/24)+DATE(1970,1,1)</f>
        <v>42704.857094907406</v>
      </c>
      <c r="Q2013" s="14">
        <f>YEAR(P2013)</f>
        <v>2016</v>
      </c>
      <c r="R2013" s="10" t="s">
        <v>8333</v>
      </c>
      <c r="S2013" t="s">
        <v>8363</v>
      </c>
      <c r="T2013">
        <f>IFERROR(ROUND(E2013/M2013,2),0)</f>
        <v>68.25</v>
      </c>
    </row>
    <row r="2014" spans="1:20" ht="49" x14ac:dyDescent="0.25">
      <c r="A2014">
        <v>2738</v>
      </c>
      <c r="B2014" s="3" t="s">
        <v>2738</v>
      </c>
      <c r="C2014" s="3" t="s">
        <v>6848</v>
      </c>
      <c r="D2014" s="6">
        <v>5000</v>
      </c>
      <c r="E2014" s="8">
        <v>7397</v>
      </c>
      <c r="F2014" s="22">
        <f>ROUND(E2014/D2014*100,0)</f>
        <v>148</v>
      </c>
      <c r="G2014" t="s">
        <v>8218</v>
      </c>
      <c r="H2014" t="s">
        <v>8223</v>
      </c>
      <c r="I2014" t="s">
        <v>8245</v>
      </c>
      <c r="J2014">
        <v>1478402804</v>
      </c>
      <c r="K2014">
        <v>1473218804</v>
      </c>
      <c r="L2014" t="b">
        <v>0</v>
      </c>
      <c r="M2014">
        <v>15</v>
      </c>
      <c r="N2014" t="b">
        <v>1</v>
      </c>
      <c r="O2014" t="s">
        <v>8293</v>
      </c>
      <c r="P2014" s="9">
        <f>(((K2014/60)/60)/24)+DATE(1970,1,1)</f>
        <v>42620.143564814818</v>
      </c>
      <c r="Q2014" s="14">
        <f>YEAR(P2014)</f>
        <v>2016</v>
      </c>
      <c r="R2014" s="10" t="s">
        <v>8333</v>
      </c>
      <c r="S2014" t="s">
        <v>8363</v>
      </c>
      <c r="T2014">
        <f>IFERROR(ROUND(E2014/M2014,2),0)</f>
        <v>493.13</v>
      </c>
    </row>
    <row r="2015" spans="1:20" ht="49" x14ac:dyDescent="0.25">
      <c r="A2015">
        <v>2785</v>
      </c>
      <c r="B2015" s="3" t="s">
        <v>2785</v>
      </c>
      <c r="C2015" s="3" t="s">
        <v>6895</v>
      </c>
      <c r="D2015" s="6">
        <v>5000</v>
      </c>
      <c r="E2015" s="8">
        <v>5234</v>
      </c>
      <c r="F2015" s="22">
        <f>ROUND(E2015/D2015*100,0)</f>
        <v>105</v>
      </c>
      <c r="G2015" t="s">
        <v>8218</v>
      </c>
      <c r="H2015" t="s">
        <v>8223</v>
      </c>
      <c r="I2015" t="s">
        <v>8245</v>
      </c>
      <c r="J2015">
        <v>1470430800</v>
      </c>
      <c r="K2015">
        <v>1467865967</v>
      </c>
      <c r="L2015" t="b">
        <v>0</v>
      </c>
      <c r="M2015">
        <v>142</v>
      </c>
      <c r="N2015" t="b">
        <v>1</v>
      </c>
      <c r="O2015" t="s">
        <v>8269</v>
      </c>
      <c r="P2015" s="9">
        <f>(((K2015/60)/60)/24)+DATE(1970,1,1)</f>
        <v>42558.189432870371</v>
      </c>
      <c r="Q2015" s="14">
        <f>YEAR(P2015)</f>
        <v>2016</v>
      </c>
      <c r="R2015" s="10" t="s">
        <v>8331</v>
      </c>
      <c r="S2015" t="s">
        <v>8332</v>
      </c>
      <c r="T2015">
        <f>IFERROR(ROUND(E2015/M2015,2),0)</f>
        <v>36.86</v>
      </c>
    </row>
    <row r="2016" spans="1:20" ht="49" x14ac:dyDescent="0.25">
      <c r="A2016">
        <v>2798</v>
      </c>
      <c r="B2016" s="3" t="s">
        <v>2798</v>
      </c>
      <c r="C2016" s="3" t="s">
        <v>6908</v>
      </c>
      <c r="D2016" s="6">
        <v>5000</v>
      </c>
      <c r="E2016" s="8">
        <v>5070</v>
      </c>
      <c r="F2016" s="22">
        <f>ROUND(E2016/D2016*100,0)</f>
        <v>101</v>
      </c>
      <c r="G2016" t="s">
        <v>8218</v>
      </c>
      <c r="H2016" t="s">
        <v>8224</v>
      </c>
      <c r="I2016" t="s">
        <v>8246</v>
      </c>
      <c r="J2016">
        <v>1438358400</v>
      </c>
      <c r="K2016">
        <v>1437063121</v>
      </c>
      <c r="L2016" t="b">
        <v>0</v>
      </c>
      <c r="M2016">
        <v>139</v>
      </c>
      <c r="N2016" t="b">
        <v>1</v>
      </c>
      <c r="O2016" t="s">
        <v>8269</v>
      </c>
      <c r="P2016" s="9">
        <f>(((K2016/60)/60)/24)+DATE(1970,1,1)</f>
        <v>42201.675011574072</v>
      </c>
      <c r="Q2016" s="14">
        <f>YEAR(P2016)</f>
        <v>2015</v>
      </c>
      <c r="R2016" s="10" t="s">
        <v>8331</v>
      </c>
      <c r="S2016" t="s">
        <v>8332</v>
      </c>
      <c r="T2016">
        <f>IFERROR(ROUND(E2016/M2016,2),0)</f>
        <v>36.47</v>
      </c>
    </row>
    <row r="2017" spans="1:20" ht="49" x14ac:dyDescent="0.25">
      <c r="A2017">
        <v>2799</v>
      </c>
      <c r="B2017" s="3" t="s">
        <v>2799</v>
      </c>
      <c r="C2017" s="3" t="s">
        <v>6909</v>
      </c>
      <c r="D2017" s="6">
        <v>5000</v>
      </c>
      <c r="E2017" s="8">
        <v>5831.74</v>
      </c>
      <c r="F2017" s="22">
        <f>ROUND(E2017/D2017*100,0)</f>
        <v>117</v>
      </c>
      <c r="G2017" t="s">
        <v>8218</v>
      </c>
      <c r="H2017" t="s">
        <v>8224</v>
      </c>
      <c r="I2017" t="s">
        <v>8246</v>
      </c>
      <c r="J2017">
        <v>1466179200</v>
      </c>
      <c r="K2017">
        <v>1463466070</v>
      </c>
      <c r="L2017" t="b">
        <v>0</v>
      </c>
      <c r="M2017">
        <v>130</v>
      </c>
      <c r="N2017" t="b">
        <v>1</v>
      </c>
      <c r="O2017" t="s">
        <v>8269</v>
      </c>
      <c r="P2017" s="9">
        <f>(((K2017/60)/60)/24)+DATE(1970,1,1)</f>
        <v>42507.264699074076</v>
      </c>
      <c r="Q2017" s="14">
        <f>YEAR(P2017)</f>
        <v>2016</v>
      </c>
      <c r="R2017" s="10" t="s">
        <v>8331</v>
      </c>
      <c r="S2017" t="s">
        <v>8332</v>
      </c>
      <c r="T2017">
        <f>IFERROR(ROUND(E2017/M2017,2),0)</f>
        <v>44.86</v>
      </c>
    </row>
    <row r="2018" spans="1:20" ht="21" x14ac:dyDescent="0.25">
      <c r="A2018">
        <v>2807</v>
      </c>
      <c r="B2018" s="3" t="s">
        <v>2807</v>
      </c>
      <c r="C2018" s="3" t="s">
        <v>6917</v>
      </c>
      <c r="D2018" s="6">
        <v>5000</v>
      </c>
      <c r="E2018" s="8">
        <v>6300</v>
      </c>
      <c r="F2018" s="22">
        <f>ROUND(E2018/D2018*100,0)</f>
        <v>126</v>
      </c>
      <c r="G2018" t="s">
        <v>8218</v>
      </c>
      <c r="H2018" t="s">
        <v>8223</v>
      </c>
      <c r="I2018" t="s">
        <v>8245</v>
      </c>
      <c r="J2018">
        <v>1435611438</v>
      </c>
      <c r="K2018">
        <v>1433019438</v>
      </c>
      <c r="L2018" t="b">
        <v>0</v>
      </c>
      <c r="M2018">
        <v>93</v>
      </c>
      <c r="N2018" t="b">
        <v>1</v>
      </c>
      <c r="O2018" t="s">
        <v>8269</v>
      </c>
      <c r="P2018" s="9">
        <f>(((K2018/60)/60)/24)+DATE(1970,1,1)</f>
        <v>42154.873124999998</v>
      </c>
      <c r="Q2018" s="14">
        <f>YEAR(P2018)</f>
        <v>2015</v>
      </c>
      <c r="R2018" s="10" t="s">
        <v>8331</v>
      </c>
      <c r="S2018" t="s">
        <v>8332</v>
      </c>
      <c r="T2018">
        <f>IFERROR(ROUND(E2018/M2018,2),0)</f>
        <v>67.739999999999995</v>
      </c>
    </row>
    <row r="2019" spans="1:20" ht="49" x14ac:dyDescent="0.25">
      <c r="A2019">
        <v>2812</v>
      </c>
      <c r="B2019" s="3" t="s">
        <v>2812</v>
      </c>
      <c r="C2019" s="3" t="s">
        <v>6922</v>
      </c>
      <c r="D2019" s="6">
        <v>5000</v>
      </c>
      <c r="E2019" s="8">
        <v>5665</v>
      </c>
      <c r="F2019" s="22">
        <f>ROUND(E2019/D2019*100,0)</f>
        <v>113</v>
      </c>
      <c r="G2019" t="s">
        <v>8218</v>
      </c>
      <c r="H2019" t="s">
        <v>8228</v>
      </c>
      <c r="I2019" t="s">
        <v>8250</v>
      </c>
      <c r="J2019">
        <v>1428292800</v>
      </c>
      <c r="K2019">
        <v>1424368298</v>
      </c>
      <c r="L2019" t="b">
        <v>0</v>
      </c>
      <c r="M2019">
        <v>83</v>
      </c>
      <c r="N2019" t="b">
        <v>1</v>
      </c>
      <c r="O2019" t="s">
        <v>8269</v>
      </c>
      <c r="P2019" s="9">
        <f>(((K2019/60)/60)/24)+DATE(1970,1,1)</f>
        <v>42054.74418981481</v>
      </c>
      <c r="Q2019" s="14">
        <f>YEAR(P2019)</f>
        <v>2015</v>
      </c>
      <c r="R2019" s="10" t="s">
        <v>8331</v>
      </c>
      <c r="S2019" t="s">
        <v>8332</v>
      </c>
      <c r="T2019">
        <f>IFERROR(ROUND(E2019/M2019,2),0)</f>
        <v>68.25</v>
      </c>
    </row>
    <row r="2020" spans="1:20" ht="49" x14ac:dyDescent="0.25">
      <c r="A2020">
        <v>2819</v>
      </c>
      <c r="B2020" s="3" t="s">
        <v>2819</v>
      </c>
      <c r="C2020" s="3" t="s">
        <v>6929</v>
      </c>
      <c r="D2020" s="6">
        <v>5000</v>
      </c>
      <c r="E2020" s="8">
        <v>5240</v>
      </c>
      <c r="F2020" s="22">
        <f>ROUND(E2020/D2020*100,0)</f>
        <v>105</v>
      </c>
      <c r="G2020" t="s">
        <v>8218</v>
      </c>
      <c r="H2020" t="s">
        <v>8224</v>
      </c>
      <c r="I2020" t="s">
        <v>8246</v>
      </c>
      <c r="J2020">
        <v>1434285409</v>
      </c>
      <c r="K2020">
        <v>1431693409</v>
      </c>
      <c r="L2020" t="b">
        <v>0</v>
      </c>
      <c r="M2020">
        <v>104</v>
      </c>
      <c r="N2020" t="b">
        <v>1</v>
      </c>
      <c r="O2020" t="s">
        <v>8269</v>
      </c>
      <c r="P2020" s="9">
        <f>(((K2020/60)/60)/24)+DATE(1970,1,1)</f>
        <v>42139.525567129633</v>
      </c>
      <c r="Q2020" s="14">
        <f>YEAR(P2020)</f>
        <v>2015</v>
      </c>
      <c r="R2020" s="10" t="s">
        <v>8331</v>
      </c>
      <c r="S2020" t="s">
        <v>8332</v>
      </c>
      <c r="T2020">
        <f>IFERROR(ROUND(E2020/M2020,2),0)</f>
        <v>50.38</v>
      </c>
    </row>
    <row r="2021" spans="1:20" ht="49" x14ac:dyDescent="0.25">
      <c r="A2021">
        <v>2961</v>
      </c>
      <c r="B2021" s="3" t="s">
        <v>2961</v>
      </c>
      <c r="C2021" s="3" t="s">
        <v>7071</v>
      </c>
      <c r="D2021" s="6">
        <v>5000</v>
      </c>
      <c r="E2021" s="8">
        <v>5481</v>
      </c>
      <c r="F2021" s="22">
        <f>ROUND(E2021/D2021*100,0)</f>
        <v>110</v>
      </c>
      <c r="G2021" t="s">
        <v>8218</v>
      </c>
      <c r="H2021" t="s">
        <v>8223</v>
      </c>
      <c r="I2021" t="s">
        <v>8245</v>
      </c>
      <c r="J2021">
        <v>1427342400</v>
      </c>
      <c r="K2021">
        <v>1424927159</v>
      </c>
      <c r="L2021" t="b">
        <v>0</v>
      </c>
      <c r="M2021">
        <v>108</v>
      </c>
      <c r="N2021" t="b">
        <v>1</v>
      </c>
      <c r="O2021" t="s">
        <v>8269</v>
      </c>
      <c r="P2021" s="9">
        <f>(((K2021/60)/60)/24)+DATE(1970,1,1)</f>
        <v>42061.212488425925</v>
      </c>
      <c r="Q2021" s="14">
        <f>YEAR(P2021)</f>
        <v>2015</v>
      </c>
      <c r="R2021" s="10" t="s">
        <v>8331</v>
      </c>
      <c r="S2021" t="s">
        <v>8332</v>
      </c>
      <c r="T2021">
        <f>IFERROR(ROUND(E2021/M2021,2),0)</f>
        <v>50.75</v>
      </c>
    </row>
    <row r="2022" spans="1:20" ht="49" x14ac:dyDescent="0.25">
      <c r="A2022">
        <v>2964</v>
      </c>
      <c r="B2022" s="3" t="s">
        <v>2964</v>
      </c>
      <c r="C2022" s="3" t="s">
        <v>7074</v>
      </c>
      <c r="D2022" s="6">
        <v>5000</v>
      </c>
      <c r="E2022" s="8">
        <v>5035.6899999999996</v>
      </c>
      <c r="F2022" s="22">
        <f>ROUND(E2022/D2022*100,0)</f>
        <v>101</v>
      </c>
      <c r="G2022" t="s">
        <v>8218</v>
      </c>
      <c r="H2022" t="s">
        <v>8223</v>
      </c>
      <c r="I2022" t="s">
        <v>8245</v>
      </c>
      <c r="J2022">
        <v>1407360720</v>
      </c>
      <c r="K2022">
        <v>1404769819</v>
      </c>
      <c r="L2022" t="b">
        <v>0</v>
      </c>
      <c r="M2022">
        <v>196</v>
      </c>
      <c r="N2022" t="b">
        <v>1</v>
      </c>
      <c r="O2022" t="s">
        <v>8269</v>
      </c>
      <c r="P2022" s="9">
        <f>(((K2022/60)/60)/24)+DATE(1970,1,1)</f>
        <v>41827.909942129627</v>
      </c>
      <c r="Q2022" s="14">
        <f>YEAR(P2022)</f>
        <v>2014</v>
      </c>
      <c r="R2022" s="10" t="s">
        <v>8331</v>
      </c>
      <c r="S2022" t="s">
        <v>8332</v>
      </c>
      <c r="T2022">
        <f>IFERROR(ROUND(E2022/M2022,2),0)</f>
        <v>25.69</v>
      </c>
    </row>
    <row r="2023" spans="1:20" ht="49" x14ac:dyDescent="0.25">
      <c r="A2023">
        <v>2967</v>
      </c>
      <c r="B2023" s="3" t="s">
        <v>2967</v>
      </c>
      <c r="C2023" s="3" t="s">
        <v>7077</v>
      </c>
      <c r="D2023" s="6">
        <v>5000</v>
      </c>
      <c r="E2023" s="8">
        <v>5696</v>
      </c>
      <c r="F2023" s="22">
        <f>ROUND(E2023/D2023*100,0)</f>
        <v>114</v>
      </c>
      <c r="G2023" t="s">
        <v>8218</v>
      </c>
      <c r="H2023" t="s">
        <v>8223</v>
      </c>
      <c r="I2023" t="s">
        <v>8245</v>
      </c>
      <c r="J2023">
        <v>1425872692</v>
      </c>
      <c r="K2023">
        <v>1423284292</v>
      </c>
      <c r="L2023" t="b">
        <v>0</v>
      </c>
      <c r="M2023">
        <v>71</v>
      </c>
      <c r="N2023" t="b">
        <v>1</v>
      </c>
      <c r="O2023" t="s">
        <v>8269</v>
      </c>
      <c r="P2023" s="9">
        <f>(((K2023/60)/60)/24)+DATE(1970,1,1)</f>
        <v>42042.197824074072</v>
      </c>
      <c r="Q2023" s="14">
        <f>YEAR(P2023)</f>
        <v>2015</v>
      </c>
      <c r="R2023" s="10" t="s">
        <v>8331</v>
      </c>
      <c r="S2023" t="s">
        <v>8332</v>
      </c>
      <c r="T2023">
        <f>IFERROR(ROUND(E2023/M2023,2),0)</f>
        <v>80.23</v>
      </c>
    </row>
    <row r="2024" spans="1:20" ht="49" x14ac:dyDescent="0.25">
      <c r="A2024">
        <v>2973</v>
      </c>
      <c r="B2024" s="3" t="s">
        <v>2973</v>
      </c>
      <c r="C2024" s="3" t="s">
        <v>7083</v>
      </c>
      <c r="D2024" s="6">
        <v>5000</v>
      </c>
      <c r="E2024" s="8">
        <v>8740</v>
      </c>
      <c r="F2024" s="22">
        <f>ROUND(E2024/D2024*100,0)</f>
        <v>175</v>
      </c>
      <c r="G2024" t="s">
        <v>8218</v>
      </c>
      <c r="H2024" t="s">
        <v>8223</v>
      </c>
      <c r="I2024" t="s">
        <v>8245</v>
      </c>
      <c r="J2024">
        <v>1451620800</v>
      </c>
      <c r="K2024">
        <v>1449171508</v>
      </c>
      <c r="L2024" t="b">
        <v>0</v>
      </c>
      <c r="M2024">
        <v>33</v>
      </c>
      <c r="N2024" t="b">
        <v>1</v>
      </c>
      <c r="O2024" t="s">
        <v>8269</v>
      </c>
      <c r="P2024" s="9">
        <f>(((K2024/60)/60)/24)+DATE(1970,1,1)</f>
        <v>42341.818379629629</v>
      </c>
      <c r="Q2024" s="14">
        <f>YEAR(P2024)</f>
        <v>2015</v>
      </c>
      <c r="R2024" s="10" t="s">
        <v>8331</v>
      </c>
      <c r="S2024" t="s">
        <v>8332</v>
      </c>
      <c r="T2024">
        <f>IFERROR(ROUND(E2024/M2024,2),0)</f>
        <v>264.85000000000002</v>
      </c>
    </row>
    <row r="2025" spans="1:20" ht="49" x14ac:dyDescent="0.25">
      <c r="A2025">
        <v>2974</v>
      </c>
      <c r="B2025" s="3" t="s">
        <v>2974</v>
      </c>
      <c r="C2025" s="3" t="s">
        <v>7084</v>
      </c>
      <c r="D2025" s="6">
        <v>5000</v>
      </c>
      <c r="E2025" s="8">
        <v>5100</v>
      </c>
      <c r="F2025" s="22">
        <f>ROUND(E2025/D2025*100,0)</f>
        <v>102</v>
      </c>
      <c r="G2025" t="s">
        <v>8218</v>
      </c>
      <c r="H2025" t="s">
        <v>8223</v>
      </c>
      <c r="I2025" t="s">
        <v>8245</v>
      </c>
      <c r="J2025">
        <v>1411695300</v>
      </c>
      <c r="K2025">
        <v>1409275671</v>
      </c>
      <c r="L2025" t="b">
        <v>0</v>
      </c>
      <c r="M2025">
        <v>87</v>
      </c>
      <c r="N2025" t="b">
        <v>1</v>
      </c>
      <c r="O2025" t="s">
        <v>8269</v>
      </c>
      <c r="P2025" s="9">
        <f>(((K2025/60)/60)/24)+DATE(1970,1,1)</f>
        <v>41880.061006944445</v>
      </c>
      <c r="Q2025" s="14">
        <f>YEAR(P2025)</f>
        <v>2014</v>
      </c>
      <c r="R2025" s="10" t="s">
        <v>8331</v>
      </c>
      <c r="S2025" t="s">
        <v>8332</v>
      </c>
      <c r="T2025">
        <f>IFERROR(ROUND(E2025/M2025,2),0)</f>
        <v>58.62</v>
      </c>
    </row>
    <row r="2026" spans="1:20" ht="49" x14ac:dyDescent="0.25">
      <c r="A2026">
        <v>2979</v>
      </c>
      <c r="B2026" s="3" t="s">
        <v>2979</v>
      </c>
      <c r="C2026" s="3" t="s">
        <v>7089</v>
      </c>
      <c r="D2026" s="6">
        <v>5000</v>
      </c>
      <c r="E2026" s="8">
        <v>5070</v>
      </c>
      <c r="F2026" s="22">
        <f>ROUND(E2026/D2026*100,0)</f>
        <v>101</v>
      </c>
      <c r="G2026" t="s">
        <v>8218</v>
      </c>
      <c r="H2026" t="s">
        <v>8223</v>
      </c>
      <c r="I2026" t="s">
        <v>8245</v>
      </c>
      <c r="J2026">
        <v>1420524000</v>
      </c>
      <c r="K2026">
        <v>1419104823</v>
      </c>
      <c r="L2026" t="b">
        <v>0</v>
      </c>
      <c r="M2026">
        <v>46</v>
      </c>
      <c r="N2026" t="b">
        <v>1</v>
      </c>
      <c r="O2026" t="s">
        <v>8269</v>
      </c>
      <c r="P2026" s="9">
        <f>(((K2026/60)/60)/24)+DATE(1970,1,1)</f>
        <v>41993.824340277773</v>
      </c>
      <c r="Q2026" s="14">
        <f>YEAR(P2026)</f>
        <v>2014</v>
      </c>
      <c r="R2026" s="10" t="s">
        <v>8331</v>
      </c>
      <c r="S2026" t="s">
        <v>8332</v>
      </c>
      <c r="T2026">
        <f>IFERROR(ROUND(E2026/M2026,2),0)</f>
        <v>110.22</v>
      </c>
    </row>
    <row r="2027" spans="1:20" ht="33" x14ac:dyDescent="0.25">
      <c r="A2027">
        <v>2982</v>
      </c>
      <c r="B2027" s="3" t="s">
        <v>2982</v>
      </c>
      <c r="C2027" s="3" t="s">
        <v>7092</v>
      </c>
      <c r="D2027" s="6">
        <v>5000</v>
      </c>
      <c r="E2027" s="8">
        <v>5103</v>
      </c>
      <c r="F2027" s="22">
        <f>ROUND(E2027/D2027*100,0)</f>
        <v>102</v>
      </c>
      <c r="G2027" t="s">
        <v>8218</v>
      </c>
      <c r="H2027" t="s">
        <v>8224</v>
      </c>
      <c r="I2027" t="s">
        <v>8246</v>
      </c>
      <c r="J2027">
        <v>1455208143</v>
      </c>
      <c r="K2027">
        <v>1452616143</v>
      </c>
      <c r="L2027" t="b">
        <v>1</v>
      </c>
      <c r="M2027">
        <v>59</v>
      </c>
      <c r="N2027" t="b">
        <v>1</v>
      </c>
      <c r="O2027" t="s">
        <v>8301</v>
      </c>
      <c r="P2027" s="9">
        <f>(((K2027/60)/60)/24)+DATE(1970,1,1)</f>
        <v>42381.686840277776</v>
      </c>
      <c r="Q2027" s="14">
        <f>YEAR(P2027)</f>
        <v>2016</v>
      </c>
      <c r="R2027" s="10" t="s">
        <v>8331</v>
      </c>
      <c r="S2027" t="s">
        <v>8371</v>
      </c>
      <c r="T2027">
        <f>IFERROR(ROUND(E2027/M2027,2),0)</f>
        <v>86.49</v>
      </c>
    </row>
    <row r="2028" spans="1:20" ht="49" x14ac:dyDescent="0.25">
      <c r="A2028">
        <v>3024</v>
      </c>
      <c r="B2028" s="3" t="s">
        <v>3024</v>
      </c>
      <c r="C2028" s="3" t="s">
        <v>7134</v>
      </c>
      <c r="D2028" s="6">
        <v>5000</v>
      </c>
      <c r="E2028" s="8">
        <v>12321</v>
      </c>
      <c r="F2028" s="22">
        <f>ROUND(E2028/D2028*100,0)</f>
        <v>246</v>
      </c>
      <c r="G2028" t="s">
        <v>8218</v>
      </c>
      <c r="H2028" t="s">
        <v>8223</v>
      </c>
      <c r="I2028" t="s">
        <v>8245</v>
      </c>
      <c r="J2028">
        <v>1349567475</v>
      </c>
      <c r="K2028">
        <v>1346975475</v>
      </c>
      <c r="L2028" t="b">
        <v>0</v>
      </c>
      <c r="M2028">
        <v>182</v>
      </c>
      <c r="N2028" t="b">
        <v>1</v>
      </c>
      <c r="O2028" t="s">
        <v>8301</v>
      </c>
      <c r="P2028" s="9">
        <f>(((K2028/60)/60)/24)+DATE(1970,1,1)</f>
        <v>41158.993923611109</v>
      </c>
      <c r="Q2028" s="14">
        <f>YEAR(P2028)</f>
        <v>2012</v>
      </c>
      <c r="R2028" s="10" t="s">
        <v>8331</v>
      </c>
      <c r="S2028" t="s">
        <v>8371</v>
      </c>
      <c r="T2028">
        <f>IFERROR(ROUND(E2028/M2028,2),0)</f>
        <v>67.7</v>
      </c>
    </row>
    <row r="2029" spans="1:20" ht="33" x14ac:dyDescent="0.25">
      <c r="A2029">
        <v>3028</v>
      </c>
      <c r="B2029" s="3" t="s">
        <v>3028</v>
      </c>
      <c r="C2029" s="3" t="s">
        <v>7138</v>
      </c>
      <c r="D2029" s="6">
        <v>5000</v>
      </c>
      <c r="E2029" s="8">
        <v>8401</v>
      </c>
      <c r="F2029" s="22">
        <f>ROUND(E2029/D2029*100,0)</f>
        <v>168</v>
      </c>
      <c r="G2029" t="s">
        <v>8218</v>
      </c>
      <c r="H2029" t="s">
        <v>8223</v>
      </c>
      <c r="I2029" t="s">
        <v>8245</v>
      </c>
      <c r="J2029">
        <v>1471242025</v>
      </c>
      <c r="K2029">
        <v>1468650025</v>
      </c>
      <c r="L2029" t="b">
        <v>0</v>
      </c>
      <c r="M2029">
        <v>99</v>
      </c>
      <c r="N2029" t="b">
        <v>1</v>
      </c>
      <c r="O2029" t="s">
        <v>8301</v>
      </c>
      <c r="P2029" s="9">
        <f>(((K2029/60)/60)/24)+DATE(1970,1,1)</f>
        <v>42567.264178240745</v>
      </c>
      <c r="Q2029" s="14">
        <f>YEAR(P2029)</f>
        <v>2016</v>
      </c>
      <c r="R2029" s="10" t="s">
        <v>8331</v>
      </c>
      <c r="S2029" t="s">
        <v>8371</v>
      </c>
      <c r="T2029">
        <f>IFERROR(ROUND(E2029/M2029,2),0)</f>
        <v>84.86</v>
      </c>
    </row>
    <row r="2030" spans="1:20" ht="49" x14ac:dyDescent="0.25">
      <c r="A2030">
        <v>3048</v>
      </c>
      <c r="B2030" s="3" t="s">
        <v>3048</v>
      </c>
      <c r="C2030" s="3" t="s">
        <v>7158</v>
      </c>
      <c r="D2030" s="6">
        <v>5000</v>
      </c>
      <c r="E2030" s="8">
        <v>8320</v>
      </c>
      <c r="F2030" s="22">
        <f>ROUND(E2030/D2030*100,0)</f>
        <v>166</v>
      </c>
      <c r="G2030" t="s">
        <v>8218</v>
      </c>
      <c r="H2030" t="s">
        <v>8223</v>
      </c>
      <c r="I2030" t="s">
        <v>8245</v>
      </c>
      <c r="J2030">
        <v>1420060920</v>
      </c>
      <c r="K2030">
        <v>1417556262</v>
      </c>
      <c r="L2030" t="b">
        <v>0</v>
      </c>
      <c r="M2030">
        <v>47</v>
      </c>
      <c r="N2030" t="b">
        <v>1</v>
      </c>
      <c r="O2030" t="s">
        <v>8301</v>
      </c>
      <c r="P2030" s="9">
        <f>(((K2030/60)/60)/24)+DATE(1970,1,1)</f>
        <v>41975.901180555549</v>
      </c>
      <c r="Q2030" s="14">
        <f>YEAR(P2030)</f>
        <v>2014</v>
      </c>
      <c r="R2030" s="10" t="s">
        <v>8331</v>
      </c>
      <c r="S2030" t="s">
        <v>8371</v>
      </c>
      <c r="T2030">
        <f>IFERROR(ROUND(E2030/M2030,2),0)</f>
        <v>177.02</v>
      </c>
    </row>
    <row r="2031" spans="1:20" ht="49" x14ac:dyDescent="0.25">
      <c r="A2031">
        <v>3155</v>
      </c>
      <c r="B2031" s="3" t="s">
        <v>3155</v>
      </c>
      <c r="C2031" s="3" t="s">
        <v>7265</v>
      </c>
      <c r="D2031" s="6">
        <v>5000</v>
      </c>
      <c r="E2031" s="8">
        <v>9425.23</v>
      </c>
      <c r="F2031" s="22">
        <f>ROUND(E2031/D2031*100,0)</f>
        <v>189</v>
      </c>
      <c r="G2031" t="s">
        <v>8218</v>
      </c>
      <c r="H2031" t="s">
        <v>8224</v>
      </c>
      <c r="I2031" t="s">
        <v>8246</v>
      </c>
      <c r="J2031">
        <v>1356004725</v>
      </c>
      <c r="K2031">
        <v>1353412725</v>
      </c>
      <c r="L2031" t="b">
        <v>1</v>
      </c>
      <c r="M2031">
        <v>302</v>
      </c>
      <c r="N2031" t="b">
        <v>1</v>
      </c>
      <c r="O2031" t="s">
        <v>8269</v>
      </c>
      <c r="P2031" s="9">
        <f>(((K2031/60)/60)/24)+DATE(1970,1,1)</f>
        <v>41233.499131944445</v>
      </c>
      <c r="Q2031" s="14">
        <f>YEAR(P2031)</f>
        <v>2012</v>
      </c>
      <c r="R2031" s="10" t="s">
        <v>8331</v>
      </c>
      <c r="S2031" t="s">
        <v>8332</v>
      </c>
      <c r="T2031">
        <f>IFERROR(ROUND(E2031/M2031,2),0)</f>
        <v>31.21</v>
      </c>
    </row>
    <row r="2032" spans="1:20" ht="33" x14ac:dyDescent="0.25">
      <c r="A2032">
        <v>3158</v>
      </c>
      <c r="B2032" s="3" t="s">
        <v>3158</v>
      </c>
      <c r="C2032" s="3" t="s">
        <v>7268</v>
      </c>
      <c r="D2032" s="6">
        <v>5000</v>
      </c>
      <c r="E2032" s="8">
        <v>5700</v>
      </c>
      <c r="F2032" s="22">
        <f>ROUND(E2032/D2032*100,0)</f>
        <v>114</v>
      </c>
      <c r="G2032" t="s">
        <v>8218</v>
      </c>
      <c r="H2032" t="s">
        <v>8223</v>
      </c>
      <c r="I2032" t="s">
        <v>8245</v>
      </c>
      <c r="J2032">
        <v>1374523752</v>
      </c>
      <c r="K2032">
        <v>1371931752</v>
      </c>
      <c r="L2032" t="b">
        <v>1</v>
      </c>
      <c r="M2032">
        <v>69</v>
      </c>
      <c r="N2032" t="b">
        <v>1</v>
      </c>
      <c r="O2032" t="s">
        <v>8269</v>
      </c>
      <c r="P2032" s="9">
        <f>(((K2032/60)/60)/24)+DATE(1970,1,1)</f>
        <v>41447.839722222219</v>
      </c>
      <c r="Q2032" s="14">
        <f>YEAR(P2032)</f>
        <v>2013</v>
      </c>
      <c r="R2032" s="10" t="s">
        <v>8331</v>
      </c>
      <c r="S2032" t="s">
        <v>8332</v>
      </c>
      <c r="T2032">
        <f>IFERROR(ROUND(E2032/M2032,2),0)</f>
        <v>82.61</v>
      </c>
    </row>
    <row r="2033" spans="1:20" ht="49" x14ac:dyDescent="0.25">
      <c r="A2033">
        <v>3175</v>
      </c>
      <c r="B2033" s="3" t="s">
        <v>3175</v>
      </c>
      <c r="C2033" s="3" t="s">
        <v>7285</v>
      </c>
      <c r="D2033" s="6">
        <v>5000</v>
      </c>
      <c r="E2033" s="8">
        <v>5478</v>
      </c>
      <c r="F2033" s="22">
        <f>ROUND(E2033/D2033*100,0)</f>
        <v>110</v>
      </c>
      <c r="G2033" t="s">
        <v>8218</v>
      </c>
      <c r="H2033" t="s">
        <v>8223</v>
      </c>
      <c r="I2033" t="s">
        <v>8245</v>
      </c>
      <c r="J2033">
        <v>1297977427</v>
      </c>
      <c r="K2033">
        <v>1292793427</v>
      </c>
      <c r="L2033" t="b">
        <v>1</v>
      </c>
      <c r="M2033">
        <v>60</v>
      </c>
      <c r="N2033" t="b">
        <v>1</v>
      </c>
      <c r="O2033" t="s">
        <v>8269</v>
      </c>
      <c r="P2033" s="9">
        <f>(((K2033/60)/60)/24)+DATE(1970,1,1)</f>
        <v>40531.886886574073</v>
      </c>
      <c r="Q2033" s="14">
        <f>YEAR(P2033)</f>
        <v>2010</v>
      </c>
      <c r="R2033" s="10" t="s">
        <v>8331</v>
      </c>
      <c r="S2033" t="s">
        <v>8332</v>
      </c>
      <c r="T2033">
        <f>IFERROR(ROUND(E2033/M2033,2),0)</f>
        <v>91.3</v>
      </c>
    </row>
    <row r="2034" spans="1:20" ht="49" x14ac:dyDescent="0.25">
      <c r="A2034">
        <v>3208</v>
      </c>
      <c r="B2034" s="3" t="s">
        <v>3208</v>
      </c>
      <c r="C2034" s="3" t="s">
        <v>7318</v>
      </c>
      <c r="D2034" s="6">
        <v>5000</v>
      </c>
      <c r="E2034" s="8">
        <v>5175</v>
      </c>
      <c r="F2034" s="22">
        <f>ROUND(E2034/D2034*100,0)</f>
        <v>104</v>
      </c>
      <c r="G2034" t="s">
        <v>8218</v>
      </c>
      <c r="H2034" t="s">
        <v>8223</v>
      </c>
      <c r="I2034" t="s">
        <v>8245</v>
      </c>
      <c r="J2034">
        <v>1406557877</v>
      </c>
      <c r="K2034">
        <v>1404743477</v>
      </c>
      <c r="L2034" t="b">
        <v>1</v>
      </c>
      <c r="M2034">
        <v>82</v>
      </c>
      <c r="N2034" t="b">
        <v>1</v>
      </c>
      <c r="O2034" t="s">
        <v>8269</v>
      </c>
      <c r="P2034" s="9">
        <f>(((K2034/60)/60)/24)+DATE(1970,1,1)</f>
        <v>41827.605057870373</v>
      </c>
      <c r="Q2034" s="14">
        <f>YEAR(P2034)</f>
        <v>2014</v>
      </c>
      <c r="R2034" s="10" t="s">
        <v>8331</v>
      </c>
      <c r="S2034" t="s">
        <v>8332</v>
      </c>
      <c r="T2034">
        <f>IFERROR(ROUND(E2034/M2034,2),0)</f>
        <v>63.11</v>
      </c>
    </row>
    <row r="2035" spans="1:20" ht="49" x14ac:dyDescent="0.25">
      <c r="A2035">
        <v>3233</v>
      </c>
      <c r="B2035" s="3" t="s">
        <v>3233</v>
      </c>
      <c r="C2035" s="3" t="s">
        <v>7343</v>
      </c>
      <c r="D2035" s="6">
        <v>5000</v>
      </c>
      <c r="E2035" s="8">
        <v>5940</v>
      </c>
      <c r="F2035" s="22">
        <f>ROUND(E2035/D2035*100,0)</f>
        <v>119</v>
      </c>
      <c r="G2035" t="s">
        <v>8218</v>
      </c>
      <c r="H2035" t="s">
        <v>8223</v>
      </c>
      <c r="I2035" t="s">
        <v>8245</v>
      </c>
      <c r="J2035">
        <v>1488482355</v>
      </c>
      <c r="K2035">
        <v>1485890355</v>
      </c>
      <c r="L2035" t="b">
        <v>0</v>
      </c>
      <c r="M2035">
        <v>61</v>
      </c>
      <c r="N2035" t="b">
        <v>1</v>
      </c>
      <c r="O2035" t="s">
        <v>8269</v>
      </c>
      <c r="P2035" s="9">
        <f>(((K2035/60)/60)/24)+DATE(1970,1,1)</f>
        <v>42766.805034722223</v>
      </c>
      <c r="Q2035" s="14">
        <f>YEAR(P2035)</f>
        <v>2017</v>
      </c>
      <c r="R2035" s="10" t="s">
        <v>8331</v>
      </c>
      <c r="S2035" t="s">
        <v>8332</v>
      </c>
      <c r="T2035">
        <f>IFERROR(ROUND(E2035/M2035,2),0)</f>
        <v>97.38</v>
      </c>
    </row>
    <row r="2036" spans="1:20" ht="49" x14ac:dyDescent="0.25">
      <c r="A2036">
        <v>3260</v>
      </c>
      <c r="B2036" s="3" t="s">
        <v>3260</v>
      </c>
      <c r="C2036" s="3" t="s">
        <v>7370</v>
      </c>
      <c r="D2036" s="6">
        <v>5000</v>
      </c>
      <c r="E2036" s="8">
        <v>5462</v>
      </c>
      <c r="F2036" s="22">
        <f>ROUND(E2036/D2036*100,0)</f>
        <v>109</v>
      </c>
      <c r="G2036" t="s">
        <v>8218</v>
      </c>
      <c r="H2036" t="s">
        <v>8223</v>
      </c>
      <c r="I2036" t="s">
        <v>8245</v>
      </c>
      <c r="J2036">
        <v>1448903318</v>
      </c>
      <c r="K2036">
        <v>1445875718</v>
      </c>
      <c r="L2036" t="b">
        <v>1</v>
      </c>
      <c r="M2036">
        <v>73</v>
      </c>
      <c r="N2036" t="b">
        <v>1</v>
      </c>
      <c r="O2036" t="s">
        <v>8269</v>
      </c>
      <c r="P2036" s="9">
        <f>(((K2036/60)/60)/24)+DATE(1970,1,1)</f>
        <v>42303.672662037032</v>
      </c>
      <c r="Q2036" s="14">
        <f>YEAR(P2036)</f>
        <v>2015</v>
      </c>
      <c r="R2036" s="10" t="s">
        <v>8331</v>
      </c>
      <c r="S2036" t="s">
        <v>8332</v>
      </c>
      <c r="T2036">
        <f>IFERROR(ROUND(E2036/M2036,2),0)</f>
        <v>74.819999999999993</v>
      </c>
    </row>
    <row r="2037" spans="1:20" ht="49" x14ac:dyDescent="0.25">
      <c r="A2037">
        <v>3277</v>
      </c>
      <c r="B2037" s="3" t="s">
        <v>3277</v>
      </c>
      <c r="C2037" s="3" t="s">
        <v>7387</v>
      </c>
      <c r="D2037" s="6">
        <v>5000</v>
      </c>
      <c r="E2037" s="8">
        <v>5430</v>
      </c>
      <c r="F2037" s="22">
        <f>ROUND(E2037/D2037*100,0)</f>
        <v>109</v>
      </c>
      <c r="G2037" t="s">
        <v>8218</v>
      </c>
      <c r="H2037" t="s">
        <v>8224</v>
      </c>
      <c r="I2037" t="s">
        <v>8246</v>
      </c>
      <c r="J2037">
        <v>1416331406</v>
      </c>
      <c r="K2037">
        <v>1413735806</v>
      </c>
      <c r="L2037" t="b">
        <v>1</v>
      </c>
      <c r="M2037">
        <v>100</v>
      </c>
      <c r="N2037" t="b">
        <v>1</v>
      </c>
      <c r="O2037" t="s">
        <v>8269</v>
      </c>
      <c r="P2037" s="9">
        <f>(((K2037/60)/60)/24)+DATE(1970,1,1)</f>
        <v>41931.682939814818</v>
      </c>
      <c r="Q2037" s="14">
        <f>YEAR(P2037)</f>
        <v>2014</v>
      </c>
      <c r="R2037" s="10" t="s">
        <v>8331</v>
      </c>
      <c r="S2037" t="s">
        <v>8332</v>
      </c>
      <c r="T2037">
        <f>IFERROR(ROUND(E2037/M2037,2),0)</f>
        <v>54.3</v>
      </c>
    </row>
    <row r="2038" spans="1:20" ht="33" x14ac:dyDescent="0.25">
      <c r="A2038">
        <v>3281</v>
      </c>
      <c r="B2038" s="3" t="s">
        <v>3281</v>
      </c>
      <c r="C2038" s="3" t="s">
        <v>7391</v>
      </c>
      <c r="D2038" s="6">
        <v>5000</v>
      </c>
      <c r="E2038" s="8">
        <v>6080</v>
      </c>
      <c r="F2038" s="22">
        <f>ROUND(E2038/D2038*100,0)</f>
        <v>122</v>
      </c>
      <c r="G2038" t="s">
        <v>8218</v>
      </c>
      <c r="H2038" t="s">
        <v>8223</v>
      </c>
      <c r="I2038" t="s">
        <v>8245</v>
      </c>
      <c r="J2038">
        <v>1441153705</v>
      </c>
      <c r="K2038">
        <v>1438561705</v>
      </c>
      <c r="L2038" t="b">
        <v>0</v>
      </c>
      <c r="M2038">
        <v>47</v>
      </c>
      <c r="N2038" t="b">
        <v>1</v>
      </c>
      <c r="O2038" t="s">
        <v>8269</v>
      </c>
      <c r="P2038" s="9">
        <f>(((K2038/60)/60)/24)+DATE(1970,1,1)</f>
        <v>42219.019733796296</v>
      </c>
      <c r="Q2038" s="14">
        <f>YEAR(P2038)</f>
        <v>2015</v>
      </c>
      <c r="R2038" s="10" t="s">
        <v>8331</v>
      </c>
      <c r="S2038" t="s">
        <v>8332</v>
      </c>
      <c r="T2038">
        <f>IFERROR(ROUND(E2038/M2038,2),0)</f>
        <v>129.36000000000001</v>
      </c>
    </row>
    <row r="2039" spans="1:20" ht="49" x14ac:dyDescent="0.25">
      <c r="A2039">
        <v>3331</v>
      </c>
      <c r="B2039" s="3" t="s">
        <v>3331</v>
      </c>
      <c r="C2039" s="3" t="s">
        <v>7441</v>
      </c>
      <c r="D2039" s="6">
        <v>5000</v>
      </c>
      <c r="E2039" s="8">
        <v>5226</v>
      </c>
      <c r="F2039" s="22">
        <f>ROUND(E2039/D2039*100,0)</f>
        <v>105</v>
      </c>
      <c r="G2039" t="s">
        <v>8218</v>
      </c>
      <c r="H2039" t="s">
        <v>8223</v>
      </c>
      <c r="I2039" t="s">
        <v>8245</v>
      </c>
      <c r="J2039">
        <v>1444149886</v>
      </c>
      <c r="K2039">
        <v>1441125886</v>
      </c>
      <c r="L2039" t="b">
        <v>0</v>
      </c>
      <c r="M2039">
        <v>65</v>
      </c>
      <c r="N2039" t="b">
        <v>1</v>
      </c>
      <c r="O2039" t="s">
        <v>8269</v>
      </c>
      <c r="P2039" s="9">
        <f>(((K2039/60)/60)/24)+DATE(1970,1,1)</f>
        <v>42248.697754629626</v>
      </c>
      <c r="Q2039" s="14">
        <f>YEAR(P2039)</f>
        <v>2015</v>
      </c>
      <c r="R2039" s="10" t="s">
        <v>8331</v>
      </c>
      <c r="S2039" t="s">
        <v>8332</v>
      </c>
      <c r="T2039">
        <f>IFERROR(ROUND(E2039/M2039,2),0)</f>
        <v>80.400000000000006</v>
      </c>
    </row>
    <row r="2040" spans="1:20" ht="49" x14ac:dyDescent="0.25">
      <c r="A2040">
        <v>3335</v>
      </c>
      <c r="B2040" s="3" t="s">
        <v>3335</v>
      </c>
      <c r="C2040" s="3" t="s">
        <v>7445</v>
      </c>
      <c r="D2040" s="6">
        <v>5000</v>
      </c>
      <c r="E2040" s="8">
        <v>5016</v>
      </c>
      <c r="F2040" s="22">
        <f>ROUND(E2040/D2040*100,0)</f>
        <v>100</v>
      </c>
      <c r="G2040" t="s">
        <v>8218</v>
      </c>
      <c r="H2040" t="s">
        <v>8224</v>
      </c>
      <c r="I2040" t="s">
        <v>8246</v>
      </c>
      <c r="J2040">
        <v>1407106800</v>
      </c>
      <c r="K2040">
        <v>1404749446</v>
      </c>
      <c r="L2040" t="b">
        <v>0</v>
      </c>
      <c r="M2040">
        <v>63</v>
      </c>
      <c r="N2040" t="b">
        <v>1</v>
      </c>
      <c r="O2040" t="s">
        <v>8269</v>
      </c>
      <c r="P2040" s="9">
        <f>(((K2040/60)/60)/24)+DATE(1970,1,1)</f>
        <v>41827.674143518518</v>
      </c>
      <c r="Q2040" s="14">
        <f>YEAR(P2040)</f>
        <v>2014</v>
      </c>
      <c r="R2040" s="10" t="s">
        <v>8331</v>
      </c>
      <c r="S2040" t="s">
        <v>8332</v>
      </c>
      <c r="T2040">
        <f>IFERROR(ROUND(E2040/M2040,2),0)</f>
        <v>79.62</v>
      </c>
    </row>
    <row r="2041" spans="1:20" ht="49" x14ac:dyDescent="0.25">
      <c r="A2041">
        <v>3351</v>
      </c>
      <c r="B2041" s="3" t="s">
        <v>3350</v>
      </c>
      <c r="C2041" s="3" t="s">
        <v>7461</v>
      </c>
      <c r="D2041" s="6">
        <v>5000</v>
      </c>
      <c r="E2041" s="8">
        <v>5055</v>
      </c>
      <c r="F2041" s="22">
        <f>ROUND(E2041/D2041*100,0)</f>
        <v>101</v>
      </c>
      <c r="G2041" t="s">
        <v>8218</v>
      </c>
      <c r="H2041" t="s">
        <v>8224</v>
      </c>
      <c r="I2041" t="s">
        <v>8246</v>
      </c>
      <c r="J2041">
        <v>1406113200</v>
      </c>
      <c r="K2041">
        <v>1402910965</v>
      </c>
      <c r="L2041" t="b">
        <v>0</v>
      </c>
      <c r="M2041">
        <v>54</v>
      </c>
      <c r="N2041" t="b">
        <v>1</v>
      </c>
      <c r="O2041" t="s">
        <v>8269</v>
      </c>
      <c r="P2041" s="9">
        <f>(((K2041/60)/60)/24)+DATE(1970,1,1)</f>
        <v>41806.395428240743</v>
      </c>
      <c r="Q2041" s="14">
        <f>YEAR(P2041)</f>
        <v>2014</v>
      </c>
      <c r="R2041" s="10" t="s">
        <v>8331</v>
      </c>
      <c r="S2041" t="s">
        <v>8332</v>
      </c>
      <c r="T2041">
        <f>IFERROR(ROUND(E2041/M2041,2),0)</f>
        <v>93.61</v>
      </c>
    </row>
    <row r="2042" spans="1:20" ht="49" x14ac:dyDescent="0.25">
      <c r="A2042">
        <v>3352</v>
      </c>
      <c r="B2042" s="3" t="s">
        <v>3351</v>
      </c>
      <c r="C2042" s="3" t="s">
        <v>7462</v>
      </c>
      <c r="D2042" s="6">
        <v>5000</v>
      </c>
      <c r="E2042" s="8">
        <v>5376</v>
      </c>
      <c r="F2042" s="22">
        <f>ROUND(E2042/D2042*100,0)</f>
        <v>108</v>
      </c>
      <c r="G2042" t="s">
        <v>8218</v>
      </c>
      <c r="H2042" t="s">
        <v>8224</v>
      </c>
      <c r="I2042" t="s">
        <v>8246</v>
      </c>
      <c r="J2042">
        <v>1467414000</v>
      </c>
      <c r="K2042">
        <v>1462492178</v>
      </c>
      <c r="L2042" t="b">
        <v>0</v>
      </c>
      <c r="M2042">
        <v>70</v>
      </c>
      <c r="N2042" t="b">
        <v>1</v>
      </c>
      <c r="O2042" t="s">
        <v>8269</v>
      </c>
      <c r="P2042" s="9">
        <f>(((K2042/60)/60)/24)+DATE(1970,1,1)</f>
        <v>42495.992800925931</v>
      </c>
      <c r="Q2042" s="14">
        <f>YEAR(P2042)</f>
        <v>2016</v>
      </c>
      <c r="R2042" s="10" t="s">
        <v>8331</v>
      </c>
      <c r="S2042" t="s">
        <v>8332</v>
      </c>
      <c r="T2042">
        <f>IFERROR(ROUND(E2042/M2042,2),0)</f>
        <v>76.8</v>
      </c>
    </row>
    <row r="2043" spans="1:20" ht="49" x14ac:dyDescent="0.25">
      <c r="A2043">
        <v>3361</v>
      </c>
      <c r="B2043" s="3" t="s">
        <v>3360</v>
      </c>
      <c r="C2043" s="3" t="s">
        <v>7471</v>
      </c>
      <c r="D2043" s="6">
        <v>5000</v>
      </c>
      <c r="E2043" s="8">
        <v>5673</v>
      </c>
      <c r="F2043" s="22">
        <f>ROUND(E2043/D2043*100,0)</f>
        <v>113</v>
      </c>
      <c r="G2043" t="s">
        <v>8218</v>
      </c>
      <c r="H2043" t="s">
        <v>8223</v>
      </c>
      <c r="I2043" t="s">
        <v>8245</v>
      </c>
      <c r="J2043">
        <v>1409587140</v>
      </c>
      <c r="K2043">
        <v>1408062990</v>
      </c>
      <c r="L2043" t="b">
        <v>0</v>
      </c>
      <c r="M2043">
        <v>68</v>
      </c>
      <c r="N2043" t="b">
        <v>1</v>
      </c>
      <c r="O2043" t="s">
        <v>8269</v>
      </c>
      <c r="P2043" s="9">
        <f>(((K2043/60)/60)/24)+DATE(1970,1,1)</f>
        <v>41866.025347222225</v>
      </c>
      <c r="Q2043" s="14">
        <f>YEAR(P2043)</f>
        <v>2014</v>
      </c>
      <c r="R2043" s="10" t="s">
        <v>8331</v>
      </c>
      <c r="S2043" t="s">
        <v>8332</v>
      </c>
      <c r="T2043">
        <f>IFERROR(ROUND(E2043/M2043,2),0)</f>
        <v>83.43</v>
      </c>
    </row>
    <row r="2044" spans="1:20" ht="49" x14ac:dyDescent="0.25">
      <c r="A2044">
        <v>3369</v>
      </c>
      <c r="B2044" s="3" t="s">
        <v>3368</v>
      </c>
      <c r="C2044" s="3" t="s">
        <v>7479</v>
      </c>
      <c r="D2044" s="6">
        <v>5000</v>
      </c>
      <c r="E2044" s="8">
        <v>5195</v>
      </c>
      <c r="F2044" s="22">
        <f>ROUND(E2044/D2044*100,0)</f>
        <v>104</v>
      </c>
      <c r="G2044" t="s">
        <v>8218</v>
      </c>
      <c r="H2044" t="s">
        <v>8240</v>
      </c>
      <c r="I2044" t="s">
        <v>8248</v>
      </c>
      <c r="J2044">
        <v>1484441980</v>
      </c>
      <c r="K2044">
        <v>1479257980</v>
      </c>
      <c r="L2044" t="b">
        <v>0</v>
      </c>
      <c r="M2044">
        <v>54</v>
      </c>
      <c r="N2044" t="b">
        <v>1</v>
      </c>
      <c r="O2044" t="s">
        <v>8269</v>
      </c>
      <c r="P2044" s="9">
        <f>(((K2044/60)/60)/24)+DATE(1970,1,1)</f>
        <v>42690.041435185187</v>
      </c>
      <c r="Q2044" s="14">
        <f>YEAR(P2044)</f>
        <v>2016</v>
      </c>
      <c r="R2044" s="10" t="s">
        <v>8331</v>
      </c>
      <c r="S2044" t="s">
        <v>8332</v>
      </c>
      <c r="T2044">
        <f>IFERROR(ROUND(E2044/M2044,2),0)</f>
        <v>96.2</v>
      </c>
    </row>
    <row r="2045" spans="1:20" ht="49" x14ac:dyDescent="0.25">
      <c r="A2045">
        <v>3436</v>
      </c>
      <c r="B2045" s="3" t="s">
        <v>3435</v>
      </c>
      <c r="C2045" s="3" t="s">
        <v>7546</v>
      </c>
      <c r="D2045" s="6">
        <v>5000</v>
      </c>
      <c r="E2045" s="8">
        <v>5295</v>
      </c>
      <c r="F2045" s="22">
        <f>ROUND(E2045/D2045*100,0)</f>
        <v>106</v>
      </c>
      <c r="G2045" t="s">
        <v>8218</v>
      </c>
      <c r="H2045" t="s">
        <v>8223</v>
      </c>
      <c r="I2045" t="s">
        <v>8245</v>
      </c>
      <c r="J2045">
        <v>1408638480</v>
      </c>
      <c r="K2045">
        <v>1406811593</v>
      </c>
      <c r="L2045" t="b">
        <v>0</v>
      </c>
      <c r="M2045">
        <v>37</v>
      </c>
      <c r="N2045" t="b">
        <v>1</v>
      </c>
      <c r="O2045" t="s">
        <v>8269</v>
      </c>
      <c r="P2045" s="9">
        <f>(((K2045/60)/60)/24)+DATE(1970,1,1)</f>
        <v>41851.541585648149</v>
      </c>
      <c r="Q2045" s="14">
        <f>YEAR(P2045)</f>
        <v>2014</v>
      </c>
      <c r="R2045" s="10" t="s">
        <v>8331</v>
      </c>
      <c r="S2045" t="s">
        <v>8332</v>
      </c>
      <c r="T2045">
        <f>IFERROR(ROUND(E2045/M2045,2),0)</f>
        <v>143.11000000000001</v>
      </c>
    </row>
    <row r="2046" spans="1:20" ht="49" x14ac:dyDescent="0.25">
      <c r="A2046">
        <v>3440</v>
      </c>
      <c r="B2046" s="3" t="s">
        <v>3439</v>
      </c>
      <c r="C2046" s="3" t="s">
        <v>7550</v>
      </c>
      <c r="D2046" s="6">
        <v>5000</v>
      </c>
      <c r="E2046" s="8">
        <v>5260.92</v>
      </c>
      <c r="F2046" s="22">
        <f>ROUND(E2046/D2046*100,0)</f>
        <v>105</v>
      </c>
      <c r="G2046" t="s">
        <v>8218</v>
      </c>
      <c r="H2046" t="s">
        <v>8223</v>
      </c>
      <c r="I2046" t="s">
        <v>8245</v>
      </c>
      <c r="J2046">
        <v>1405095300</v>
      </c>
      <c r="K2046">
        <v>1403146628</v>
      </c>
      <c r="L2046" t="b">
        <v>0</v>
      </c>
      <c r="M2046">
        <v>82</v>
      </c>
      <c r="N2046" t="b">
        <v>1</v>
      </c>
      <c r="O2046" t="s">
        <v>8269</v>
      </c>
      <c r="P2046" s="9">
        <f>(((K2046/60)/60)/24)+DATE(1970,1,1)</f>
        <v>41809.12300925926</v>
      </c>
      <c r="Q2046" s="14">
        <f>YEAR(P2046)</f>
        <v>2014</v>
      </c>
      <c r="R2046" s="10" t="s">
        <v>8331</v>
      </c>
      <c r="S2046" t="s">
        <v>8332</v>
      </c>
      <c r="T2046">
        <f>IFERROR(ROUND(E2046/M2046,2),0)</f>
        <v>64.16</v>
      </c>
    </row>
    <row r="2047" spans="1:20" ht="49" x14ac:dyDescent="0.25">
      <c r="A2047">
        <v>3464</v>
      </c>
      <c r="B2047" s="3" t="s">
        <v>3463</v>
      </c>
      <c r="C2047" s="3" t="s">
        <v>7574</v>
      </c>
      <c r="D2047" s="6">
        <v>5000</v>
      </c>
      <c r="E2047" s="8">
        <v>5116.18</v>
      </c>
      <c r="F2047" s="22">
        <f>ROUND(E2047/D2047*100,0)</f>
        <v>102</v>
      </c>
      <c r="G2047" t="s">
        <v>8218</v>
      </c>
      <c r="H2047" t="s">
        <v>8223</v>
      </c>
      <c r="I2047" t="s">
        <v>8245</v>
      </c>
      <c r="J2047">
        <v>1471921637</v>
      </c>
      <c r="K2047">
        <v>1469329637</v>
      </c>
      <c r="L2047" t="b">
        <v>0</v>
      </c>
      <c r="M2047">
        <v>93</v>
      </c>
      <c r="N2047" t="b">
        <v>1</v>
      </c>
      <c r="O2047" t="s">
        <v>8269</v>
      </c>
      <c r="P2047" s="9">
        <f>(((K2047/60)/60)/24)+DATE(1970,1,1)</f>
        <v>42575.130057870367</v>
      </c>
      <c r="Q2047" s="14">
        <f>YEAR(P2047)</f>
        <v>2016</v>
      </c>
      <c r="R2047" s="10" t="s">
        <v>8331</v>
      </c>
      <c r="S2047" t="s">
        <v>8332</v>
      </c>
      <c r="T2047">
        <f>IFERROR(ROUND(E2047/M2047,2),0)</f>
        <v>55.01</v>
      </c>
    </row>
    <row r="2048" spans="1:20" ht="49" x14ac:dyDescent="0.25">
      <c r="A2048">
        <v>3489</v>
      </c>
      <c r="B2048" s="3" t="s">
        <v>3488</v>
      </c>
      <c r="C2048" s="3" t="s">
        <v>7599</v>
      </c>
      <c r="D2048" s="6">
        <v>5000</v>
      </c>
      <c r="E2048" s="8">
        <v>5635</v>
      </c>
      <c r="F2048" s="22">
        <f>ROUND(E2048/D2048*100,0)</f>
        <v>113</v>
      </c>
      <c r="G2048" t="s">
        <v>8218</v>
      </c>
      <c r="H2048" t="s">
        <v>8224</v>
      </c>
      <c r="I2048" t="s">
        <v>8246</v>
      </c>
      <c r="J2048">
        <v>1400965200</v>
      </c>
      <c r="K2048">
        <v>1398352531</v>
      </c>
      <c r="L2048" t="b">
        <v>0</v>
      </c>
      <c r="M2048">
        <v>72</v>
      </c>
      <c r="N2048" t="b">
        <v>1</v>
      </c>
      <c r="O2048" t="s">
        <v>8269</v>
      </c>
      <c r="P2048" s="9">
        <f>(((K2048/60)/60)/24)+DATE(1970,1,1)</f>
        <v>41753.635775462964</v>
      </c>
      <c r="Q2048" s="14">
        <f>YEAR(P2048)</f>
        <v>2014</v>
      </c>
      <c r="R2048" s="10" t="s">
        <v>8331</v>
      </c>
      <c r="S2048" t="s">
        <v>8332</v>
      </c>
      <c r="T2048">
        <f>IFERROR(ROUND(E2048/M2048,2),0)</f>
        <v>78.260000000000005</v>
      </c>
    </row>
    <row r="2049" spans="1:20" ht="49" x14ac:dyDescent="0.25">
      <c r="A2049">
        <v>3495</v>
      </c>
      <c r="B2049" s="3" t="s">
        <v>3494</v>
      </c>
      <c r="C2049" s="3" t="s">
        <v>7605</v>
      </c>
      <c r="D2049" s="6">
        <v>5000</v>
      </c>
      <c r="E2049" s="8">
        <v>5343</v>
      </c>
      <c r="F2049" s="22">
        <f>ROUND(E2049/D2049*100,0)</f>
        <v>107</v>
      </c>
      <c r="G2049" t="s">
        <v>8218</v>
      </c>
      <c r="H2049" t="s">
        <v>8228</v>
      </c>
      <c r="I2049" t="s">
        <v>8250</v>
      </c>
      <c r="J2049">
        <v>1414862280</v>
      </c>
      <c r="K2049">
        <v>1412360309</v>
      </c>
      <c r="L2049" t="b">
        <v>0</v>
      </c>
      <c r="M2049">
        <v>72</v>
      </c>
      <c r="N2049" t="b">
        <v>1</v>
      </c>
      <c r="O2049" t="s">
        <v>8269</v>
      </c>
      <c r="P2049" s="9">
        <f>(((K2049/60)/60)/24)+DATE(1970,1,1)</f>
        <v>41915.762835648151</v>
      </c>
      <c r="Q2049" s="14">
        <f>YEAR(P2049)</f>
        <v>2014</v>
      </c>
      <c r="R2049" s="10" t="s">
        <v>8331</v>
      </c>
      <c r="S2049" t="s">
        <v>8332</v>
      </c>
      <c r="T2049">
        <f>IFERROR(ROUND(E2049/M2049,2),0)</f>
        <v>74.209999999999994</v>
      </c>
    </row>
    <row r="2050" spans="1:20" ht="33" x14ac:dyDescent="0.25">
      <c r="A2050">
        <v>3534</v>
      </c>
      <c r="B2050" s="3" t="s">
        <v>3533</v>
      </c>
      <c r="C2050" s="3" t="s">
        <v>7644</v>
      </c>
      <c r="D2050" s="6">
        <v>5000</v>
      </c>
      <c r="E2050" s="8">
        <v>7810</v>
      </c>
      <c r="F2050" s="22">
        <f>ROUND(E2050/D2050*100,0)</f>
        <v>156</v>
      </c>
      <c r="G2050" t="s">
        <v>8218</v>
      </c>
      <c r="H2050" t="s">
        <v>8223</v>
      </c>
      <c r="I2050" t="s">
        <v>8245</v>
      </c>
      <c r="J2050">
        <v>1443711623</v>
      </c>
      <c r="K2050">
        <v>1440687623</v>
      </c>
      <c r="L2050" t="b">
        <v>0</v>
      </c>
      <c r="M2050">
        <v>204</v>
      </c>
      <c r="N2050" t="b">
        <v>1</v>
      </c>
      <c r="O2050" t="s">
        <v>8269</v>
      </c>
      <c r="P2050" s="9">
        <f>(((K2050/60)/60)/24)+DATE(1970,1,1)</f>
        <v>42243.6252662037</v>
      </c>
      <c r="Q2050" s="14">
        <f>YEAR(P2050)</f>
        <v>2015</v>
      </c>
      <c r="R2050" s="10" t="s">
        <v>8331</v>
      </c>
      <c r="S2050" t="s">
        <v>8332</v>
      </c>
      <c r="T2050">
        <f>IFERROR(ROUND(E2050/M2050,2),0)</f>
        <v>38.28</v>
      </c>
    </row>
    <row r="2051" spans="1:20" ht="49" x14ac:dyDescent="0.25">
      <c r="A2051">
        <v>3554</v>
      </c>
      <c r="B2051" s="3" t="s">
        <v>3553</v>
      </c>
      <c r="C2051" s="3" t="s">
        <v>7664</v>
      </c>
      <c r="D2051" s="6">
        <v>5000</v>
      </c>
      <c r="E2051" s="8">
        <v>5671.11</v>
      </c>
      <c r="F2051" s="22">
        <f>ROUND(E2051/D2051*100,0)</f>
        <v>113</v>
      </c>
      <c r="G2051" t="s">
        <v>8218</v>
      </c>
      <c r="H2051" t="s">
        <v>8223</v>
      </c>
      <c r="I2051" t="s">
        <v>8245</v>
      </c>
      <c r="J2051">
        <v>1423674000</v>
      </c>
      <c r="K2051">
        <v>1421025159</v>
      </c>
      <c r="L2051" t="b">
        <v>0</v>
      </c>
      <c r="M2051">
        <v>53</v>
      </c>
      <c r="N2051" t="b">
        <v>1</v>
      </c>
      <c r="O2051" t="s">
        <v>8269</v>
      </c>
      <c r="P2051" s="9">
        <f>(((K2051/60)/60)/24)+DATE(1970,1,1)</f>
        <v>42016.050451388888</v>
      </c>
      <c r="Q2051" s="14">
        <f>YEAR(P2051)</f>
        <v>2015</v>
      </c>
      <c r="R2051" s="10" t="s">
        <v>8331</v>
      </c>
      <c r="S2051" t="s">
        <v>8332</v>
      </c>
      <c r="T2051">
        <f>IFERROR(ROUND(E2051/M2051,2),0)</f>
        <v>107</v>
      </c>
    </row>
    <row r="2052" spans="1:20" ht="49" x14ac:dyDescent="0.25">
      <c r="A2052">
        <v>3569</v>
      </c>
      <c r="B2052" s="3" t="s">
        <v>3568</v>
      </c>
      <c r="C2052" s="3" t="s">
        <v>7679</v>
      </c>
      <c r="D2052" s="6">
        <v>5000</v>
      </c>
      <c r="E2052" s="8">
        <v>5024</v>
      </c>
      <c r="F2052" s="22">
        <f>ROUND(E2052/D2052*100,0)</f>
        <v>100</v>
      </c>
      <c r="G2052" t="s">
        <v>8218</v>
      </c>
      <c r="H2052" t="s">
        <v>8223</v>
      </c>
      <c r="I2052" t="s">
        <v>8245</v>
      </c>
      <c r="J2052">
        <v>1420734696</v>
      </c>
      <c r="K2052">
        <v>1418142696</v>
      </c>
      <c r="L2052" t="b">
        <v>0</v>
      </c>
      <c r="M2052">
        <v>41</v>
      </c>
      <c r="N2052" t="b">
        <v>1</v>
      </c>
      <c r="O2052" t="s">
        <v>8269</v>
      </c>
      <c r="P2052" s="9">
        <f>(((K2052/60)/60)/24)+DATE(1970,1,1)</f>
        <v>41982.688611111109</v>
      </c>
      <c r="Q2052" s="14">
        <f>YEAR(P2052)</f>
        <v>2014</v>
      </c>
      <c r="R2052" s="10" t="s">
        <v>8331</v>
      </c>
      <c r="S2052" t="s">
        <v>8332</v>
      </c>
      <c r="T2052">
        <f>IFERROR(ROUND(E2052/M2052,2),0)</f>
        <v>122.54</v>
      </c>
    </row>
    <row r="2053" spans="1:20" ht="49" x14ac:dyDescent="0.25">
      <c r="A2053">
        <v>3590</v>
      </c>
      <c r="B2053" s="3" t="s">
        <v>3589</v>
      </c>
      <c r="C2053" s="3" t="s">
        <v>7700</v>
      </c>
      <c r="D2053" s="6">
        <v>5000</v>
      </c>
      <c r="E2053" s="8">
        <v>5003</v>
      </c>
      <c r="F2053" s="22">
        <f>ROUND(E2053/D2053*100,0)</f>
        <v>100</v>
      </c>
      <c r="G2053" t="s">
        <v>8218</v>
      </c>
      <c r="H2053" t="s">
        <v>8224</v>
      </c>
      <c r="I2053" t="s">
        <v>8246</v>
      </c>
      <c r="J2053">
        <v>1413792034</v>
      </c>
      <c r="K2053">
        <v>1411200034</v>
      </c>
      <c r="L2053" t="b">
        <v>0</v>
      </c>
      <c r="M2053">
        <v>73</v>
      </c>
      <c r="N2053" t="b">
        <v>1</v>
      </c>
      <c r="O2053" t="s">
        <v>8269</v>
      </c>
      <c r="P2053" s="9">
        <f>(((K2053/60)/60)/24)+DATE(1970,1,1)</f>
        <v>41902.333726851852</v>
      </c>
      <c r="Q2053" s="14">
        <f>YEAR(P2053)</f>
        <v>2014</v>
      </c>
      <c r="R2053" s="10" t="s">
        <v>8331</v>
      </c>
      <c r="S2053" t="s">
        <v>8332</v>
      </c>
      <c r="T2053">
        <f>IFERROR(ROUND(E2053/M2053,2),0)</f>
        <v>68.53</v>
      </c>
    </row>
    <row r="2054" spans="1:20" ht="49" x14ac:dyDescent="0.25">
      <c r="A2054">
        <v>3612</v>
      </c>
      <c r="B2054" s="3" t="s">
        <v>3611</v>
      </c>
      <c r="C2054" s="3" t="s">
        <v>7722</v>
      </c>
      <c r="D2054" s="6">
        <v>5000</v>
      </c>
      <c r="E2054" s="8">
        <v>7220</v>
      </c>
      <c r="F2054" s="22">
        <f>ROUND(E2054/D2054*100,0)</f>
        <v>144</v>
      </c>
      <c r="G2054" t="s">
        <v>8218</v>
      </c>
      <c r="H2054" t="s">
        <v>8228</v>
      </c>
      <c r="I2054" t="s">
        <v>8250</v>
      </c>
      <c r="J2054">
        <v>1402334811</v>
      </c>
      <c r="K2054">
        <v>1401470811</v>
      </c>
      <c r="L2054" t="b">
        <v>0</v>
      </c>
      <c r="M2054">
        <v>57</v>
      </c>
      <c r="N2054" t="b">
        <v>1</v>
      </c>
      <c r="O2054" t="s">
        <v>8269</v>
      </c>
      <c r="P2054" s="9">
        <f>(((K2054/60)/60)/24)+DATE(1970,1,1)</f>
        <v>41789.726979166669</v>
      </c>
      <c r="Q2054" s="14">
        <f>YEAR(P2054)</f>
        <v>2014</v>
      </c>
      <c r="R2054" s="10" t="s">
        <v>8331</v>
      </c>
      <c r="S2054" t="s">
        <v>8332</v>
      </c>
      <c r="T2054">
        <f>IFERROR(ROUND(E2054/M2054,2),0)</f>
        <v>126.67</v>
      </c>
    </row>
    <row r="2055" spans="1:20" ht="49" x14ac:dyDescent="0.25">
      <c r="A2055">
        <v>3655</v>
      </c>
      <c r="B2055" s="3" t="s">
        <v>3652</v>
      </c>
      <c r="C2055" s="3" t="s">
        <v>7765</v>
      </c>
      <c r="D2055" s="6">
        <v>5000</v>
      </c>
      <c r="E2055" s="8">
        <v>5813</v>
      </c>
      <c r="F2055" s="22">
        <f>ROUND(E2055/D2055*100,0)</f>
        <v>116</v>
      </c>
      <c r="G2055" t="s">
        <v>8218</v>
      </c>
      <c r="H2055" t="s">
        <v>8223</v>
      </c>
      <c r="I2055" t="s">
        <v>8245</v>
      </c>
      <c r="J2055">
        <v>1437202740</v>
      </c>
      <c r="K2055">
        <v>1434654998</v>
      </c>
      <c r="L2055" t="b">
        <v>0</v>
      </c>
      <c r="M2055">
        <v>79</v>
      </c>
      <c r="N2055" t="b">
        <v>1</v>
      </c>
      <c r="O2055" t="s">
        <v>8269</v>
      </c>
      <c r="P2055" s="9">
        <f>(((K2055/60)/60)/24)+DATE(1970,1,1)</f>
        <v>42173.803217592591</v>
      </c>
      <c r="Q2055" s="14">
        <f>YEAR(P2055)</f>
        <v>2015</v>
      </c>
      <c r="R2055" s="10" t="s">
        <v>8331</v>
      </c>
      <c r="S2055" t="s">
        <v>8332</v>
      </c>
      <c r="T2055">
        <f>IFERROR(ROUND(E2055/M2055,2),0)</f>
        <v>73.58</v>
      </c>
    </row>
    <row r="2056" spans="1:20" ht="49" x14ac:dyDescent="0.25">
      <c r="A2056">
        <v>3656</v>
      </c>
      <c r="B2056" s="3" t="s">
        <v>3653</v>
      </c>
      <c r="C2056" s="3" t="s">
        <v>7766</v>
      </c>
      <c r="D2056" s="6">
        <v>5000</v>
      </c>
      <c r="E2056" s="8">
        <v>5291</v>
      </c>
      <c r="F2056" s="22">
        <f>ROUND(E2056/D2056*100,0)</f>
        <v>106</v>
      </c>
      <c r="G2056" t="s">
        <v>8218</v>
      </c>
      <c r="H2056" t="s">
        <v>8239</v>
      </c>
      <c r="I2056" t="s">
        <v>8256</v>
      </c>
      <c r="J2056">
        <v>1485989940</v>
      </c>
      <c r="K2056">
        <v>1483393836</v>
      </c>
      <c r="L2056" t="b">
        <v>0</v>
      </c>
      <c r="M2056">
        <v>46</v>
      </c>
      <c r="N2056" t="b">
        <v>1</v>
      </c>
      <c r="O2056" t="s">
        <v>8269</v>
      </c>
      <c r="P2056" s="9">
        <f>(((K2056/60)/60)/24)+DATE(1970,1,1)</f>
        <v>42737.910138888896</v>
      </c>
      <c r="Q2056" s="14">
        <f>YEAR(P2056)</f>
        <v>2017</v>
      </c>
      <c r="R2056" s="10" t="s">
        <v>8331</v>
      </c>
      <c r="S2056" t="s">
        <v>8332</v>
      </c>
      <c r="T2056">
        <f>IFERROR(ROUND(E2056/M2056,2),0)</f>
        <v>115.02</v>
      </c>
    </row>
    <row r="2057" spans="1:20" ht="49" x14ac:dyDescent="0.25">
      <c r="A2057">
        <v>3685</v>
      </c>
      <c r="B2057" s="3" t="s">
        <v>3682</v>
      </c>
      <c r="C2057" s="3" t="s">
        <v>7795</v>
      </c>
      <c r="D2057" s="6">
        <v>5000</v>
      </c>
      <c r="E2057" s="8">
        <v>5285</v>
      </c>
      <c r="F2057" s="22">
        <f>ROUND(E2057/D2057*100,0)</f>
        <v>106</v>
      </c>
      <c r="G2057" t="s">
        <v>8218</v>
      </c>
      <c r="H2057" t="s">
        <v>8223</v>
      </c>
      <c r="I2057" t="s">
        <v>8245</v>
      </c>
      <c r="J2057">
        <v>1400533200</v>
      </c>
      <c r="K2057">
        <v>1398348859</v>
      </c>
      <c r="L2057" t="b">
        <v>0</v>
      </c>
      <c r="M2057">
        <v>126</v>
      </c>
      <c r="N2057" t="b">
        <v>1</v>
      </c>
      <c r="O2057" t="s">
        <v>8269</v>
      </c>
      <c r="P2057" s="9">
        <f>(((K2057/60)/60)/24)+DATE(1970,1,1)</f>
        <v>41753.593275462961</v>
      </c>
      <c r="Q2057" s="14">
        <f>YEAR(P2057)</f>
        <v>2014</v>
      </c>
      <c r="R2057" s="10" t="s">
        <v>8331</v>
      </c>
      <c r="S2057" t="s">
        <v>8332</v>
      </c>
      <c r="T2057">
        <f>IFERROR(ROUND(E2057/M2057,2),0)</f>
        <v>41.94</v>
      </c>
    </row>
    <row r="2058" spans="1:20" ht="49" x14ac:dyDescent="0.25">
      <c r="A2058">
        <v>3687</v>
      </c>
      <c r="B2058" s="3" t="s">
        <v>3684</v>
      </c>
      <c r="C2058" s="3" t="s">
        <v>7797</v>
      </c>
      <c r="D2058" s="6">
        <v>5000</v>
      </c>
      <c r="E2058" s="8">
        <v>5012.25</v>
      </c>
      <c r="F2058" s="22">
        <f>ROUND(E2058/D2058*100,0)</f>
        <v>100</v>
      </c>
      <c r="G2058" t="s">
        <v>8218</v>
      </c>
      <c r="H2058" t="s">
        <v>8223</v>
      </c>
      <c r="I2058" t="s">
        <v>8245</v>
      </c>
      <c r="J2058">
        <v>1403846055</v>
      </c>
      <c r="K2058">
        <v>1401254055</v>
      </c>
      <c r="L2058" t="b">
        <v>0</v>
      </c>
      <c r="M2058">
        <v>25</v>
      </c>
      <c r="N2058" t="b">
        <v>1</v>
      </c>
      <c r="O2058" t="s">
        <v>8269</v>
      </c>
      <c r="P2058" s="9">
        <f>(((K2058/60)/60)/24)+DATE(1970,1,1)</f>
        <v>41787.218229166669</v>
      </c>
      <c r="Q2058" s="14">
        <f>YEAR(P2058)</f>
        <v>2014</v>
      </c>
      <c r="R2058" s="10" t="s">
        <v>8331</v>
      </c>
      <c r="S2058" t="s">
        <v>8332</v>
      </c>
      <c r="T2058">
        <f>IFERROR(ROUND(E2058/M2058,2),0)</f>
        <v>200.49</v>
      </c>
    </row>
    <row r="2059" spans="1:20" ht="33" x14ac:dyDescent="0.25">
      <c r="A2059">
        <v>3698</v>
      </c>
      <c r="B2059" s="3" t="s">
        <v>3695</v>
      </c>
      <c r="C2059" s="3" t="s">
        <v>7808</v>
      </c>
      <c r="D2059" s="6">
        <v>5000</v>
      </c>
      <c r="E2059" s="8">
        <v>5526</v>
      </c>
      <c r="F2059" s="22">
        <f>ROUND(E2059/D2059*100,0)</f>
        <v>111</v>
      </c>
      <c r="G2059" t="s">
        <v>8218</v>
      </c>
      <c r="H2059" t="s">
        <v>8223</v>
      </c>
      <c r="I2059" t="s">
        <v>8245</v>
      </c>
      <c r="J2059">
        <v>1456946487</v>
      </c>
      <c r="K2059">
        <v>1454354487</v>
      </c>
      <c r="L2059" t="b">
        <v>0</v>
      </c>
      <c r="M2059">
        <v>136</v>
      </c>
      <c r="N2059" t="b">
        <v>1</v>
      </c>
      <c r="O2059" t="s">
        <v>8269</v>
      </c>
      <c r="P2059" s="9">
        <f>(((K2059/60)/60)/24)+DATE(1970,1,1)</f>
        <v>42401.806562500002</v>
      </c>
      <c r="Q2059" s="14">
        <f>YEAR(P2059)</f>
        <v>2016</v>
      </c>
      <c r="R2059" s="10" t="s">
        <v>8331</v>
      </c>
      <c r="S2059" t="s">
        <v>8332</v>
      </c>
      <c r="T2059">
        <f>IFERROR(ROUND(E2059/M2059,2),0)</f>
        <v>40.630000000000003</v>
      </c>
    </row>
    <row r="2060" spans="1:20" ht="49" x14ac:dyDescent="0.25">
      <c r="A2060">
        <v>3721</v>
      </c>
      <c r="B2060" s="3" t="s">
        <v>3718</v>
      </c>
      <c r="C2060" s="3" t="s">
        <v>7831</v>
      </c>
      <c r="D2060" s="6">
        <v>5000</v>
      </c>
      <c r="E2060" s="8">
        <v>5040</v>
      </c>
      <c r="F2060" s="22">
        <f>ROUND(E2060/D2060*100,0)</f>
        <v>101</v>
      </c>
      <c r="G2060" t="s">
        <v>8218</v>
      </c>
      <c r="H2060" t="s">
        <v>8223</v>
      </c>
      <c r="I2060" t="s">
        <v>8245</v>
      </c>
      <c r="J2060">
        <v>1415230084</v>
      </c>
      <c r="K2060">
        <v>1413412084</v>
      </c>
      <c r="L2060" t="b">
        <v>0</v>
      </c>
      <c r="M2060">
        <v>44</v>
      </c>
      <c r="N2060" t="b">
        <v>1</v>
      </c>
      <c r="O2060" t="s">
        <v>8269</v>
      </c>
      <c r="P2060" s="9">
        <f>(((K2060/60)/60)/24)+DATE(1970,1,1)</f>
        <v>41927.936157407406</v>
      </c>
      <c r="Q2060" s="14">
        <f>YEAR(P2060)</f>
        <v>2014</v>
      </c>
      <c r="R2060" s="10" t="s">
        <v>8331</v>
      </c>
      <c r="S2060" t="s">
        <v>8332</v>
      </c>
      <c r="T2060">
        <f>IFERROR(ROUND(E2060/M2060,2),0)</f>
        <v>114.55</v>
      </c>
    </row>
    <row r="2061" spans="1:20" ht="49" x14ac:dyDescent="0.25">
      <c r="A2061">
        <v>3748</v>
      </c>
      <c r="B2061" s="3" t="s">
        <v>3745</v>
      </c>
      <c r="C2061" s="3" t="s">
        <v>7858</v>
      </c>
      <c r="D2061" s="6">
        <v>5000</v>
      </c>
      <c r="E2061" s="8">
        <v>5176</v>
      </c>
      <c r="F2061" s="22">
        <f>ROUND(E2061/D2061*100,0)</f>
        <v>104</v>
      </c>
      <c r="G2061" t="s">
        <v>8218</v>
      </c>
      <c r="H2061" t="s">
        <v>8223</v>
      </c>
      <c r="I2061" t="s">
        <v>8245</v>
      </c>
      <c r="J2061">
        <v>1455602340</v>
      </c>
      <c r="K2061">
        <v>1453827436</v>
      </c>
      <c r="L2061" t="b">
        <v>0</v>
      </c>
      <c r="M2061">
        <v>52</v>
      </c>
      <c r="N2061" t="b">
        <v>1</v>
      </c>
      <c r="O2061" t="s">
        <v>8303</v>
      </c>
      <c r="P2061" s="9">
        <f>(((K2061/60)/60)/24)+DATE(1970,1,1)</f>
        <v>42395.706435185188</v>
      </c>
      <c r="Q2061" s="14">
        <f>YEAR(P2061)</f>
        <v>2016</v>
      </c>
      <c r="R2061" s="10" t="s">
        <v>8331</v>
      </c>
      <c r="S2061" t="s">
        <v>8373</v>
      </c>
      <c r="T2061">
        <f>IFERROR(ROUND(E2061/M2061,2),0)</f>
        <v>99.54</v>
      </c>
    </row>
    <row r="2062" spans="1:20" ht="49" x14ac:dyDescent="0.25">
      <c r="A2062">
        <v>3753</v>
      </c>
      <c r="B2062" s="3" t="s">
        <v>3750</v>
      </c>
      <c r="C2062" s="3" t="s">
        <v>7863</v>
      </c>
      <c r="D2062" s="6">
        <v>5000</v>
      </c>
      <c r="E2062" s="8">
        <v>5167</v>
      </c>
      <c r="F2062" s="22">
        <f>ROUND(E2062/D2062*100,0)</f>
        <v>103</v>
      </c>
      <c r="G2062" t="s">
        <v>8218</v>
      </c>
      <c r="H2062" t="s">
        <v>8223</v>
      </c>
      <c r="I2062" t="s">
        <v>8245</v>
      </c>
      <c r="J2062">
        <v>1433289600</v>
      </c>
      <c r="K2062">
        <v>1430768800</v>
      </c>
      <c r="L2062" t="b">
        <v>0</v>
      </c>
      <c r="M2062">
        <v>30</v>
      </c>
      <c r="N2062" t="b">
        <v>1</v>
      </c>
      <c r="O2062" t="s">
        <v>8303</v>
      </c>
      <c r="P2062" s="9">
        <f>(((K2062/60)/60)/24)+DATE(1970,1,1)</f>
        <v>42128.824074074073</v>
      </c>
      <c r="Q2062" s="14">
        <f>YEAR(P2062)</f>
        <v>2015</v>
      </c>
      <c r="R2062" s="10" t="s">
        <v>8331</v>
      </c>
      <c r="S2062" t="s">
        <v>8373</v>
      </c>
      <c r="T2062">
        <f>IFERROR(ROUND(E2062/M2062,2),0)</f>
        <v>172.23</v>
      </c>
    </row>
    <row r="2063" spans="1:20" ht="49" x14ac:dyDescent="0.25">
      <c r="A2063">
        <v>3760</v>
      </c>
      <c r="B2063" s="3" t="s">
        <v>3757</v>
      </c>
      <c r="C2063" s="3" t="s">
        <v>7870</v>
      </c>
      <c r="D2063" s="6">
        <v>5000</v>
      </c>
      <c r="E2063" s="8">
        <v>5050.7700000000004</v>
      </c>
      <c r="F2063" s="22">
        <f>ROUND(E2063/D2063*100,0)</f>
        <v>101</v>
      </c>
      <c r="G2063" t="s">
        <v>8218</v>
      </c>
      <c r="H2063" t="s">
        <v>8223</v>
      </c>
      <c r="I2063" t="s">
        <v>8245</v>
      </c>
      <c r="J2063">
        <v>1399293386</v>
      </c>
      <c r="K2063">
        <v>1397133386</v>
      </c>
      <c r="L2063" t="b">
        <v>0</v>
      </c>
      <c r="M2063">
        <v>91</v>
      </c>
      <c r="N2063" t="b">
        <v>1</v>
      </c>
      <c r="O2063" t="s">
        <v>8303</v>
      </c>
      <c r="P2063" s="9">
        <f>(((K2063/60)/60)/24)+DATE(1970,1,1)</f>
        <v>41739.525300925925</v>
      </c>
      <c r="Q2063" s="14">
        <f>YEAR(P2063)</f>
        <v>2014</v>
      </c>
      <c r="R2063" s="10" t="s">
        <v>8331</v>
      </c>
      <c r="S2063" t="s">
        <v>8373</v>
      </c>
      <c r="T2063">
        <f>IFERROR(ROUND(E2063/M2063,2),0)</f>
        <v>55.5</v>
      </c>
    </row>
    <row r="2064" spans="1:20" ht="33" x14ac:dyDescent="0.25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s="22">
        <f>ROUND(E2064/D2064*100,0)</f>
        <v>100</v>
      </c>
      <c r="G2064" t="s">
        <v>8218</v>
      </c>
      <c r="H2064" t="s">
        <v>8223</v>
      </c>
      <c r="I2064" t="s">
        <v>8245</v>
      </c>
      <c r="J2064">
        <v>1427907626</v>
      </c>
      <c r="K2064">
        <v>1425319226</v>
      </c>
      <c r="L2064" t="b">
        <v>0</v>
      </c>
      <c r="M2064">
        <v>77</v>
      </c>
      <c r="N2064" t="b">
        <v>1</v>
      </c>
      <c r="O2064" t="s">
        <v>8303</v>
      </c>
      <c r="P2064" s="9">
        <f>(((K2064/60)/60)/24)+DATE(1970,1,1)</f>
        <v>42065.750300925924</v>
      </c>
      <c r="Q2064" s="14">
        <f>YEAR(P2064)</f>
        <v>2015</v>
      </c>
      <c r="R2064" s="10" t="s">
        <v>8331</v>
      </c>
      <c r="S2064" t="s">
        <v>8373</v>
      </c>
      <c r="T2064">
        <f>IFERROR(ROUND(E2064/M2064,2),0)</f>
        <v>64.94</v>
      </c>
    </row>
    <row r="2065" spans="1:20" ht="49" x14ac:dyDescent="0.25">
      <c r="A2065">
        <v>3772</v>
      </c>
      <c r="B2065" s="3" t="s">
        <v>3769</v>
      </c>
      <c r="C2065" s="3" t="s">
        <v>7882</v>
      </c>
      <c r="D2065" s="6">
        <v>5000</v>
      </c>
      <c r="E2065" s="8">
        <v>5510</v>
      </c>
      <c r="F2065" s="22">
        <f>ROUND(E2065/D2065*100,0)</f>
        <v>110</v>
      </c>
      <c r="G2065" t="s">
        <v>8218</v>
      </c>
      <c r="H2065" t="s">
        <v>8223</v>
      </c>
      <c r="I2065" t="s">
        <v>8245</v>
      </c>
      <c r="J2065">
        <v>1480399200</v>
      </c>
      <c r="K2065">
        <v>1478616506</v>
      </c>
      <c r="L2065" t="b">
        <v>0</v>
      </c>
      <c r="M2065">
        <v>33</v>
      </c>
      <c r="N2065" t="b">
        <v>1</v>
      </c>
      <c r="O2065" t="s">
        <v>8303</v>
      </c>
      <c r="P2065" s="9">
        <f>(((K2065/60)/60)/24)+DATE(1970,1,1)</f>
        <v>42682.616967592592</v>
      </c>
      <c r="Q2065" s="14">
        <f>YEAR(P2065)</f>
        <v>2016</v>
      </c>
      <c r="R2065" s="10" t="s">
        <v>8331</v>
      </c>
      <c r="S2065" t="s">
        <v>8373</v>
      </c>
      <c r="T2065">
        <f>IFERROR(ROUND(E2065/M2065,2),0)</f>
        <v>166.97</v>
      </c>
    </row>
    <row r="2066" spans="1:20" ht="33" x14ac:dyDescent="0.25">
      <c r="A2066">
        <v>3773</v>
      </c>
      <c r="B2066" s="3" t="s">
        <v>3770</v>
      </c>
      <c r="C2066" s="3" t="s">
        <v>7883</v>
      </c>
      <c r="D2066" s="6">
        <v>5000</v>
      </c>
      <c r="E2066" s="8">
        <v>5410</v>
      </c>
      <c r="F2066" s="22">
        <f>ROUND(E2066/D2066*100,0)</f>
        <v>108</v>
      </c>
      <c r="G2066" t="s">
        <v>8218</v>
      </c>
      <c r="H2066" t="s">
        <v>8223</v>
      </c>
      <c r="I2066" t="s">
        <v>8245</v>
      </c>
      <c r="J2066">
        <v>1479175680</v>
      </c>
      <c r="K2066">
        <v>1476317247</v>
      </c>
      <c r="L2066" t="b">
        <v>0</v>
      </c>
      <c r="M2066">
        <v>57</v>
      </c>
      <c r="N2066" t="b">
        <v>1</v>
      </c>
      <c r="O2066" t="s">
        <v>8303</v>
      </c>
      <c r="P2066" s="9">
        <f>(((K2066/60)/60)/24)+DATE(1970,1,1)</f>
        <v>42656.005173611105</v>
      </c>
      <c r="Q2066" s="14">
        <f>YEAR(P2066)</f>
        <v>2016</v>
      </c>
      <c r="R2066" s="10" t="s">
        <v>8331</v>
      </c>
      <c r="S2066" t="s">
        <v>8373</v>
      </c>
      <c r="T2066">
        <f>IFERROR(ROUND(E2066/M2066,2),0)</f>
        <v>94.91</v>
      </c>
    </row>
    <row r="2067" spans="1:20" ht="49" x14ac:dyDescent="0.25">
      <c r="A2067">
        <v>3822</v>
      </c>
      <c r="B2067" s="3" t="s">
        <v>3819</v>
      </c>
      <c r="C2067" s="3" t="s">
        <v>7931</v>
      </c>
      <c r="D2067" s="6">
        <v>5000</v>
      </c>
      <c r="E2067" s="8">
        <v>5501</v>
      </c>
      <c r="F2067" s="22">
        <f>ROUND(E2067/D2067*100,0)</f>
        <v>110</v>
      </c>
      <c r="G2067" t="s">
        <v>8218</v>
      </c>
      <c r="H2067" t="s">
        <v>8235</v>
      </c>
      <c r="I2067" t="s">
        <v>8248</v>
      </c>
      <c r="J2067">
        <v>1453244340</v>
      </c>
      <c r="K2067">
        <v>1448136417</v>
      </c>
      <c r="L2067" t="b">
        <v>0</v>
      </c>
      <c r="M2067">
        <v>76</v>
      </c>
      <c r="N2067" t="b">
        <v>1</v>
      </c>
      <c r="O2067" t="s">
        <v>8269</v>
      </c>
      <c r="P2067" s="9">
        <f>(((K2067/60)/60)/24)+DATE(1970,1,1)</f>
        <v>42329.838159722218</v>
      </c>
      <c r="Q2067" s="14">
        <f>YEAR(P2067)</f>
        <v>2015</v>
      </c>
      <c r="R2067" s="10" t="s">
        <v>8331</v>
      </c>
      <c r="S2067" t="s">
        <v>8332</v>
      </c>
      <c r="T2067">
        <f>IFERROR(ROUND(E2067/M2067,2),0)</f>
        <v>72.38</v>
      </c>
    </row>
    <row r="2068" spans="1:20" ht="49" x14ac:dyDescent="0.25">
      <c r="A2068">
        <v>3825</v>
      </c>
      <c r="B2068" s="3" t="s">
        <v>3822</v>
      </c>
      <c r="C2068" s="3" t="s">
        <v>7934</v>
      </c>
      <c r="D2068" s="6">
        <v>5000</v>
      </c>
      <c r="E2068" s="8">
        <v>5271</v>
      </c>
      <c r="F2068" s="22">
        <f>ROUND(E2068/D2068*100,0)</f>
        <v>105</v>
      </c>
      <c r="G2068" t="s">
        <v>8218</v>
      </c>
      <c r="H2068" t="s">
        <v>8223</v>
      </c>
      <c r="I2068" t="s">
        <v>8245</v>
      </c>
      <c r="J2068">
        <v>1434505214</v>
      </c>
      <c r="K2068">
        <v>1432690814</v>
      </c>
      <c r="L2068" t="b">
        <v>0</v>
      </c>
      <c r="M2068">
        <v>49</v>
      </c>
      <c r="N2068" t="b">
        <v>1</v>
      </c>
      <c r="O2068" t="s">
        <v>8269</v>
      </c>
      <c r="P2068" s="9">
        <f>(((K2068/60)/60)/24)+DATE(1970,1,1)</f>
        <v>42151.069606481484</v>
      </c>
      <c r="Q2068" s="14">
        <f>YEAR(P2068)</f>
        <v>2015</v>
      </c>
      <c r="R2068" s="10" t="s">
        <v>8331</v>
      </c>
      <c r="S2068" t="s">
        <v>8332</v>
      </c>
      <c r="T2068">
        <f>IFERROR(ROUND(E2068/M2068,2),0)</f>
        <v>107.57</v>
      </c>
    </row>
    <row r="2069" spans="1:20" ht="49" x14ac:dyDescent="0.25">
      <c r="A2069">
        <v>3828</v>
      </c>
      <c r="B2069" s="3" t="s">
        <v>3825</v>
      </c>
      <c r="C2069" s="3" t="s">
        <v>7937</v>
      </c>
      <c r="D2069" s="6">
        <v>5000</v>
      </c>
      <c r="E2069" s="8">
        <v>5000</v>
      </c>
      <c r="F2069" s="22">
        <f>ROUND(E2069/D2069*100,0)</f>
        <v>100</v>
      </c>
      <c r="G2069" t="s">
        <v>8218</v>
      </c>
      <c r="H2069" t="s">
        <v>8223</v>
      </c>
      <c r="I2069" t="s">
        <v>8245</v>
      </c>
      <c r="J2069">
        <v>1420033187</v>
      </c>
      <c r="K2069">
        <v>1414845587</v>
      </c>
      <c r="L2069" t="b">
        <v>0</v>
      </c>
      <c r="M2069">
        <v>28</v>
      </c>
      <c r="N2069" t="b">
        <v>1</v>
      </c>
      <c r="O2069" t="s">
        <v>8269</v>
      </c>
      <c r="P2069" s="9">
        <f>(((K2069/60)/60)/24)+DATE(1970,1,1)</f>
        <v>41944.527627314819</v>
      </c>
      <c r="Q2069" s="14">
        <f>YEAR(P2069)</f>
        <v>2014</v>
      </c>
      <c r="R2069" s="10" t="s">
        <v>8331</v>
      </c>
      <c r="S2069" t="s">
        <v>8332</v>
      </c>
      <c r="T2069">
        <f>IFERROR(ROUND(E2069/M2069,2),0)</f>
        <v>178.57</v>
      </c>
    </row>
    <row r="2070" spans="1:20" ht="49" hidden="1" x14ac:dyDescent="0.25">
      <c r="A2070">
        <v>1686</v>
      </c>
      <c r="B2070" s="3" t="s">
        <v>1687</v>
      </c>
      <c r="C2070" s="3" t="s">
        <v>5796</v>
      </c>
      <c r="D2070" s="6">
        <v>5000</v>
      </c>
      <c r="E2070" s="8">
        <v>18</v>
      </c>
      <c r="F2070" s="22">
        <f>ROUND(E2070/D2070*100,0)</f>
        <v>0</v>
      </c>
      <c r="G2070" t="s">
        <v>8221</v>
      </c>
      <c r="H2070" t="s">
        <v>8228</v>
      </c>
      <c r="I2070" t="s">
        <v>8250</v>
      </c>
      <c r="J2070">
        <v>1493320519</v>
      </c>
      <c r="K2070">
        <v>1488140119</v>
      </c>
      <c r="L2070" t="b">
        <v>0</v>
      </c>
      <c r="M2070">
        <v>1</v>
      </c>
      <c r="N2070" t="b">
        <v>0</v>
      </c>
      <c r="O2070" t="s">
        <v>8291</v>
      </c>
      <c r="P2070" s="9">
        <f>(((K2070/60)/60)/24)+DATE(1970,1,1)</f>
        <v>42792.843969907408</v>
      </c>
      <c r="Q2070" s="10">
        <f>YEAR(P2070)</f>
        <v>2017</v>
      </c>
      <c r="R2070" s="10" t="s">
        <v>8339</v>
      </c>
      <c r="S2070" t="s">
        <v>8361</v>
      </c>
      <c r="T2070">
        <f>IFERROR(ROUND(E2070/M2070,2),0)</f>
        <v>18</v>
      </c>
    </row>
    <row r="2071" spans="1:20" ht="49" hidden="1" x14ac:dyDescent="0.25">
      <c r="A2071">
        <v>1692</v>
      </c>
      <c r="B2071" s="3" t="s">
        <v>1693</v>
      </c>
      <c r="C2071" s="3" t="s">
        <v>5802</v>
      </c>
      <c r="D2071" s="6">
        <v>5000</v>
      </c>
      <c r="E2071" s="8">
        <v>2390</v>
      </c>
      <c r="F2071" s="22">
        <f>ROUND(E2071/D2071*100,0)</f>
        <v>48</v>
      </c>
      <c r="G2071" t="s">
        <v>8221</v>
      </c>
      <c r="H2071" t="s">
        <v>8223</v>
      </c>
      <c r="I2071" t="s">
        <v>8245</v>
      </c>
      <c r="J2071">
        <v>1490572740</v>
      </c>
      <c r="K2071">
        <v>1487734667</v>
      </c>
      <c r="L2071" t="b">
        <v>0</v>
      </c>
      <c r="M2071">
        <v>15</v>
      </c>
      <c r="N2071" t="b">
        <v>0</v>
      </c>
      <c r="O2071" t="s">
        <v>8291</v>
      </c>
      <c r="P2071" s="9">
        <f>(((K2071/60)/60)/24)+DATE(1970,1,1)</f>
        <v>42788.151238425926</v>
      </c>
      <c r="Q2071" s="10">
        <f>YEAR(P2071)</f>
        <v>2017</v>
      </c>
      <c r="R2071" s="10" t="s">
        <v>8339</v>
      </c>
      <c r="S2071" t="s">
        <v>8361</v>
      </c>
      <c r="T2071">
        <f>IFERROR(ROUND(E2071/M2071,2),0)</f>
        <v>159.33000000000001</v>
      </c>
    </row>
    <row r="2072" spans="1:20" ht="49" hidden="1" x14ac:dyDescent="0.25">
      <c r="A2072">
        <v>160</v>
      </c>
      <c r="B2072" s="3" t="s">
        <v>162</v>
      </c>
      <c r="C2072" s="3" t="s">
        <v>4270</v>
      </c>
      <c r="D2072" s="6">
        <v>5000</v>
      </c>
      <c r="E2072" s="8">
        <v>0</v>
      </c>
      <c r="F2072" s="22">
        <f>ROUND(E2072/D2072*100,0)</f>
        <v>0</v>
      </c>
      <c r="G2072" t="s">
        <v>8220</v>
      </c>
      <c r="H2072" t="s">
        <v>8223</v>
      </c>
      <c r="I2072" t="s">
        <v>8245</v>
      </c>
      <c r="J2072">
        <v>1439675691</v>
      </c>
      <c r="K2072">
        <v>1434491691</v>
      </c>
      <c r="L2072" t="b">
        <v>0</v>
      </c>
      <c r="M2072">
        <v>0</v>
      </c>
      <c r="N2072" t="b">
        <v>0</v>
      </c>
      <c r="O2072" t="s">
        <v>8266</v>
      </c>
      <c r="P2072" s="9">
        <f>(((K2072/60)/60)/24)+DATE(1970,1,1)</f>
        <v>42171.913090277783</v>
      </c>
      <c r="Q2072" s="14">
        <f>YEAR(P2072)</f>
        <v>2015</v>
      </c>
      <c r="R2072" s="10" t="s">
        <v>8324</v>
      </c>
      <c r="S2072" t="s">
        <v>8328</v>
      </c>
      <c r="T2072">
        <f>IFERROR(ROUND(E2072/M2072,2),0)</f>
        <v>0</v>
      </c>
    </row>
    <row r="2073" spans="1:20" ht="49" hidden="1" x14ac:dyDescent="0.25">
      <c r="A2073">
        <v>166</v>
      </c>
      <c r="B2073" s="3" t="s">
        <v>168</v>
      </c>
      <c r="C2073" s="3" t="s">
        <v>4276</v>
      </c>
      <c r="D2073" s="6">
        <v>5000</v>
      </c>
      <c r="E2073" s="8">
        <v>3000</v>
      </c>
      <c r="F2073" s="22">
        <f>ROUND(E2073/D2073*100,0)</f>
        <v>60</v>
      </c>
      <c r="G2073" t="s">
        <v>8220</v>
      </c>
      <c r="H2073" t="s">
        <v>8223</v>
      </c>
      <c r="I2073" t="s">
        <v>8245</v>
      </c>
      <c r="J2073">
        <v>1484531362</v>
      </c>
      <c r="K2073">
        <v>1481939362</v>
      </c>
      <c r="L2073" t="b">
        <v>0</v>
      </c>
      <c r="M2073">
        <v>1</v>
      </c>
      <c r="N2073" t="b">
        <v>0</v>
      </c>
      <c r="O2073" t="s">
        <v>8266</v>
      </c>
      <c r="P2073" s="9">
        <f>(((K2073/60)/60)/24)+DATE(1970,1,1)</f>
        <v>42721.075949074075</v>
      </c>
      <c r="Q2073" s="14">
        <f>YEAR(P2073)</f>
        <v>2016</v>
      </c>
      <c r="R2073" s="10" t="s">
        <v>8324</v>
      </c>
      <c r="S2073" t="s">
        <v>8328</v>
      </c>
      <c r="T2073">
        <f>IFERROR(ROUND(E2073/M2073,2),0)</f>
        <v>3000</v>
      </c>
    </row>
    <row r="2074" spans="1:20" ht="49" hidden="1" x14ac:dyDescent="0.25">
      <c r="A2074">
        <v>186</v>
      </c>
      <c r="B2074" s="3" t="s">
        <v>188</v>
      </c>
      <c r="C2074" s="3" t="s">
        <v>4296</v>
      </c>
      <c r="D2074" s="6">
        <v>5000</v>
      </c>
      <c r="E2074" s="8">
        <v>0</v>
      </c>
      <c r="F2074" s="22">
        <f>ROUND(E2074/D2074*100,0)</f>
        <v>0</v>
      </c>
      <c r="G2074" t="s">
        <v>8220</v>
      </c>
      <c r="H2074" t="s">
        <v>8223</v>
      </c>
      <c r="I2074" t="s">
        <v>8245</v>
      </c>
      <c r="J2074">
        <v>1488571200</v>
      </c>
      <c r="K2074">
        <v>1485977434</v>
      </c>
      <c r="L2074" t="b">
        <v>0</v>
      </c>
      <c r="M2074">
        <v>0</v>
      </c>
      <c r="N2074" t="b">
        <v>0</v>
      </c>
      <c r="O2074" t="s">
        <v>8266</v>
      </c>
      <c r="P2074" s="9">
        <f>(((K2074/60)/60)/24)+DATE(1970,1,1)</f>
        <v>42767.812893518523</v>
      </c>
      <c r="Q2074" s="14">
        <f>YEAR(P2074)</f>
        <v>2017</v>
      </c>
      <c r="R2074" s="10" t="s">
        <v>8324</v>
      </c>
      <c r="S2074" t="s">
        <v>8328</v>
      </c>
      <c r="T2074">
        <f>IFERROR(ROUND(E2074/M2074,2),0)</f>
        <v>0</v>
      </c>
    </row>
    <row r="2075" spans="1:20" ht="33" hidden="1" x14ac:dyDescent="0.25">
      <c r="A2075">
        <v>187</v>
      </c>
      <c r="B2075" s="3" t="s">
        <v>189</v>
      </c>
      <c r="C2075" s="3" t="s">
        <v>4297</v>
      </c>
      <c r="D2075" s="6">
        <v>5000</v>
      </c>
      <c r="E2075" s="8">
        <v>800</v>
      </c>
      <c r="F2075" s="22">
        <f>ROUND(E2075/D2075*100,0)</f>
        <v>16</v>
      </c>
      <c r="G2075" t="s">
        <v>8220</v>
      </c>
      <c r="H2075" t="s">
        <v>8223</v>
      </c>
      <c r="I2075" t="s">
        <v>8245</v>
      </c>
      <c r="J2075">
        <v>1437461940</v>
      </c>
      <c r="K2075">
        <v>1435383457</v>
      </c>
      <c r="L2075" t="b">
        <v>0</v>
      </c>
      <c r="M2075">
        <v>5</v>
      </c>
      <c r="N2075" t="b">
        <v>0</v>
      </c>
      <c r="O2075" t="s">
        <v>8266</v>
      </c>
      <c r="P2075" s="9">
        <f>(((K2075/60)/60)/24)+DATE(1970,1,1)</f>
        <v>42182.234456018516</v>
      </c>
      <c r="Q2075" s="14">
        <f>YEAR(P2075)</f>
        <v>2015</v>
      </c>
      <c r="R2075" s="10" t="s">
        <v>8324</v>
      </c>
      <c r="S2075" t="s">
        <v>8328</v>
      </c>
      <c r="T2075">
        <f>IFERROR(ROUND(E2075/M2075,2),0)</f>
        <v>160</v>
      </c>
    </row>
    <row r="2076" spans="1:20" ht="49" hidden="1" x14ac:dyDescent="0.25">
      <c r="A2076">
        <v>191</v>
      </c>
      <c r="B2076" s="3" t="s">
        <v>193</v>
      </c>
      <c r="C2076" s="3" t="s">
        <v>4301</v>
      </c>
      <c r="D2076" s="6">
        <v>5000</v>
      </c>
      <c r="E2076" s="8">
        <v>250</v>
      </c>
      <c r="F2076" s="22">
        <f>ROUND(E2076/D2076*100,0)</f>
        <v>5</v>
      </c>
      <c r="G2076" t="s">
        <v>8220</v>
      </c>
      <c r="H2076" t="s">
        <v>8225</v>
      </c>
      <c r="I2076" t="s">
        <v>8247</v>
      </c>
      <c r="J2076">
        <v>1443782138</v>
      </c>
      <c r="K2076">
        <v>1440326138</v>
      </c>
      <c r="L2076" t="b">
        <v>0</v>
      </c>
      <c r="M2076">
        <v>3</v>
      </c>
      <c r="N2076" t="b">
        <v>0</v>
      </c>
      <c r="O2076" t="s">
        <v>8266</v>
      </c>
      <c r="P2076" s="9">
        <f>(((K2076/60)/60)/24)+DATE(1970,1,1)</f>
        <v>42239.441412037035</v>
      </c>
      <c r="Q2076" s="14">
        <f>YEAR(P2076)</f>
        <v>2015</v>
      </c>
      <c r="R2076" s="10" t="s">
        <v>8324</v>
      </c>
      <c r="S2076" t="s">
        <v>8328</v>
      </c>
      <c r="T2076">
        <f>IFERROR(ROUND(E2076/M2076,2),0)</f>
        <v>83.33</v>
      </c>
    </row>
    <row r="2077" spans="1:20" ht="49" hidden="1" x14ac:dyDescent="0.25">
      <c r="A2077">
        <v>211</v>
      </c>
      <c r="B2077" s="3" t="s">
        <v>213</v>
      </c>
      <c r="C2077" s="3" t="s">
        <v>4321</v>
      </c>
      <c r="D2077" s="6">
        <v>5000</v>
      </c>
      <c r="E2077" s="8">
        <v>2230</v>
      </c>
      <c r="F2077" s="22">
        <f>ROUND(E2077/D2077*100,0)</f>
        <v>45</v>
      </c>
      <c r="G2077" t="s">
        <v>8220</v>
      </c>
      <c r="H2077" t="s">
        <v>8223</v>
      </c>
      <c r="I2077" t="s">
        <v>8245</v>
      </c>
      <c r="J2077">
        <v>1442634617</v>
      </c>
      <c r="K2077">
        <v>1440042617</v>
      </c>
      <c r="L2077" t="b">
        <v>0</v>
      </c>
      <c r="M2077">
        <v>12</v>
      </c>
      <c r="N2077" t="b">
        <v>0</v>
      </c>
      <c r="O2077" t="s">
        <v>8266</v>
      </c>
      <c r="P2077" s="9">
        <f>(((K2077/60)/60)/24)+DATE(1970,1,1)</f>
        <v>42236.159918981488</v>
      </c>
      <c r="Q2077" s="14">
        <f>YEAR(P2077)</f>
        <v>2015</v>
      </c>
      <c r="R2077" s="10" t="s">
        <v>8324</v>
      </c>
      <c r="S2077" t="s">
        <v>8328</v>
      </c>
      <c r="T2077">
        <f>IFERROR(ROUND(E2077/M2077,2),0)</f>
        <v>185.83</v>
      </c>
    </row>
    <row r="2078" spans="1:20" ht="49" hidden="1" x14ac:dyDescent="0.25">
      <c r="A2078">
        <v>218</v>
      </c>
      <c r="B2078" s="3" t="s">
        <v>220</v>
      </c>
      <c r="C2078" s="3" t="s">
        <v>4328</v>
      </c>
      <c r="D2078" s="6">
        <v>5000</v>
      </c>
      <c r="E2078" s="8">
        <v>100</v>
      </c>
      <c r="F2078" s="22">
        <f>ROUND(E2078/D2078*100,0)</f>
        <v>2</v>
      </c>
      <c r="G2078" t="s">
        <v>8220</v>
      </c>
      <c r="H2078" t="s">
        <v>8223</v>
      </c>
      <c r="I2078" t="s">
        <v>8245</v>
      </c>
      <c r="J2078">
        <v>1431702289</v>
      </c>
      <c r="K2078">
        <v>1426518289</v>
      </c>
      <c r="L2078" t="b">
        <v>0</v>
      </c>
      <c r="M2078">
        <v>1</v>
      </c>
      <c r="N2078" t="b">
        <v>0</v>
      </c>
      <c r="O2078" t="s">
        <v>8266</v>
      </c>
      <c r="P2078" s="9">
        <f>(((K2078/60)/60)/24)+DATE(1970,1,1)</f>
        <v>42079.628344907411</v>
      </c>
      <c r="Q2078" s="14">
        <f>YEAR(P2078)</f>
        <v>2015</v>
      </c>
      <c r="R2078" s="10" t="s">
        <v>8324</v>
      </c>
      <c r="S2078" t="s">
        <v>8328</v>
      </c>
      <c r="T2078">
        <f>IFERROR(ROUND(E2078/M2078,2),0)</f>
        <v>100</v>
      </c>
    </row>
    <row r="2079" spans="1:20" ht="65" hidden="1" x14ac:dyDescent="0.25">
      <c r="A2079">
        <v>429</v>
      </c>
      <c r="B2079" s="3" t="s">
        <v>430</v>
      </c>
      <c r="C2079" s="3" t="s">
        <v>4539</v>
      </c>
      <c r="D2079" s="6">
        <v>5000</v>
      </c>
      <c r="E2079" s="8">
        <v>0</v>
      </c>
      <c r="F2079" s="22">
        <f>ROUND(E2079/D2079*100,0)</f>
        <v>0</v>
      </c>
      <c r="G2079" t="s">
        <v>8220</v>
      </c>
      <c r="H2079" t="s">
        <v>8223</v>
      </c>
      <c r="I2079" t="s">
        <v>8245</v>
      </c>
      <c r="J2079">
        <v>1259297940</v>
      </c>
      <c r="K2079">
        <v>1252964282</v>
      </c>
      <c r="L2079" t="b">
        <v>0</v>
      </c>
      <c r="M2079">
        <v>0</v>
      </c>
      <c r="N2079" t="b">
        <v>0</v>
      </c>
      <c r="O2079" t="s">
        <v>8268</v>
      </c>
      <c r="P2079" s="9">
        <f>(((K2079/60)/60)/24)+DATE(1970,1,1)</f>
        <v>40070.901412037041</v>
      </c>
      <c r="Q2079" s="14">
        <f>YEAR(P2079)</f>
        <v>2009</v>
      </c>
      <c r="R2079" s="10" t="s">
        <v>8324</v>
      </c>
      <c r="S2079" t="s">
        <v>8330</v>
      </c>
      <c r="T2079">
        <f>IFERROR(ROUND(E2079/M2079,2),0)</f>
        <v>0</v>
      </c>
    </row>
    <row r="2080" spans="1:20" ht="49" hidden="1" x14ac:dyDescent="0.25">
      <c r="A2080">
        <v>440</v>
      </c>
      <c r="B2080" s="3" t="s">
        <v>441</v>
      </c>
      <c r="C2080" s="3" t="s">
        <v>4550</v>
      </c>
      <c r="D2080" s="6">
        <v>5000</v>
      </c>
      <c r="E2080" s="8">
        <v>5</v>
      </c>
      <c r="F2080" s="22">
        <f>ROUND(E2080/D2080*100,0)</f>
        <v>0</v>
      </c>
      <c r="G2080" t="s">
        <v>8220</v>
      </c>
      <c r="H2080" t="s">
        <v>8223</v>
      </c>
      <c r="I2080" t="s">
        <v>8245</v>
      </c>
      <c r="J2080">
        <v>1458859153</v>
      </c>
      <c r="K2080">
        <v>1456270753</v>
      </c>
      <c r="L2080" t="b">
        <v>0</v>
      </c>
      <c r="M2080">
        <v>1</v>
      </c>
      <c r="N2080" t="b">
        <v>0</v>
      </c>
      <c r="O2080" t="s">
        <v>8268</v>
      </c>
      <c r="P2080" s="9">
        <f>(((K2080/60)/60)/24)+DATE(1970,1,1)</f>
        <v>42423.985567129625</v>
      </c>
      <c r="Q2080" s="14">
        <f>YEAR(P2080)</f>
        <v>2016</v>
      </c>
      <c r="R2080" s="10" t="s">
        <v>8324</v>
      </c>
      <c r="S2080" t="s">
        <v>8330</v>
      </c>
      <c r="T2080">
        <f>IFERROR(ROUND(E2080/M2080,2),0)</f>
        <v>5</v>
      </c>
    </row>
    <row r="2081" spans="1:20" ht="49" hidden="1" x14ac:dyDescent="0.25">
      <c r="A2081">
        <v>470</v>
      </c>
      <c r="B2081" s="3" t="s">
        <v>471</v>
      </c>
      <c r="C2081" s="3" t="s">
        <v>4580</v>
      </c>
      <c r="D2081" s="6">
        <v>5000</v>
      </c>
      <c r="E2081" s="8">
        <v>51</v>
      </c>
      <c r="F2081" s="22">
        <f>ROUND(E2081/D2081*100,0)</f>
        <v>1</v>
      </c>
      <c r="G2081" t="s">
        <v>8220</v>
      </c>
      <c r="H2081" t="s">
        <v>8223</v>
      </c>
      <c r="I2081" t="s">
        <v>8245</v>
      </c>
      <c r="J2081">
        <v>1389844800</v>
      </c>
      <c r="K2081">
        <v>1385524889</v>
      </c>
      <c r="L2081" t="b">
        <v>0</v>
      </c>
      <c r="M2081">
        <v>2</v>
      </c>
      <c r="N2081" t="b">
        <v>0</v>
      </c>
      <c r="O2081" t="s">
        <v>8268</v>
      </c>
      <c r="P2081" s="9">
        <f>(((K2081/60)/60)/24)+DATE(1970,1,1)</f>
        <v>41605.167696759258</v>
      </c>
      <c r="Q2081" s="14">
        <f>YEAR(P2081)</f>
        <v>2013</v>
      </c>
      <c r="R2081" s="10" t="s">
        <v>8324</v>
      </c>
      <c r="S2081" t="s">
        <v>8330</v>
      </c>
      <c r="T2081">
        <f>IFERROR(ROUND(E2081/M2081,2),0)</f>
        <v>25.5</v>
      </c>
    </row>
    <row r="2082" spans="1:20" ht="49" hidden="1" x14ac:dyDescent="0.25">
      <c r="A2082">
        <v>509</v>
      </c>
      <c r="B2082" s="3" t="s">
        <v>510</v>
      </c>
      <c r="C2082" s="3" t="s">
        <v>4619</v>
      </c>
      <c r="D2082" s="6">
        <v>5000</v>
      </c>
      <c r="E2082" s="8">
        <v>10</v>
      </c>
      <c r="F2082" s="22">
        <f>ROUND(E2082/D2082*100,0)</f>
        <v>0</v>
      </c>
      <c r="G2082" t="s">
        <v>8220</v>
      </c>
      <c r="H2082" t="s">
        <v>8224</v>
      </c>
      <c r="I2082" t="s">
        <v>8246</v>
      </c>
      <c r="J2082">
        <v>1435504170</v>
      </c>
      <c r="K2082">
        <v>1432912170</v>
      </c>
      <c r="L2082" t="b">
        <v>0</v>
      </c>
      <c r="M2082">
        <v>1</v>
      </c>
      <c r="N2082" t="b">
        <v>0</v>
      </c>
      <c r="O2082" t="s">
        <v>8268</v>
      </c>
      <c r="P2082" s="9">
        <f>(((K2082/60)/60)/24)+DATE(1970,1,1)</f>
        <v>42153.631597222222</v>
      </c>
      <c r="Q2082" s="14">
        <f>YEAR(P2082)</f>
        <v>2015</v>
      </c>
      <c r="R2082" s="10" t="s">
        <v>8324</v>
      </c>
      <c r="S2082" t="s">
        <v>8330</v>
      </c>
      <c r="T2082">
        <f>IFERROR(ROUND(E2082/M2082,2),0)</f>
        <v>10</v>
      </c>
    </row>
    <row r="2083" spans="1:20" ht="49" hidden="1" x14ac:dyDescent="0.25">
      <c r="A2083">
        <v>511</v>
      </c>
      <c r="B2083" s="3" t="s">
        <v>512</v>
      </c>
      <c r="C2083" s="3" t="s">
        <v>4621</v>
      </c>
      <c r="D2083" s="6">
        <v>5000</v>
      </c>
      <c r="E2083" s="8">
        <v>150</v>
      </c>
      <c r="F2083" s="22">
        <f>ROUND(E2083/D2083*100,0)</f>
        <v>3</v>
      </c>
      <c r="G2083" t="s">
        <v>8220</v>
      </c>
      <c r="H2083" t="s">
        <v>8223</v>
      </c>
      <c r="I2083" t="s">
        <v>8245</v>
      </c>
      <c r="J2083">
        <v>1365228982</v>
      </c>
      <c r="K2083">
        <v>1362640582</v>
      </c>
      <c r="L2083" t="b">
        <v>0</v>
      </c>
      <c r="M2083">
        <v>5</v>
      </c>
      <c r="N2083" t="b">
        <v>0</v>
      </c>
      <c r="O2083" t="s">
        <v>8268</v>
      </c>
      <c r="P2083" s="9">
        <f>(((K2083/60)/60)/24)+DATE(1970,1,1)</f>
        <v>41340.303032407406</v>
      </c>
      <c r="Q2083" s="14">
        <f>YEAR(P2083)</f>
        <v>2013</v>
      </c>
      <c r="R2083" s="10" t="s">
        <v>8324</v>
      </c>
      <c r="S2083" t="s">
        <v>8330</v>
      </c>
      <c r="T2083">
        <f>IFERROR(ROUND(E2083/M2083,2),0)</f>
        <v>30</v>
      </c>
    </row>
    <row r="2084" spans="1:20" ht="33" hidden="1" x14ac:dyDescent="0.25">
      <c r="A2084">
        <v>516</v>
      </c>
      <c r="B2084" s="3" t="s">
        <v>517</v>
      </c>
      <c r="C2084" s="3" t="s">
        <v>4626</v>
      </c>
      <c r="D2084" s="6">
        <v>5000</v>
      </c>
      <c r="E2084" s="8">
        <v>0</v>
      </c>
      <c r="F2084" s="22">
        <f>ROUND(E2084/D2084*100,0)</f>
        <v>0</v>
      </c>
      <c r="G2084" t="s">
        <v>8220</v>
      </c>
      <c r="H2084" t="s">
        <v>8224</v>
      </c>
      <c r="I2084" t="s">
        <v>8246</v>
      </c>
      <c r="J2084">
        <v>1432752080</v>
      </c>
      <c r="K2084">
        <v>1427568080</v>
      </c>
      <c r="L2084" t="b">
        <v>0</v>
      </c>
      <c r="M2084">
        <v>0</v>
      </c>
      <c r="N2084" t="b">
        <v>0</v>
      </c>
      <c r="O2084" t="s">
        <v>8268</v>
      </c>
      <c r="P2084" s="9">
        <f>(((K2084/60)/60)/24)+DATE(1970,1,1)</f>
        <v>42091.778703703705</v>
      </c>
      <c r="Q2084" s="14">
        <f>YEAR(P2084)</f>
        <v>2015</v>
      </c>
      <c r="R2084" s="10" t="s">
        <v>8324</v>
      </c>
      <c r="S2084" t="s">
        <v>8330</v>
      </c>
      <c r="T2084">
        <f>IFERROR(ROUND(E2084/M2084,2),0)</f>
        <v>0</v>
      </c>
    </row>
    <row r="2085" spans="1:20" ht="49" hidden="1" x14ac:dyDescent="0.25">
      <c r="A2085">
        <v>550</v>
      </c>
      <c r="B2085" s="3" t="s">
        <v>551</v>
      </c>
      <c r="C2085" s="3" t="s">
        <v>4660</v>
      </c>
      <c r="D2085" s="6">
        <v>5000</v>
      </c>
      <c r="E2085" s="8">
        <v>35</v>
      </c>
      <c r="F2085" s="22">
        <f>ROUND(E2085/D2085*100,0)</f>
        <v>1</v>
      </c>
      <c r="G2085" t="s">
        <v>8220</v>
      </c>
      <c r="H2085" t="s">
        <v>8228</v>
      </c>
      <c r="I2085" t="s">
        <v>8250</v>
      </c>
      <c r="J2085">
        <v>1485838800</v>
      </c>
      <c r="K2085">
        <v>1484756245</v>
      </c>
      <c r="L2085" t="b">
        <v>0</v>
      </c>
      <c r="M2085">
        <v>4</v>
      </c>
      <c r="N2085" t="b">
        <v>0</v>
      </c>
      <c r="O2085" t="s">
        <v>8270</v>
      </c>
      <c r="P2085" s="9">
        <f>(((K2085/60)/60)/24)+DATE(1970,1,1)</f>
        <v>42753.678761574076</v>
      </c>
      <c r="Q2085" s="14">
        <f>YEAR(P2085)</f>
        <v>2017</v>
      </c>
      <c r="R2085" s="10" t="s">
        <v>8333</v>
      </c>
      <c r="S2085" t="s">
        <v>8334</v>
      </c>
      <c r="T2085">
        <f>IFERROR(ROUND(E2085/M2085,2),0)</f>
        <v>8.75</v>
      </c>
    </row>
    <row r="2086" spans="1:20" ht="49" hidden="1" x14ac:dyDescent="0.25">
      <c r="A2086">
        <v>566</v>
      </c>
      <c r="B2086" s="3" t="s">
        <v>567</v>
      </c>
      <c r="C2086" s="3" t="s">
        <v>4676</v>
      </c>
      <c r="D2086" s="6">
        <v>5000</v>
      </c>
      <c r="E2086" s="8">
        <v>1</v>
      </c>
      <c r="F2086" s="22">
        <f>ROUND(E2086/D2086*100,0)</f>
        <v>0</v>
      </c>
      <c r="G2086" t="s">
        <v>8220</v>
      </c>
      <c r="H2086" t="s">
        <v>8223</v>
      </c>
      <c r="I2086" t="s">
        <v>8245</v>
      </c>
      <c r="J2086">
        <v>1468513533</v>
      </c>
      <c r="K2086">
        <v>1465921533</v>
      </c>
      <c r="L2086" t="b">
        <v>0</v>
      </c>
      <c r="M2086">
        <v>1</v>
      </c>
      <c r="N2086" t="b">
        <v>0</v>
      </c>
      <c r="O2086" t="s">
        <v>8270</v>
      </c>
      <c r="P2086" s="9">
        <f>(((K2086/60)/60)/24)+DATE(1970,1,1)</f>
        <v>42535.68440972222</v>
      </c>
      <c r="Q2086" s="14">
        <f>YEAR(P2086)</f>
        <v>2016</v>
      </c>
      <c r="R2086" s="10" t="s">
        <v>8333</v>
      </c>
      <c r="S2086" t="s">
        <v>8334</v>
      </c>
      <c r="T2086">
        <f>IFERROR(ROUND(E2086/M2086,2),0)</f>
        <v>1</v>
      </c>
    </row>
    <row r="2087" spans="1:20" ht="49" hidden="1" x14ac:dyDescent="0.25">
      <c r="A2087">
        <v>577</v>
      </c>
      <c r="B2087" s="3" t="s">
        <v>578</v>
      </c>
      <c r="C2087" s="3" t="s">
        <v>4687</v>
      </c>
      <c r="D2087" s="6">
        <v>5000</v>
      </c>
      <c r="E2087" s="8">
        <v>10</v>
      </c>
      <c r="F2087" s="22">
        <f>ROUND(E2087/D2087*100,0)</f>
        <v>0</v>
      </c>
      <c r="G2087" t="s">
        <v>8220</v>
      </c>
      <c r="H2087" t="s">
        <v>8223</v>
      </c>
      <c r="I2087" t="s">
        <v>8245</v>
      </c>
      <c r="J2087">
        <v>1463753302</v>
      </c>
      <c r="K2087">
        <v>1458569302</v>
      </c>
      <c r="L2087" t="b">
        <v>0</v>
      </c>
      <c r="M2087">
        <v>1</v>
      </c>
      <c r="N2087" t="b">
        <v>0</v>
      </c>
      <c r="O2087" t="s">
        <v>8270</v>
      </c>
      <c r="P2087" s="9">
        <f>(((K2087/60)/60)/24)+DATE(1970,1,1)</f>
        <v>42450.589143518519</v>
      </c>
      <c r="Q2087" s="14">
        <f>YEAR(P2087)</f>
        <v>2016</v>
      </c>
      <c r="R2087" s="10" t="s">
        <v>8333</v>
      </c>
      <c r="S2087" t="s">
        <v>8334</v>
      </c>
      <c r="T2087">
        <f>IFERROR(ROUND(E2087/M2087,2),0)</f>
        <v>10</v>
      </c>
    </row>
    <row r="2088" spans="1:20" ht="49" hidden="1" x14ac:dyDescent="0.25">
      <c r="A2088">
        <v>590</v>
      </c>
      <c r="B2088" s="3" t="s">
        <v>591</v>
      </c>
      <c r="C2088" s="3" t="s">
        <v>4700</v>
      </c>
      <c r="D2088" s="6">
        <v>5000</v>
      </c>
      <c r="E2088" s="8">
        <v>223</v>
      </c>
      <c r="F2088" s="22">
        <f>ROUND(E2088/D2088*100,0)</f>
        <v>4</v>
      </c>
      <c r="G2088" t="s">
        <v>8220</v>
      </c>
      <c r="H2088" t="s">
        <v>8224</v>
      </c>
      <c r="I2088" t="s">
        <v>8246</v>
      </c>
      <c r="J2088">
        <v>1454936460</v>
      </c>
      <c r="K2088">
        <v>1452259131</v>
      </c>
      <c r="L2088" t="b">
        <v>0</v>
      </c>
      <c r="M2088">
        <v>9</v>
      </c>
      <c r="N2088" t="b">
        <v>0</v>
      </c>
      <c r="O2088" t="s">
        <v>8270</v>
      </c>
      <c r="P2088" s="9">
        <f>(((K2088/60)/60)/24)+DATE(1970,1,1)</f>
        <v>42377.554756944446</v>
      </c>
      <c r="Q2088" s="14">
        <f>YEAR(P2088)</f>
        <v>2016</v>
      </c>
      <c r="R2088" s="10" t="s">
        <v>8333</v>
      </c>
      <c r="S2088" t="s">
        <v>8334</v>
      </c>
      <c r="T2088">
        <f>IFERROR(ROUND(E2088/M2088,2),0)</f>
        <v>24.78</v>
      </c>
    </row>
    <row r="2089" spans="1:20" ht="49" hidden="1" x14ac:dyDescent="0.25">
      <c r="A2089">
        <v>697</v>
      </c>
      <c r="B2089" s="3" t="s">
        <v>698</v>
      </c>
      <c r="C2089" s="3" t="s">
        <v>4807</v>
      </c>
      <c r="D2089" s="6">
        <v>5000</v>
      </c>
      <c r="E2089" s="8">
        <v>2319</v>
      </c>
      <c r="F2089" s="22">
        <f>ROUND(E2089/D2089*100,0)</f>
        <v>46</v>
      </c>
      <c r="G2089" t="s">
        <v>8220</v>
      </c>
      <c r="H2089" t="s">
        <v>8235</v>
      </c>
      <c r="I2089" t="s">
        <v>8248</v>
      </c>
      <c r="J2089">
        <v>1454502789</v>
      </c>
      <c r="K2089">
        <v>1453206789</v>
      </c>
      <c r="L2089" t="b">
        <v>0</v>
      </c>
      <c r="M2089">
        <v>114</v>
      </c>
      <c r="N2089" t="b">
        <v>0</v>
      </c>
      <c r="O2089" t="s">
        <v>8271</v>
      </c>
      <c r="P2089" s="9">
        <f>(((K2089/60)/60)/24)+DATE(1970,1,1)</f>
        <v>42388.523020833338</v>
      </c>
      <c r="Q2089" s="14">
        <f>YEAR(P2089)</f>
        <v>2016</v>
      </c>
      <c r="R2089" s="10" t="s">
        <v>8333</v>
      </c>
      <c r="S2089" t="s">
        <v>8335</v>
      </c>
      <c r="T2089">
        <f>IFERROR(ROUND(E2089/M2089,2),0)</f>
        <v>20.34</v>
      </c>
    </row>
    <row r="2090" spans="1:20" ht="49" hidden="1" x14ac:dyDescent="0.25">
      <c r="A2090">
        <v>761</v>
      </c>
      <c r="B2090" s="3" t="s">
        <v>762</v>
      </c>
      <c r="C2090" s="3" t="s">
        <v>4871</v>
      </c>
      <c r="D2090" s="6">
        <v>5000</v>
      </c>
      <c r="E2090" s="8">
        <v>235</v>
      </c>
      <c r="F2090" s="22">
        <f>ROUND(E2090/D2090*100,0)</f>
        <v>5</v>
      </c>
      <c r="G2090" t="s">
        <v>8220</v>
      </c>
      <c r="H2090" t="s">
        <v>8223</v>
      </c>
      <c r="I2090" t="s">
        <v>8245</v>
      </c>
      <c r="J2090">
        <v>1391364126</v>
      </c>
      <c r="K2090">
        <v>1388772126</v>
      </c>
      <c r="L2090" t="b">
        <v>0</v>
      </c>
      <c r="M2090">
        <v>6</v>
      </c>
      <c r="N2090" t="b">
        <v>0</v>
      </c>
      <c r="O2090" t="s">
        <v>8273</v>
      </c>
      <c r="P2090" s="9">
        <f>(((K2090/60)/60)/24)+DATE(1970,1,1)</f>
        <v>41642.751458333332</v>
      </c>
      <c r="Q2090" s="14">
        <f>YEAR(P2090)</f>
        <v>2014</v>
      </c>
      <c r="R2090" s="10" t="s">
        <v>8336</v>
      </c>
      <c r="S2090" t="s">
        <v>8338</v>
      </c>
      <c r="T2090">
        <f>IFERROR(ROUND(E2090/M2090,2),0)</f>
        <v>39.17</v>
      </c>
    </row>
    <row r="2091" spans="1:20" ht="49" hidden="1" x14ac:dyDescent="0.25">
      <c r="A2091">
        <v>764</v>
      </c>
      <c r="B2091" s="3" t="s">
        <v>765</v>
      </c>
      <c r="C2091" s="3" t="s">
        <v>4874</v>
      </c>
      <c r="D2091" s="6">
        <v>5000</v>
      </c>
      <c r="E2091" s="8">
        <v>0</v>
      </c>
      <c r="F2091" s="22">
        <f>ROUND(E2091/D2091*100,0)</f>
        <v>0</v>
      </c>
      <c r="G2091" t="s">
        <v>8220</v>
      </c>
      <c r="H2091" t="s">
        <v>8223</v>
      </c>
      <c r="I2091" t="s">
        <v>8245</v>
      </c>
      <c r="J2091">
        <v>1441858161</v>
      </c>
      <c r="K2091">
        <v>1439266161</v>
      </c>
      <c r="L2091" t="b">
        <v>0</v>
      </c>
      <c r="M2091">
        <v>0</v>
      </c>
      <c r="N2091" t="b">
        <v>0</v>
      </c>
      <c r="O2091" t="s">
        <v>8273</v>
      </c>
      <c r="P2091" s="9">
        <f>(((K2091/60)/60)/24)+DATE(1970,1,1)</f>
        <v>42227.173159722224</v>
      </c>
      <c r="Q2091" s="14">
        <f>YEAR(P2091)</f>
        <v>2015</v>
      </c>
      <c r="R2091" s="10" t="s">
        <v>8336</v>
      </c>
      <c r="S2091" t="s">
        <v>8338</v>
      </c>
      <c r="T2091">
        <f>IFERROR(ROUND(E2091/M2091,2),0)</f>
        <v>0</v>
      </c>
    </row>
    <row r="2092" spans="1:20" ht="65" hidden="1" x14ac:dyDescent="0.25">
      <c r="A2092">
        <v>767</v>
      </c>
      <c r="B2092" s="3" t="s">
        <v>768</v>
      </c>
      <c r="C2092" s="3" t="s">
        <v>4877</v>
      </c>
      <c r="D2092" s="6">
        <v>5000</v>
      </c>
      <c r="E2092" s="8">
        <v>177</v>
      </c>
      <c r="F2092" s="22">
        <f>ROUND(E2092/D2092*100,0)</f>
        <v>4</v>
      </c>
      <c r="G2092" t="s">
        <v>8220</v>
      </c>
      <c r="H2092" t="s">
        <v>8223</v>
      </c>
      <c r="I2092" t="s">
        <v>8245</v>
      </c>
      <c r="J2092">
        <v>1432178810</v>
      </c>
      <c r="K2092">
        <v>1429586810</v>
      </c>
      <c r="L2092" t="b">
        <v>0</v>
      </c>
      <c r="M2092">
        <v>3</v>
      </c>
      <c r="N2092" t="b">
        <v>0</v>
      </c>
      <c r="O2092" t="s">
        <v>8273</v>
      </c>
      <c r="P2092" s="9">
        <f>(((K2092/60)/60)/24)+DATE(1970,1,1)</f>
        <v>42115.143634259264</v>
      </c>
      <c r="Q2092" s="14">
        <f>YEAR(P2092)</f>
        <v>2015</v>
      </c>
      <c r="R2092" s="10" t="s">
        <v>8336</v>
      </c>
      <c r="S2092" t="s">
        <v>8338</v>
      </c>
      <c r="T2092">
        <f>IFERROR(ROUND(E2092/M2092,2),0)</f>
        <v>59</v>
      </c>
    </row>
    <row r="2093" spans="1:20" ht="49" hidden="1" x14ac:dyDescent="0.25">
      <c r="A2093">
        <v>867</v>
      </c>
      <c r="B2093" s="3" t="s">
        <v>868</v>
      </c>
      <c r="C2093" s="3" t="s">
        <v>4977</v>
      </c>
      <c r="D2093" s="6">
        <v>5000</v>
      </c>
      <c r="E2093" s="8">
        <v>1201</v>
      </c>
      <c r="F2093" s="22">
        <f>ROUND(E2093/D2093*100,0)</f>
        <v>24</v>
      </c>
      <c r="G2093" t="s">
        <v>8220</v>
      </c>
      <c r="H2093" t="s">
        <v>8223</v>
      </c>
      <c r="I2093" t="s">
        <v>8245</v>
      </c>
      <c r="J2093">
        <v>1259643540</v>
      </c>
      <c r="K2093">
        <v>1254450706</v>
      </c>
      <c r="L2093" t="b">
        <v>0</v>
      </c>
      <c r="M2093">
        <v>11</v>
      </c>
      <c r="N2093" t="b">
        <v>0</v>
      </c>
      <c r="O2093" t="s">
        <v>8276</v>
      </c>
      <c r="P2093" s="9">
        <f>(((K2093/60)/60)/24)+DATE(1970,1,1)</f>
        <v>40088.105393518519</v>
      </c>
      <c r="Q2093" s="14">
        <f>YEAR(P2093)</f>
        <v>2009</v>
      </c>
      <c r="R2093" s="10" t="s">
        <v>8339</v>
      </c>
      <c r="S2093" t="s">
        <v>8342</v>
      </c>
      <c r="T2093">
        <f>IFERROR(ROUND(E2093/M2093,2),0)</f>
        <v>109.18</v>
      </c>
    </row>
    <row r="2094" spans="1:20" ht="65" hidden="1" x14ac:dyDescent="0.25">
      <c r="A2094">
        <v>875</v>
      </c>
      <c r="B2094" s="3" t="s">
        <v>876</v>
      </c>
      <c r="C2094" s="3" t="s">
        <v>4985</v>
      </c>
      <c r="D2094" s="6">
        <v>5000</v>
      </c>
      <c r="E2094" s="8">
        <v>0</v>
      </c>
      <c r="F2094" s="22">
        <f>ROUND(E2094/D2094*100,0)</f>
        <v>0</v>
      </c>
      <c r="G2094" t="s">
        <v>8220</v>
      </c>
      <c r="H2094" t="s">
        <v>8223</v>
      </c>
      <c r="I2094" t="s">
        <v>8245</v>
      </c>
      <c r="J2094">
        <v>1442856131</v>
      </c>
      <c r="K2094">
        <v>1441128131</v>
      </c>
      <c r="L2094" t="b">
        <v>0</v>
      </c>
      <c r="M2094">
        <v>0</v>
      </c>
      <c r="N2094" t="b">
        <v>0</v>
      </c>
      <c r="O2094" t="s">
        <v>8276</v>
      </c>
      <c r="P2094" s="9">
        <f>(((K2094/60)/60)/24)+DATE(1970,1,1)</f>
        <v>42248.723738425921</v>
      </c>
      <c r="Q2094" s="14">
        <f>YEAR(P2094)</f>
        <v>2015</v>
      </c>
      <c r="R2094" s="10" t="s">
        <v>8339</v>
      </c>
      <c r="S2094" t="s">
        <v>8342</v>
      </c>
      <c r="T2094">
        <f>IFERROR(ROUND(E2094/M2094,2),0)</f>
        <v>0</v>
      </c>
    </row>
    <row r="2095" spans="1:20" ht="49" hidden="1" x14ac:dyDescent="0.25">
      <c r="A2095">
        <v>878</v>
      </c>
      <c r="B2095" s="3" t="s">
        <v>879</v>
      </c>
      <c r="C2095" s="3" t="s">
        <v>4988</v>
      </c>
      <c r="D2095" s="6">
        <v>5000</v>
      </c>
      <c r="E2095" s="8">
        <v>65</v>
      </c>
      <c r="F2095" s="22">
        <f>ROUND(E2095/D2095*100,0)</f>
        <v>1</v>
      </c>
      <c r="G2095" t="s">
        <v>8220</v>
      </c>
      <c r="H2095" t="s">
        <v>8223</v>
      </c>
      <c r="I2095" t="s">
        <v>8245</v>
      </c>
      <c r="J2095">
        <v>1293082524</v>
      </c>
      <c r="K2095">
        <v>1290490524</v>
      </c>
      <c r="L2095" t="b">
        <v>0</v>
      </c>
      <c r="M2095">
        <v>2</v>
      </c>
      <c r="N2095" t="b">
        <v>0</v>
      </c>
      <c r="O2095" t="s">
        <v>8276</v>
      </c>
      <c r="P2095" s="9">
        <f>(((K2095/60)/60)/24)+DATE(1970,1,1)</f>
        <v>40505.232916666668</v>
      </c>
      <c r="Q2095" s="14">
        <f>YEAR(P2095)</f>
        <v>2010</v>
      </c>
      <c r="R2095" s="10" t="s">
        <v>8339</v>
      </c>
      <c r="S2095" t="s">
        <v>8342</v>
      </c>
      <c r="T2095">
        <f>IFERROR(ROUND(E2095/M2095,2),0)</f>
        <v>32.5</v>
      </c>
    </row>
    <row r="2096" spans="1:20" ht="49" hidden="1" x14ac:dyDescent="0.25">
      <c r="A2096">
        <v>883</v>
      </c>
      <c r="B2096" s="3" t="s">
        <v>884</v>
      </c>
      <c r="C2096" s="3" t="s">
        <v>4993</v>
      </c>
      <c r="D2096" s="6">
        <v>5000</v>
      </c>
      <c r="E2096" s="8">
        <v>2001</v>
      </c>
      <c r="F2096" s="22">
        <f>ROUND(E2096/D2096*100,0)</f>
        <v>40</v>
      </c>
      <c r="G2096" t="s">
        <v>8220</v>
      </c>
      <c r="H2096" t="s">
        <v>8223</v>
      </c>
      <c r="I2096" t="s">
        <v>8245</v>
      </c>
      <c r="J2096">
        <v>1456957635</v>
      </c>
      <c r="K2096">
        <v>1451773635</v>
      </c>
      <c r="L2096" t="b">
        <v>0</v>
      </c>
      <c r="M2096">
        <v>24</v>
      </c>
      <c r="N2096" t="b">
        <v>0</v>
      </c>
      <c r="O2096" t="s">
        <v>8277</v>
      </c>
      <c r="P2096" s="9">
        <f>(((K2096/60)/60)/24)+DATE(1970,1,1)</f>
        <v>42371.935590277775</v>
      </c>
      <c r="Q2096" s="14">
        <f>YEAR(P2096)</f>
        <v>2016</v>
      </c>
      <c r="R2096" s="10" t="s">
        <v>8339</v>
      </c>
      <c r="S2096" t="s">
        <v>8343</v>
      </c>
      <c r="T2096">
        <f>IFERROR(ROUND(E2096/M2096,2),0)</f>
        <v>83.38</v>
      </c>
    </row>
    <row r="2097" spans="1:20" ht="33" hidden="1" x14ac:dyDescent="0.25">
      <c r="A2097">
        <v>900</v>
      </c>
      <c r="B2097" s="3" t="s">
        <v>901</v>
      </c>
      <c r="C2097" s="3" t="s">
        <v>5010</v>
      </c>
      <c r="D2097" s="6">
        <v>5000</v>
      </c>
      <c r="E2097" s="8">
        <v>21</v>
      </c>
      <c r="F2097" s="22">
        <f>ROUND(E2097/D2097*100,0)</f>
        <v>0</v>
      </c>
      <c r="G2097" t="s">
        <v>8220</v>
      </c>
      <c r="H2097" t="s">
        <v>8223</v>
      </c>
      <c r="I2097" t="s">
        <v>8245</v>
      </c>
      <c r="J2097">
        <v>1459365802</v>
      </c>
      <c r="K2097">
        <v>1456777402</v>
      </c>
      <c r="L2097" t="b">
        <v>0</v>
      </c>
      <c r="M2097">
        <v>2</v>
      </c>
      <c r="N2097" t="b">
        <v>0</v>
      </c>
      <c r="O2097" t="s">
        <v>8276</v>
      </c>
      <c r="P2097" s="9">
        <f>(((K2097/60)/60)/24)+DATE(1970,1,1)</f>
        <v>42429.84956018519</v>
      </c>
      <c r="Q2097" s="14">
        <f>YEAR(P2097)</f>
        <v>2016</v>
      </c>
      <c r="R2097" s="10" t="s">
        <v>8339</v>
      </c>
      <c r="S2097" t="s">
        <v>8342</v>
      </c>
      <c r="T2097">
        <f>IFERROR(ROUND(E2097/M2097,2),0)</f>
        <v>10.5</v>
      </c>
    </row>
    <row r="2098" spans="1:20" ht="49" hidden="1" x14ac:dyDescent="0.25">
      <c r="A2098">
        <v>903</v>
      </c>
      <c r="B2098" s="3" t="s">
        <v>904</v>
      </c>
      <c r="C2098" s="3" t="s">
        <v>5013</v>
      </c>
      <c r="D2098" s="6">
        <v>5000</v>
      </c>
      <c r="E2098" s="8">
        <v>160</v>
      </c>
      <c r="F2098" s="22">
        <f>ROUND(E2098/D2098*100,0)</f>
        <v>3</v>
      </c>
      <c r="G2098" t="s">
        <v>8220</v>
      </c>
      <c r="H2098" t="s">
        <v>8223</v>
      </c>
      <c r="I2098" t="s">
        <v>8245</v>
      </c>
      <c r="J2098">
        <v>1348367100</v>
      </c>
      <c r="K2098">
        <v>1346180780</v>
      </c>
      <c r="L2098" t="b">
        <v>0</v>
      </c>
      <c r="M2098">
        <v>4</v>
      </c>
      <c r="N2098" t="b">
        <v>0</v>
      </c>
      <c r="O2098" t="s">
        <v>8276</v>
      </c>
      <c r="P2098" s="9">
        <f>(((K2098/60)/60)/24)+DATE(1970,1,1)</f>
        <v>41149.796064814815</v>
      </c>
      <c r="Q2098" s="14">
        <f>YEAR(P2098)</f>
        <v>2012</v>
      </c>
      <c r="R2098" s="10" t="s">
        <v>8339</v>
      </c>
      <c r="S2098" t="s">
        <v>8342</v>
      </c>
      <c r="T2098">
        <f>IFERROR(ROUND(E2098/M2098,2),0)</f>
        <v>40</v>
      </c>
    </row>
    <row r="2099" spans="1:20" ht="49" hidden="1" x14ac:dyDescent="0.25">
      <c r="A2099">
        <v>917</v>
      </c>
      <c r="B2099" s="3" t="s">
        <v>918</v>
      </c>
      <c r="C2099" s="3" t="s">
        <v>5027</v>
      </c>
      <c r="D2099" s="6">
        <v>5000</v>
      </c>
      <c r="E2099" s="8">
        <v>30</v>
      </c>
      <c r="F2099" s="22">
        <f>ROUND(E2099/D2099*100,0)</f>
        <v>1</v>
      </c>
      <c r="G2099" t="s">
        <v>8220</v>
      </c>
      <c r="H2099" t="s">
        <v>8223</v>
      </c>
      <c r="I2099" t="s">
        <v>8245</v>
      </c>
      <c r="J2099">
        <v>1405305000</v>
      </c>
      <c r="K2099">
        <v>1402612730</v>
      </c>
      <c r="L2099" t="b">
        <v>0</v>
      </c>
      <c r="M2099">
        <v>1</v>
      </c>
      <c r="N2099" t="b">
        <v>0</v>
      </c>
      <c r="O2099" t="s">
        <v>8276</v>
      </c>
      <c r="P2099" s="9">
        <f>(((K2099/60)/60)/24)+DATE(1970,1,1)</f>
        <v>41802.94363425926</v>
      </c>
      <c r="Q2099" s="14">
        <f>YEAR(P2099)</f>
        <v>2014</v>
      </c>
      <c r="R2099" s="10" t="s">
        <v>8339</v>
      </c>
      <c r="S2099" t="s">
        <v>8342</v>
      </c>
      <c r="T2099">
        <f>IFERROR(ROUND(E2099/M2099,2),0)</f>
        <v>30</v>
      </c>
    </row>
    <row r="2100" spans="1:20" ht="49" hidden="1" x14ac:dyDescent="0.25">
      <c r="A2100">
        <v>934</v>
      </c>
      <c r="B2100" s="3" t="s">
        <v>935</v>
      </c>
      <c r="C2100" s="3" t="s">
        <v>5044</v>
      </c>
      <c r="D2100" s="6">
        <v>5000</v>
      </c>
      <c r="E2100" s="8">
        <v>1520</v>
      </c>
      <c r="F2100" s="22">
        <f>ROUND(E2100/D2100*100,0)</f>
        <v>30</v>
      </c>
      <c r="G2100" t="s">
        <v>8220</v>
      </c>
      <c r="H2100" t="s">
        <v>8228</v>
      </c>
      <c r="I2100" t="s">
        <v>8250</v>
      </c>
      <c r="J2100">
        <v>1399183200</v>
      </c>
      <c r="K2100">
        <v>1396633284</v>
      </c>
      <c r="L2100" t="b">
        <v>0</v>
      </c>
      <c r="M2100">
        <v>30</v>
      </c>
      <c r="N2100" t="b">
        <v>0</v>
      </c>
      <c r="O2100" t="s">
        <v>8276</v>
      </c>
      <c r="P2100" s="9">
        <f>(((K2100/60)/60)/24)+DATE(1970,1,1)</f>
        <v>41733.737083333333</v>
      </c>
      <c r="Q2100" s="14">
        <f>YEAR(P2100)</f>
        <v>2014</v>
      </c>
      <c r="R2100" s="10" t="s">
        <v>8339</v>
      </c>
      <c r="S2100" t="s">
        <v>8342</v>
      </c>
      <c r="T2100">
        <f>IFERROR(ROUND(E2100/M2100,2),0)</f>
        <v>50.67</v>
      </c>
    </row>
    <row r="2101" spans="1:20" ht="49" hidden="1" x14ac:dyDescent="0.25">
      <c r="A2101">
        <v>950</v>
      </c>
      <c r="B2101" s="3" t="s">
        <v>951</v>
      </c>
      <c r="C2101" s="3" t="s">
        <v>5060</v>
      </c>
      <c r="D2101" s="6">
        <v>5000</v>
      </c>
      <c r="E2101" s="8">
        <v>1402</v>
      </c>
      <c r="F2101" s="22">
        <f>ROUND(E2101/D2101*100,0)</f>
        <v>28</v>
      </c>
      <c r="G2101" t="s">
        <v>8220</v>
      </c>
      <c r="H2101" t="s">
        <v>8228</v>
      </c>
      <c r="I2101" t="s">
        <v>8250</v>
      </c>
      <c r="J2101">
        <v>1453053661</v>
      </c>
      <c r="K2101">
        <v>1450461661</v>
      </c>
      <c r="L2101" t="b">
        <v>0</v>
      </c>
      <c r="M2101">
        <v>24</v>
      </c>
      <c r="N2101" t="b">
        <v>0</v>
      </c>
      <c r="O2101" t="s">
        <v>8271</v>
      </c>
      <c r="P2101" s="9">
        <f>(((K2101/60)/60)/24)+DATE(1970,1,1)</f>
        <v>42356.750706018516</v>
      </c>
      <c r="Q2101" s="14">
        <f>YEAR(P2101)</f>
        <v>2015</v>
      </c>
      <c r="R2101" s="10" t="s">
        <v>8333</v>
      </c>
      <c r="S2101" t="s">
        <v>8335</v>
      </c>
      <c r="T2101">
        <f>IFERROR(ROUND(E2101/M2101,2),0)</f>
        <v>58.42</v>
      </c>
    </row>
    <row r="2102" spans="1:20" ht="49" hidden="1" x14ac:dyDescent="0.25">
      <c r="A2102">
        <v>970</v>
      </c>
      <c r="B2102" s="3" t="s">
        <v>971</v>
      </c>
      <c r="C2102" s="3" t="s">
        <v>5080</v>
      </c>
      <c r="D2102" s="6">
        <v>5000</v>
      </c>
      <c r="E2102" s="8">
        <v>2296</v>
      </c>
      <c r="F2102" s="22">
        <f>ROUND(E2102/D2102*100,0)</f>
        <v>46</v>
      </c>
      <c r="G2102" t="s">
        <v>8220</v>
      </c>
      <c r="H2102" t="s">
        <v>8228</v>
      </c>
      <c r="I2102" t="s">
        <v>8250</v>
      </c>
      <c r="J2102">
        <v>1485147540</v>
      </c>
      <c r="K2102">
        <v>1481951853</v>
      </c>
      <c r="L2102" t="b">
        <v>0</v>
      </c>
      <c r="M2102">
        <v>14</v>
      </c>
      <c r="N2102" t="b">
        <v>0</v>
      </c>
      <c r="O2102" t="s">
        <v>8271</v>
      </c>
      <c r="P2102" s="9">
        <f>(((K2102/60)/60)/24)+DATE(1970,1,1)</f>
        <v>42721.220520833333</v>
      </c>
      <c r="Q2102" s="14">
        <f>YEAR(P2102)</f>
        <v>2016</v>
      </c>
      <c r="R2102" s="10" t="s">
        <v>8333</v>
      </c>
      <c r="S2102" t="s">
        <v>8335</v>
      </c>
      <c r="T2102">
        <f>IFERROR(ROUND(E2102/M2102,2),0)</f>
        <v>164</v>
      </c>
    </row>
    <row r="2103" spans="1:20" ht="49" hidden="1" x14ac:dyDescent="0.25">
      <c r="A2103">
        <v>988</v>
      </c>
      <c r="B2103" s="3" t="s">
        <v>989</v>
      </c>
      <c r="C2103" s="3" t="s">
        <v>5098</v>
      </c>
      <c r="D2103" s="6">
        <v>5000</v>
      </c>
      <c r="E2103" s="8">
        <v>0</v>
      </c>
      <c r="F2103" s="22">
        <f>ROUND(E2103/D2103*100,0)</f>
        <v>0</v>
      </c>
      <c r="G2103" t="s">
        <v>8220</v>
      </c>
      <c r="H2103" t="s">
        <v>8236</v>
      </c>
      <c r="I2103" t="s">
        <v>8248</v>
      </c>
      <c r="J2103">
        <v>1475310825</v>
      </c>
      <c r="K2103">
        <v>1472718825</v>
      </c>
      <c r="L2103" t="b">
        <v>0</v>
      </c>
      <c r="M2103">
        <v>0</v>
      </c>
      <c r="N2103" t="b">
        <v>0</v>
      </c>
      <c r="O2103" t="s">
        <v>8271</v>
      </c>
      <c r="P2103" s="9">
        <f>(((K2103/60)/60)/24)+DATE(1970,1,1)</f>
        <v>42614.356770833328</v>
      </c>
      <c r="Q2103" s="14">
        <f>YEAR(P2103)</f>
        <v>2016</v>
      </c>
      <c r="R2103" s="10" t="s">
        <v>8333</v>
      </c>
      <c r="S2103" t="s">
        <v>8335</v>
      </c>
      <c r="T2103">
        <f>IFERROR(ROUND(E2103/M2103,2),0)</f>
        <v>0</v>
      </c>
    </row>
    <row r="2104" spans="1:20" ht="81" hidden="1" x14ac:dyDescent="0.25">
      <c r="A2104">
        <v>991</v>
      </c>
      <c r="B2104" s="3" t="s">
        <v>992</v>
      </c>
      <c r="C2104" s="3" t="s">
        <v>5101</v>
      </c>
      <c r="D2104" s="6">
        <v>5000</v>
      </c>
      <c r="E2104" s="8">
        <v>212</v>
      </c>
      <c r="F2104" s="22">
        <f>ROUND(E2104/D2104*100,0)</f>
        <v>4</v>
      </c>
      <c r="G2104" t="s">
        <v>8220</v>
      </c>
      <c r="H2104" t="s">
        <v>8224</v>
      </c>
      <c r="I2104" t="s">
        <v>8246</v>
      </c>
      <c r="J2104">
        <v>1468349460</v>
      </c>
      <c r="K2104">
        <v>1466186988</v>
      </c>
      <c r="L2104" t="b">
        <v>0</v>
      </c>
      <c r="M2104">
        <v>7</v>
      </c>
      <c r="N2104" t="b">
        <v>0</v>
      </c>
      <c r="O2104" t="s">
        <v>8271</v>
      </c>
      <c r="P2104" s="9">
        <f>(((K2104/60)/60)/24)+DATE(1970,1,1)</f>
        <v>42538.75680555556</v>
      </c>
      <c r="Q2104" s="14">
        <f>YEAR(P2104)</f>
        <v>2016</v>
      </c>
      <c r="R2104" s="10" t="s">
        <v>8333</v>
      </c>
      <c r="S2104" t="s">
        <v>8335</v>
      </c>
      <c r="T2104">
        <f>IFERROR(ROUND(E2104/M2104,2),0)</f>
        <v>30.29</v>
      </c>
    </row>
    <row r="2105" spans="1:20" ht="33" hidden="1" x14ac:dyDescent="0.25">
      <c r="A2105">
        <v>997</v>
      </c>
      <c r="B2105" s="3" t="s">
        <v>998</v>
      </c>
      <c r="C2105" s="3" t="s">
        <v>5107</v>
      </c>
      <c r="D2105" s="6">
        <v>5000</v>
      </c>
      <c r="E2105" s="8">
        <v>65</v>
      </c>
      <c r="F2105" s="22">
        <f>ROUND(E2105/D2105*100,0)</f>
        <v>1</v>
      </c>
      <c r="G2105" t="s">
        <v>8220</v>
      </c>
      <c r="H2105" t="s">
        <v>8223</v>
      </c>
      <c r="I2105" t="s">
        <v>8245</v>
      </c>
      <c r="J2105">
        <v>1417145297</v>
      </c>
      <c r="K2105">
        <v>1414549697</v>
      </c>
      <c r="L2105" t="b">
        <v>0</v>
      </c>
      <c r="M2105">
        <v>8</v>
      </c>
      <c r="N2105" t="b">
        <v>0</v>
      </c>
      <c r="O2105" t="s">
        <v>8271</v>
      </c>
      <c r="P2105" s="9">
        <f>(((K2105/60)/60)/24)+DATE(1970,1,1)</f>
        <v>41941.10297453704</v>
      </c>
      <c r="Q2105" s="14">
        <f>YEAR(P2105)</f>
        <v>2014</v>
      </c>
      <c r="R2105" s="10" t="s">
        <v>8333</v>
      </c>
      <c r="S2105" t="s">
        <v>8335</v>
      </c>
      <c r="T2105">
        <f>IFERROR(ROUND(E2105/M2105,2),0)</f>
        <v>8.1300000000000008</v>
      </c>
    </row>
    <row r="2106" spans="1:20" ht="49" hidden="1" x14ac:dyDescent="0.25">
      <c r="A2106">
        <v>1099</v>
      </c>
      <c r="B2106" s="3" t="s">
        <v>1100</v>
      </c>
      <c r="C2106" s="3" t="s">
        <v>5209</v>
      </c>
      <c r="D2106" s="6">
        <v>5000</v>
      </c>
      <c r="E2106" s="8">
        <v>25</v>
      </c>
      <c r="F2106" s="22">
        <f>ROUND(E2106/D2106*100,0)</f>
        <v>1</v>
      </c>
      <c r="G2106" t="s">
        <v>8220</v>
      </c>
      <c r="H2106" t="s">
        <v>8224</v>
      </c>
      <c r="I2106" t="s">
        <v>8246</v>
      </c>
      <c r="J2106">
        <v>1431547468</v>
      </c>
      <c r="K2106">
        <v>1428955468</v>
      </c>
      <c r="L2106" t="b">
        <v>0</v>
      </c>
      <c r="M2106">
        <v>1</v>
      </c>
      <c r="N2106" t="b">
        <v>0</v>
      </c>
      <c r="O2106" t="s">
        <v>8280</v>
      </c>
      <c r="P2106" s="9">
        <f>(((K2106/60)/60)/24)+DATE(1970,1,1)</f>
        <v>42107.836435185185</v>
      </c>
      <c r="Q2106" s="14">
        <f>YEAR(P2106)</f>
        <v>2015</v>
      </c>
      <c r="R2106" s="10" t="s">
        <v>8347</v>
      </c>
      <c r="S2106" t="s">
        <v>8348</v>
      </c>
      <c r="T2106">
        <f>IFERROR(ROUND(E2106/M2106,2),0)</f>
        <v>25</v>
      </c>
    </row>
    <row r="2107" spans="1:20" ht="49" hidden="1" x14ac:dyDescent="0.25">
      <c r="A2107">
        <v>1123</v>
      </c>
      <c r="B2107" s="3" t="s">
        <v>1124</v>
      </c>
      <c r="C2107" s="3" t="s">
        <v>5233</v>
      </c>
      <c r="D2107" s="6">
        <v>5000</v>
      </c>
      <c r="E2107" s="8">
        <v>11</v>
      </c>
      <c r="F2107" s="22">
        <f>ROUND(E2107/D2107*100,0)</f>
        <v>0</v>
      </c>
      <c r="G2107" t="s">
        <v>8220</v>
      </c>
      <c r="H2107" t="s">
        <v>8223</v>
      </c>
      <c r="I2107" t="s">
        <v>8245</v>
      </c>
      <c r="J2107">
        <v>1397910848</v>
      </c>
      <c r="K2107">
        <v>1395318848</v>
      </c>
      <c r="L2107" t="b">
        <v>0</v>
      </c>
      <c r="M2107">
        <v>3</v>
      </c>
      <c r="N2107" t="b">
        <v>0</v>
      </c>
      <c r="O2107" t="s">
        <v>8280</v>
      </c>
      <c r="P2107" s="9">
        <f>(((K2107/60)/60)/24)+DATE(1970,1,1)</f>
        <v>41718.5237037037</v>
      </c>
      <c r="Q2107" s="14">
        <f>YEAR(P2107)</f>
        <v>2014</v>
      </c>
      <c r="R2107" s="10" t="s">
        <v>8347</v>
      </c>
      <c r="S2107" t="s">
        <v>8348</v>
      </c>
      <c r="T2107">
        <f>IFERROR(ROUND(E2107/M2107,2),0)</f>
        <v>3.67</v>
      </c>
    </row>
    <row r="2108" spans="1:20" ht="49" hidden="1" x14ac:dyDescent="0.25">
      <c r="A2108">
        <v>1130</v>
      </c>
      <c r="B2108" s="3" t="s">
        <v>1131</v>
      </c>
      <c r="C2108" s="3" t="s">
        <v>5240</v>
      </c>
      <c r="D2108" s="6">
        <v>5000</v>
      </c>
      <c r="E2108" s="8">
        <v>11</v>
      </c>
      <c r="F2108" s="22">
        <f>ROUND(E2108/D2108*100,0)</f>
        <v>0</v>
      </c>
      <c r="G2108" t="s">
        <v>8220</v>
      </c>
      <c r="H2108" t="s">
        <v>8223</v>
      </c>
      <c r="I2108" t="s">
        <v>8245</v>
      </c>
      <c r="J2108">
        <v>1416963300</v>
      </c>
      <c r="K2108">
        <v>1411775700</v>
      </c>
      <c r="L2108" t="b">
        <v>0</v>
      </c>
      <c r="M2108">
        <v>3</v>
      </c>
      <c r="N2108" t="b">
        <v>0</v>
      </c>
      <c r="O2108" t="s">
        <v>8281</v>
      </c>
      <c r="P2108" s="9">
        <f>(((K2108/60)/60)/24)+DATE(1970,1,1)</f>
        <v>41908.996527777781</v>
      </c>
      <c r="Q2108" s="14">
        <f>YEAR(P2108)</f>
        <v>2014</v>
      </c>
      <c r="R2108" s="10" t="s">
        <v>8347</v>
      </c>
      <c r="S2108" t="s">
        <v>8349</v>
      </c>
      <c r="T2108">
        <f>IFERROR(ROUND(E2108/M2108,2),0)</f>
        <v>3.67</v>
      </c>
    </row>
    <row r="2109" spans="1:20" ht="49" hidden="1" x14ac:dyDescent="0.25">
      <c r="A2109">
        <v>1140</v>
      </c>
      <c r="B2109" s="3" t="s">
        <v>1141</v>
      </c>
      <c r="C2109" s="3" t="s">
        <v>5250</v>
      </c>
      <c r="D2109" s="6">
        <v>5000</v>
      </c>
      <c r="E2109" s="8">
        <v>0</v>
      </c>
      <c r="F2109" s="22">
        <f>ROUND(E2109/D2109*100,0)</f>
        <v>0</v>
      </c>
      <c r="G2109" t="s">
        <v>8220</v>
      </c>
      <c r="H2109" t="s">
        <v>8224</v>
      </c>
      <c r="I2109" t="s">
        <v>8246</v>
      </c>
      <c r="J2109">
        <v>1438859121</v>
      </c>
      <c r="K2109">
        <v>1436267121</v>
      </c>
      <c r="L2109" t="b">
        <v>0</v>
      </c>
      <c r="M2109">
        <v>0</v>
      </c>
      <c r="N2109" t="b">
        <v>0</v>
      </c>
      <c r="O2109" t="s">
        <v>8281</v>
      </c>
      <c r="P2109" s="9">
        <f>(((K2109/60)/60)/24)+DATE(1970,1,1)</f>
        <v>42192.462048611109</v>
      </c>
      <c r="Q2109" s="14">
        <f>YEAR(P2109)</f>
        <v>2015</v>
      </c>
      <c r="R2109" s="10" t="s">
        <v>8347</v>
      </c>
      <c r="S2109" t="s">
        <v>8349</v>
      </c>
      <c r="T2109">
        <f>IFERROR(ROUND(E2109/M2109,2),0)</f>
        <v>0</v>
      </c>
    </row>
    <row r="2110" spans="1:20" ht="49" hidden="1" x14ac:dyDescent="0.25">
      <c r="A2110">
        <v>1154</v>
      </c>
      <c r="B2110" s="3" t="s">
        <v>1155</v>
      </c>
      <c r="C2110" s="3" t="s">
        <v>5264</v>
      </c>
      <c r="D2110" s="6">
        <v>5000</v>
      </c>
      <c r="E2110" s="8">
        <v>325</v>
      </c>
      <c r="F2110" s="22">
        <f>ROUND(E2110/D2110*100,0)</f>
        <v>7</v>
      </c>
      <c r="G2110" t="s">
        <v>8220</v>
      </c>
      <c r="H2110" t="s">
        <v>8223</v>
      </c>
      <c r="I2110" t="s">
        <v>8245</v>
      </c>
      <c r="J2110">
        <v>1441507006</v>
      </c>
      <c r="K2110">
        <v>1438915006</v>
      </c>
      <c r="L2110" t="b">
        <v>0</v>
      </c>
      <c r="M2110">
        <v>3</v>
      </c>
      <c r="N2110" t="b">
        <v>0</v>
      </c>
      <c r="O2110" t="s">
        <v>8282</v>
      </c>
      <c r="P2110" s="9">
        <f>(((K2110/60)/60)/24)+DATE(1970,1,1)</f>
        <v>42223.108865740738</v>
      </c>
      <c r="Q2110" s="14">
        <f>YEAR(P2110)</f>
        <v>2015</v>
      </c>
      <c r="R2110" s="10" t="s">
        <v>8350</v>
      </c>
      <c r="S2110" t="s">
        <v>8351</v>
      </c>
      <c r="T2110">
        <f>IFERROR(ROUND(E2110/M2110,2),0)</f>
        <v>108.33</v>
      </c>
    </row>
    <row r="2111" spans="1:20" ht="49" hidden="1" x14ac:dyDescent="0.25">
      <c r="A2111">
        <v>1427</v>
      </c>
      <c r="B2111" s="3" t="s">
        <v>1428</v>
      </c>
      <c r="C2111" s="3" t="s">
        <v>5537</v>
      </c>
      <c r="D2111" s="6">
        <v>5000</v>
      </c>
      <c r="E2111" s="8">
        <v>419</v>
      </c>
      <c r="F2111" s="22">
        <f>ROUND(E2111/D2111*100,0)</f>
        <v>8</v>
      </c>
      <c r="G2111" t="s">
        <v>8220</v>
      </c>
      <c r="H2111" t="s">
        <v>8235</v>
      </c>
      <c r="I2111" t="s">
        <v>8248</v>
      </c>
      <c r="J2111">
        <v>1474230385</v>
      </c>
      <c r="K2111">
        <v>1471638385</v>
      </c>
      <c r="L2111" t="b">
        <v>0</v>
      </c>
      <c r="M2111">
        <v>4</v>
      </c>
      <c r="N2111" t="b">
        <v>0</v>
      </c>
      <c r="O2111" t="s">
        <v>8285</v>
      </c>
      <c r="P2111" s="9">
        <f>(((K2111/60)/60)/24)+DATE(1970,1,1)</f>
        <v>42601.851678240739</v>
      </c>
      <c r="Q2111" s="14">
        <f>YEAR(P2111)</f>
        <v>2016</v>
      </c>
      <c r="R2111" s="10" t="s">
        <v>8336</v>
      </c>
      <c r="S2111" t="s">
        <v>8355</v>
      </c>
      <c r="T2111">
        <f>IFERROR(ROUND(E2111/M2111,2),0)</f>
        <v>104.75</v>
      </c>
    </row>
    <row r="2112" spans="1:20" ht="49" hidden="1" x14ac:dyDescent="0.25">
      <c r="A2112">
        <v>1430</v>
      </c>
      <c r="B2112" s="3" t="s">
        <v>1431</v>
      </c>
      <c r="C2112" s="3" t="s">
        <v>5540</v>
      </c>
      <c r="D2112" s="6">
        <v>5000</v>
      </c>
      <c r="E2112" s="8">
        <v>403</v>
      </c>
      <c r="F2112" s="22">
        <f>ROUND(E2112/D2112*100,0)</f>
        <v>8</v>
      </c>
      <c r="G2112" t="s">
        <v>8220</v>
      </c>
      <c r="H2112" t="s">
        <v>8223</v>
      </c>
      <c r="I2112" t="s">
        <v>8245</v>
      </c>
      <c r="J2112">
        <v>1419017488</v>
      </c>
      <c r="K2112">
        <v>1416339088</v>
      </c>
      <c r="L2112" t="b">
        <v>0</v>
      </c>
      <c r="M2112">
        <v>5</v>
      </c>
      <c r="N2112" t="b">
        <v>0</v>
      </c>
      <c r="O2112" t="s">
        <v>8285</v>
      </c>
      <c r="P2112" s="9">
        <f>(((K2112/60)/60)/24)+DATE(1970,1,1)</f>
        <v>41961.813518518517</v>
      </c>
      <c r="Q2112" s="14">
        <f>YEAR(P2112)</f>
        <v>2014</v>
      </c>
      <c r="R2112" s="10" t="s">
        <v>8336</v>
      </c>
      <c r="S2112" t="s">
        <v>8355</v>
      </c>
      <c r="T2112">
        <f>IFERROR(ROUND(E2112/M2112,2),0)</f>
        <v>80.599999999999994</v>
      </c>
    </row>
    <row r="2113" spans="1:20" ht="49" hidden="1" x14ac:dyDescent="0.25">
      <c r="A2113">
        <v>1481</v>
      </c>
      <c r="B2113" s="3" t="s">
        <v>1482</v>
      </c>
      <c r="C2113" s="3" t="s">
        <v>5591</v>
      </c>
      <c r="D2113" s="6">
        <v>5000</v>
      </c>
      <c r="E2113" s="8">
        <v>105</v>
      </c>
      <c r="F2113" s="22">
        <f>ROUND(E2113/D2113*100,0)</f>
        <v>2</v>
      </c>
      <c r="G2113" t="s">
        <v>8220</v>
      </c>
      <c r="H2113" t="s">
        <v>8228</v>
      </c>
      <c r="I2113" t="s">
        <v>8250</v>
      </c>
      <c r="J2113">
        <v>1383430145</v>
      </c>
      <c r="K2113">
        <v>1380838145</v>
      </c>
      <c r="L2113" t="b">
        <v>0</v>
      </c>
      <c r="M2113">
        <v>6</v>
      </c>
      <c r="N2113" t="b">
        <v>0</v>
      </c>
      <c r="O2113" t="s">
        <v>8273</v>
      </c>
      <c r="P2113" s="9">
        <f>(((K2113/60)/60)/24)+DATE(1970,1,1)</f>
        <v>41550.922974537039</v>
      </c>
      <c r="Q2113" s="14">
        <f>YEAR(P2113)</f>
        <v>2013</v>
      </c>
      <c r="R2113" s="10" t="s">
        <v>8336</v>
      </c>
      <c r="S2113" t="s">
        <v>8338</v>
      </c>
      <c r="T2113">
        <f>IFERROR(ROUND(E2113/M2113,2),0)</f>
        <v>17.5</v>
      </c>
    </row>
    <row r="2114" spans="1:20" ht="49" hidden="1" x14ac:dyDescent="0.25">
      <c r="A2114">
        <v>1482</v>
      </c>
      <c r="B2114" s="3" t="s">
        <v>1483</v>
      </c>
      <c r="C2114" s="3" t="s">
        <v>5592</v>
      </c>
      <c r="D2114" s="6">
        <v>5000</v>
      </c>
      <c r="E2114" s="8">
        <v>5</v>
      </c>
      <c r="F2114" s="22">
        <f>ROUND(E2114/D2114*100,0)</f>
        <v>0</v>
      </c>
      <c r="G2114" t="s">
        <v>8220</v>
      </c>
      <c r="H2114" t="s">
        <v>8223</v>
      </c>
      <c r="I2114" t="s">
        <v>8245</v>
      </c>
      <c r="J2114">
        <v>1347004260</v>
      </c>
      <c r="K2114">
        <v>1345062936</v>
      </c>
      <c r="L2114" t="b">
        <v>0</v>
      </c>
      <c r="M2114">
        <v>1</v>
      </c>
      <c r="N2114" t="b">
        <v>0</v>
      </c>
      <c r="O2114" t="s">
        <v>8273</v>
      </c>
      <c r="P2114" s="9">
        <f>(((K2114/60)/60)/24)+DATE(1970,1,1)</f>
        <v>41136.85805555556</v>
      </c>
      <c r="Q2114" s="14">
        <f>YEAR(P2114)</f>
        <v>2012</v>
      </c>
      <c r="R2114" s="10" t="s">
        <v>8336</v>
      </c>
      <c r="S2114" t="s">
        <v>8338</v>
      </c>
      <c r="T2114">
        <f>IFERROR(ROUND(E2114/M2114,2),0)</f>
        <v>5</v>
      </c>
    </row>
    <row r="2115" spans="1:20" ht="49" hidden="1" x14ac:dyDescent="0.25">
      <c r="A2115">
        <v>1489</v>
      </c>
      <c r="B2115" s="3" t="s">
        <v>1490</v>
      </c>
      <c r="C2115" s="3" t="s">
        <v>5599</v>
      </c>
      <c r="D2115" s="6">
        <v>5000</v>
      </c>
      <c r="E2115" s="8">
        <v>0</v>
      </c>
      <c r="F2115" s="22">
        <f>ROUND(E2115/D2115*100,0)</f>
        <v>0</v>
      </c>
      <c r="G2115" t="s">
        <v>8220</v>
      </c>
      <c r="H2115" t="s">
        <v>8223</v>
      </c>
      <c r="I2115" t="s">
        <v>8245</v>
      </c>
      <c r="J2115">
        <v>1352994052</v>
      </c>
      <c r="K2115">
        <v>1350398452</v>
      </c>
      <c r="L2115" t="b">
        <v>0</v>
      </c>
      <c r="M2115">
        <v>0</v>
      </c>
      <c r="N2115" t="b">
        <v>0</v>
      </c>
      <c r="O2115" t="s">
        <v>8273</v>
      </c>
      <c r="P2115" s="9">
        <f>(((K2115/60)/60)/24)+DATE(1970,1,1)</f>
        <v>41198.611712962964</v>
      </c>
      <c r="Q2115" s="14">
        <f>YEAR(P2115)</f>
        <v>2012</v>
      </c>
      <c r="R2115" s="10" t="s">
        <v>8336</v>
      </c>
      <c r="S2115" t="s">
        <v>8338</v>
      </c>
      <c r="T2115">
        <f>IFERROR(ROUND(E2115/M2115,2),0)</f>
        <v>0</v>
      </c>
    </row>
    <row r="2116" spans="1:20" ht="49" hidden="1" x14ac:dyDescent="0.25">
      <c r="A2116">
        <v>1494</v>
      </c>
      <c r="B2116" s="3" t="s">
        <v>1495</v>
      </c>
      <c r="C2116" s="3" t="s">
        <v>5604</v>
      </c>
      <c r="D2116" s="6">
        <v>5000</v>
      </c>
      <c r="E2116" s="8">
        <v>445</v>
      </c>
      <c r="F2116" s="22">
        <f>ROUND(E2116/D2116*100,0)</f>
        <v>9</v>
      </c>
      <c r="G2116" t="s">
        <v>8220</v>
      </c>
      <c r="H2116" t="s">
        <v>8223</v>
      </c>
      <c r="I2116" t="s">
        <v>8245</v>
      </c>
      <c r="J2116">
        <v>1428075480</v>
      </c>
      <c r="K2116">
        <v>1425489613</v>
      </c>
      <c r="L2116" t="b">
        <v>0</v>
      </c>
      <c r="M2116">
        <v>11</v>
      </c>
      <c r="N2116" t="b">
        <v>0</v>
      </c>
      <c r="O2116" t="s">
        <v>8273</v>
      </c>
      <c r="P2116" s="9">
        <f>(((K2116/60)/60)/24)+DATE(1970,1,1)</f>
        <v>42067.722372685181</v>
      </c>
      <c r="Q2116" s="14">
        <f>YEAR(P2116)</f>
        <v>2015</v>
      </c>
      <c r="R2116" s="10" t="s">
        <v>8336</v>
      </c>
      <c r="S2116" t="s">
        <v>8338</v>
      </c>
      <c r="T2116">
        <f>IFERROR(ROUND(E2116/M2116,2),0)</f>
        <v>40.450000000000003</v>
      </c>
    </row>
    <row r="2117" spans="1:20" ht="49" hidden="1" x14ac:dyDescent="0.25">
      <c r="A2117">
        <v>1600</v>
      </c>
      <c r="B2117" s="3" t="s">
        <v>1601</v>
      </c>
      <c r="C2117" s="3" t="s">
        <v>5710</v>
      </c>
      <c r="D2117" s="6">
        <v>5000</v>
      </c>
      <c r="E2117" s="8">
        <v>367</v>
      </c>
      <c r="F2117" s="22">
        <f>ROUND(E2117/D2117*100,0)</f>
        <v>7</v>
      </c>
      <c r="G2117" t="s">
        <v>8220</v>
      </c>
      <c r="H2117" t="s">
        <v>8223</v>
      </c>
      <c r="I2117" t="s">
        <v>8245</v>
      </c>
      <c r="J2117">
        <v>1405401060</v>
      </c>
      <c r="K2117">
        <v>1401585752</v>
      </c>
      <c r="L2117" t="b">
        <v>0</v>
      </c>
      <c r="M2117">
        <v>9</v>
      </c>
      <c r="N2117" t="b">
        <v>0</v>
      </c>
      <c r="O2117" t="s">
        <v>8289</v>
      </c>
      <c r="P2117" s="9">
        <f>(((K2117/60)/60)/24)+DATE(1970,1,1)</f>
        <v>41791.057314814818</v>
      </c>
      <c r="Q2117" s="14">
        <f>YEAR(P2117)</f>
        <v>2014</v>
      </c>
      <c r="R2117" s="10" t="s">
        <v>8352</v>
      </c>
      <c r="S2117" t="s">
        <v>8359</v>
      </c>
      <c r="T2117">
        <f>IFERROR(ROUND(E2117/M2117,2),0)</f>
        <v>40.78</v>
      </c>
    </row>
    <row r="2118" spans="1:20" ht="49" hidden="1" x14ac:dyDescent="0.25">
      <c r="A2118">
        <v>1703</v>
      </c>
      <c r="B2118" s="3" t="s">
        <v>1704</v>
      </c>
      <c r="C2118" s="3" t="s">
        <v>5813</v>
      </c>
      <c r="D2118" s="6">
        <v>5000</v>
      </c>
      <c r="E2118" s="8">
        <v>51</v>
      </c>
      <c r="F2118" s="22">
        <f>ROUND(E2118/D2118*100,0)</f>
        <v>1</v>
      </c>
      <c r="G2118" t="s">
        <v>8220</v>
      </c>
      <c r="H2118" t="s">
        <v>8223</v>
      </c>
      <c r="I2118" t="s">
        <v>8245</v>
      </c>
      <c r="J2118">
        <v>1441003537</v>
      </c>
      <c r="K2118">
        <v>1435819537</v>
      </c>
      <c r="L2118" t="b">
        <v>0</v>
      </c>
      <c r="M2118">
        <v>2</v>
      </c>
      <c r="N2118" t="b">
        <v>0</v>
      </c>
      <c r="O2118" t="s">
        <v>8291</v>
      </c>
      <c r="P2118" s="9">
        <f>(((K2118/60)/60)/24)+DATE(1970,1,1)</f>
        <v>42187.281678240746</v>
      </c>
      <c r="Q2118" s="14">
        <f>YEAR(P2118)</f>
        <v>2015</v>
      </c>
      <c r="R2118" s="10" t="s">
        <v>8339</v>
      </c>
      <c r="S2118" t="s">
        <v>8361</v>
      </c>
      <c r="T2118">
        <f>IFERROR(ROUND(E2118/M2118,2),0)</f>
        <v>25.5</v>
      </c>
    </row>
    <row r="2119" spans="1:20" ht="49" hidden="1" x14ac:dyDescent="0.25">
      <c r="A2119">
        <v>1707</v>
      </c>
      <c r="B2119" s="3" t="s">
        <v>1708</v>
      </c>
      <c r="C2119" s="3" t="s">
        <v>5817</v>
      </c>
      <c r="D2119" s="6">
        <v>5000</v>
      </c>
      <c r="E2119" s="8">
        <v>487</v>
      </c>
      <c r="F2119" s="22">
        <f>ROUND(E2119/D2119*100,0)</f>
        <v>10</v>
      </c>
      <c r="G2119" t="s">
        <v>8220</v>
      </c>
      <c r="H2119" t="s">
        <v>8223</v>
      </c>
      <c r="I2119" t="s">
        <v>8245</v>
      </c>
      <c r="J2119">
        <v>1459181895</v>
      </c>
      <c r="K2119">
        <v>1456593495</v>
      </c>
      <c r="L2119" t="b">
        <v>0</v>
      </c>
      <c r="M2119">
        <v>9</v>
      </c>
      <c r="N2119" t="b">
        <v>0</v>
      </c>
      <c r="O2119" t="s">
        <v>8291</v>
      </c>
      <c r="P2119" s="9">
        <f>(((K2119/60)/60)/24)+DATE(1970,1,1)</f>
        <v>42427.721006944441</v>
      </c>
      <c r="Q2119" s="14">
        <f>YEAR(P2119)</f>
        <v>2016</v>
      </c>
      <c r="R2119" s="10" t="s">
        <v>8339</v>
      </c>
      <c r="S2119" t="s">
        <v>8361</v>
      </c>
      <c r="T2119">
        <f>IFERROR(ROUND(E2119/M2119,2),0)</f>
        <v>54.11</v>
      </c>
    </row>
    <row r="2120" spans="1:20" ht="33" hidden="1" x14ac:dyDescent="0.25">
      <c r="A2120">
        <v>1710</v>
      </c>
      <c r="B2120" s="3" t="s">
        <v>1711</v>
      </c>
      <c r="C2120" s="3" t="s">
        <v>5820</v>
      </c>
      <c r="D2120" s="6">
        <v>5000</v>
      </c>
      <c r="E2120" s="8">
        <v>34</v>
      </c>
      <c r="F2120" s="22">
        <f>ROUND(E2120/D2120*100,0)</f>
        <v>1</v>
      </c>
      <c r="G2120" t="s">
        <v>8220</v>
      </c>
      <c r="H2120" t="s">
        <v>8235</v>
      </c>
      <c r="I2120" t="s">
        <v>8248</v>
      </c>
      <c r="J2120">
        <v>1453122000</v>
      </c>
      <c r="K2120">
        <v>1449151888</v>
      </c>
      <c r="L2120" t="b">
        <v>0</v>
      </c>
      <c r="M2120">
        <v>1</v>
      </c>
      <c r="N2120" t="b">
        <v>0</v>
      </c>
      <c r="O2120" t="s">
        <v>8291</v>
      </c>
      <c r="P2120" s="9">
        <f>(((K2120/60)/60)/24)+DATE(1970,1,1)</f>
        <v>42341.59129629629</v>
      </c>
      <c r="Q2120" s="14">
        <f>YEAR(P2120)</f>
        <v>2015</v>
      </c>
      <c r="R2120" s="10" t="s">
        <v>8339</v>
      </c>
      <c r="S2120" t="s">
        <v>8361</v>
      </c>
      <c r="T2120">
        <f>IFERROR(ROUND(E2120/M2120,2),0)</f>
        <v>34</v>
      </c>
    </row>
    <row r="2121" spans="1:20" ht="49" hidden="1" x14ac:dyDescent="0.25">
      <c r="A2121">
        <v>1712</v>
      </c>
      <c r="B2121" s="3" t="s">
        <v>1713</v>
      </c>
      <c r="C2121" s="3" t="s">
        <v>5822</v>
      </c>
      <c r="D2121" s="6">
        <v>5000</v>
      </c>
      <c r="E2121" s="8">
        <v>0</v>
      </c>
      <c r="F2121" s="22">
        <f>ROUND(E2121/D2121*100,0)</f>
        <v>0</v>
      </c>
      <c r="G2121" t="s">
        <v>8220</v>
      </c>
      <c r="H2121" t="s">
        <v>8223</v>
      </c>
      <c r="I2121" t="s">
        <v>8245</v>
      </c>
      <c r="J2121">
        <v>1435701353</v>
      </c>
      <c r="K2121">
        <v>1430517353</v>
      </c>
      <c r="L2121" t="b">
        <v>0</v>
      </c>
      <c r="M2121">
        <v>0</v>
      </c>
      <c r="N2121" t="b">
        <v>0</v>
      </c>
      <c r="O2121" t="s">
        <v>8291</v>
      </c>
      <c r="P2121" s="9">
        <f>(((K2121/60)/60)/24)+DATE(1970,1,1)</f>
        <v>42125.913807870369</v>
      </c>
      <c r="Q2121" s="14">
        <f>YEAR(P2121)</f>
        <v>2015</v>
      </c>
      <c r="R2121" s="10" t="s">
        <v>8339</v>
      </c>
      <c r="S2121" t="s">
        <v>8361</v>
      </c>
      <c r="T2121">
        <f>IFERROR(ROUND(E2121/M2121,2),0)</f>
        <v>0</v>
      </c>
    </row>
    <row r="2122" spans="1:20" ht="49" hidden="1" x14ac:dyDescent="0.25">
      <c r="A2122">
        <v>1715</v>
      </c>
      <c r="B2122" s="3" t="s">
        <v>1716</v>
      </c>
      <c r="C2122" s="3" t="s">
        <v>5825</v>
      </c>
      <c r="D2122" s="6">
        <v>5000</v>
      </c>
      <c r="E2122" s="8">
        <v>11</v>
      </c>
      <c r="F2122" s="22">
        <f>ROUND(E2122/D2122*100,0)</f>
        <v>0</v>
      </c>
      <c r="G2122" t="s">
        <v>8220</v>
      </c>
      <c r="H2122" t="s">
        <v>8223</v>
      </c>
      <c r="I2122" t="s">
        <v>8245</v>
      </c>
      <c r="J2122">
        <v>1427772120</v>
      </c>
      <c r="K2122">
        <v>1425186785</v>
      </c>
      <c r="L2122" t="b">
        <v>0</v>
      </c>
      <c r="M2122">
        <v>2</v>
      </c>
      <c r="N2122" t="b">
        <v>0</v>
      </c>
      <c r="O2122" t="s">
        <v>8291</v>
      </c>
      <c r="P2122" s="9">
        <f>(((K2122/60)/60)/24)+DATE(1970,1,1)</f>
        <v>42064.217418981483</v>
      </c>
      <c r="Q2122" s="14">
        <f>YEAR(P2122)</f>
        <v>2015</v>
      </c>
      <c r="R2122" s="10" t="s">
        <v>8339</v>
      </c>
      <c r="S2122" t="s">
        <v>8361</v>
      </c>
      <c r="T2122">
        <f>IFERROR(ROUND(E2122/M2122,2),0)</f>
        <v>5.5</v>
      </c>
    </row>
    <row r="2123" spans="1:20" ht="49" hidden="1" x14ac:dyDescent="0.25">
      <c r="A2123">
        <v>1721</v>
      </c>
      <c r="B2123" s="3" t="s">
        <v>1722</v>
      </c>
      <c r="C2123" s="3" t="s">
        <v>5831</v>
      </c>
      <c r="D2123" s="6">
        <v>5000</v>
      </c>
      <c r="E2123" s="8">
        <v>0</v>
      </c>
      <c r="F2123" s="22">
        <f>ROUND(E2123/D2123*100,0)</f>
        <v>0</v>
      </c>
      <c r="G2123" t="s">
        <v>8220</v>
      </c>
      <c r="H2123" t="s">
        <v>8223</v>
      </c>
      <c r="I2123" t="s">
        <v>8245</v>
      </c>
      <c r="J2123">
        <v>1449831863</v>
      </c>
      <c r="K2123">
        <v>1447239863</v>
      </c>
      <c r="L2123" t="b">
        <v>0</v>
      </c>
      <c r="M2123">
        <v>0</v>
      </c>
      <c r="N2123" t="b">
        <v>0</v>
      </c>
      <c r="O2123" t="s">
        <v>8291</v>
      </c>
      <c r="P2123" s="9">
        <f>(((K2123/60)/60)/24)+DATE(1970,1,1)</f>
        <v>42319.461377314816</v>
      </c>
      <c r="Q2123" s="14">
        <f>YEAR(P2123)</f>
        <v>2015</v>
      </c>
      <c r="R2123" s="10" t="s">
        <v>8339</v>
      </c>
      <c r="S2123" t="s">
        <v>8361</v>
      </c>
      <c r="T2123">
        <f>IFERROR(ROUND(E2123/M2123,2),0)</f>
        <v>0</v>
      </c>
    </row>
    <row r="2124" spans="1:20" ht="33" hidden="1" x14ac:dyDescent="0.25">
      <c r="A2124">
        <v>1738</v>
      </c>
      <c r="B2124" s="3" t="s">
        <v>1739</v>
      </c>
      <c r="C2124" s="3" t="s">
        <v>5848</v>
      </c>
      <c r="D2124" s="6">
        <v>5000</v>
      </c>
      <c r="E2124" s="8">
        <v>20</v>
      </c>
      <c r="F2124" s="22">
        <f>ROUND(E2124/D2124*100,0)</f>
        <v>0</v>
      </c>
      <c r="G2124" t="s">
        <v>8220</v>
      </c>
      <c r="H2124" t="s">
        <v>8223</v>
      </c>
      <c r="I2124" t="s">
        <v>8245</v>
      </c>
      <c r="J2124">
        <v>1412283542</v>
      </c>
      <c r="K2124">
        <v>1409691542</v>
      </c>
      <c r="L2124" t="b">
        <v>0</v>
      </c>
      <c r="M2124">
        <v>1</v>
      </c>
      <c r="N2124" t="b">
        <v>0</v>
      </c>
      <c r="O2124" t="s">
        <v>8291</v>
      </c>
      <c r="P2124" s="9">
        <f>(((K2124/60)/60)/24)+DATE(1970,1,1)</f>
        <v>41884.874328703707</v>
      </c>
      <c r="Q2124" s="14">
        <f>YEAR(P2124)</f>
        <v>2014</v>
      </c>
      <c r="R2124" s="10" t="s">
        <v>8339</v>
      </c>
      <c r="S2124" t="s">
        <v>8361</v>
      </c>
      <c r="T2124">
        <f>IFERROR(ROUND(E2124/M2124,2),0)</f>
        <v>20</v>
      </c>
    </row>
    <row r="2125" spans="1:20" ht="33" hidden="1" x14ac:dyDescent="0.25">
      <c r="A2125">
        <v>1767</v>
      </c>
      <c r="B2125" s="3" t="s">
        <v>1768</v>
      </c>
      <c r="C2125" s="3" t="s">
        <v>5877</v>
      </c>
      <c r="D2125" s="6">
        <v>5000</v>
      </c>
      <c r="E2125" s="8">
        <v>2286</v>
      </c>
      <c r="F2125" s="22">
        <f>ROUND(E2125/D2125*100,0)</f>
        <v>46</v>
      </c>
      <c r="G2125" t="s">
        <v>8220</v>
      </c>
      <c r="H2125" t="s">
        <v>8223</v>
      </c>
      <c r="I2125" t="s">
        <v>8245</v>
      </c>
      <c r="J2125">
        <v>1407080884</v>
      </c>
      <c r="K2125">
        <v>1404488884</v>
      </c>
      <c r="L2125" t="b">
        <v>1</v>
      </c>
      <c r="M2125">
        <v>39</v>
      </c>
      <c r="N2125" t="b">
        <v>0</v>
      </c>
      <c r="O2125" t="s">
        <v>8283</v>
      </c>
      <c r="P2125" s="9">
        <f>(((K2125/60)/60)/24)+DATE(1970,1,1)</f>
        <v>41824.658379629633</v>
      </c>
      <c r="Q2125" s="14">
        <f>YEAR(P2125)</f>
        <v>2014</v>
      </c>
      <c r="R2125" s="10" t="s">
        <v>8352</v>
      </c>
      <c r="S2125" t="s">
        <v>8353</v>
      </c>
      <c r="T2125">
        <f>IFERROR(ROUND(E2125/M2125,2),0)</f>
        <v>58.62</v>
      </c>
    </row>
    <row r="2126" spans="1:20" ht="49" hidden="1" x14ac:dyDescent="0.25">
      <c r="A2126">
        <v>1768</v>
      </c>
      <c r="B2126" s="3" t="s">
        <v>1769</v>
      </c>
      <c r="C2126" s="3" t="s">
        <v>5878</v>
      </c>
      <c r="D2126" s="6">
        <v>5000</v>
      </c>
      <c r="E2126" s="8">
        <v>187</v>
      </c>
      <c r="F2126" s="22">
        <f>ROUND(E2126/D2126*100,0)</f>
        <v>4</v>
      </c>
      <c r="G2126" t="s">
        <v>8220</v>
      </c>
      <c r="H2126" t="s">
        <v>8223</v>
      </c>
      <c r="I2126" t="s">
        <v>8245</v>
      </c>
      <c r="J2126">
        <v>1411824444</v>
      </c>
      <c r="K2126">
        <v>1406640444</v>
      </c>
      <c r="L2126" t="b">
        <v>1</v>
      </c>
      <c r="M2126">
        <v>15</v>
      </c>
      <c r="N2126" t="b">
        <v>0</v>
      </c>
      <c r="O2126" t="s">
        <v>8283</v>
      </c>
      <c r="P2126" s="9">
        <f>(((K2126/60)/60)/24)+DATE(1970,1,1)</f>
        <v>41849.560694444444</v>
      </c>
      <c r="Q2126" s="14">
        <f>YEAR(P2126)</f>
        <v>2014</v>
      </c>
      <c r="R2126" s="10" t="s">
        <v>8352</v>
      </c>
      <c r="S2126" t="s">
        <v>8353</v>
      </c>
      <c r="T2126">
        <f>IFERROR(ROUND(E2126/M2126,2),0)</f>
        <v>12.47</v>
      </c>
    </row>
    <row r="2127" spans="1:20" ht="49" hidden="1" x14ac:dyDescent="0.25">
      <c r="A2127">
        <v>1776</v>
      </c>
      <c r="B2127" s="3" t="s">
        <v>1777</v>
      </c>
      <c r="C2127" s="3" t="s">
        <v>5886</v>
      </c>
      <c r="D2127" s="6">
        <v>5000</v>
      </c>
      <c r="E2127" s="8">
        <v>335</v>
      </c>
      <c r="F2127" s="22">
        <f>ROUND(E2127/D2127*100,0)</f>
        <v>7</v>
      </c>
      <c r="G2127" t="s">
        <v>8220</v>
      </c>
      <c r="H2127" t="s">
        <v>8224</v>
      </c>
      <c r="I2127" t="s">
        <v>8246</v>
      </c>
      <c r="J2127">
        <v>1414623471</v>
      </c>
      <c r="K2127">
        <v>1411513071</v>
      </c>
      <c r="L2127" t="b">
        <v>1</v>
      </c>
      <c r="M2127">
        <v>4</v>
      </c>
      <c r="N2127" t="b">
        <v>0</v>
      </c>
      <c r="O2127" t="s">
        <v>8283</v>
      </c>
      <c r="P2127" s="9">
        <f>(((K2127/60)/60)/24)+DATE(1970,1,1)</f>
        <v>41905.95684027778</v>
      </c>
      <c r="Q2127" s="14">
        <f>YEAR(P2127)</f>
        <v>2014</v>
      </c>
      <c r="R2127" s="10" t="s">
        <v>8352</v>
      </c>
      <c r="S2127" t="s">
        <v>8353</v>
      </c>
      <c r="T2127">
        <f>IFERROR(ROUND(E2127/M2127,2),0)</f>
        <v>83.75</v>
      </c>
    </row>
    <row r="2128" spans="1:20" ht="49" hidden="1" x14ac:dyDescent="0.25">
      <c r="A2128">
        <v>1784</v>
      </c>
      <c r="B2128" s="3" t="s">
        <v>1785</v>
      </c>
      <c r="C2128" s="3" t="s">
        <v>5894</v>
      </c>
      <c r="D2128" s="6">
        <v>5000</v>
      </c>
      <c r="E2128" s="8">
        <v>1988</v>
      </c>
      <c r="F2128" s="22">
        <f>ROUND(E2128/D2128*100,0)</f>
        <v>40</v>
      </c>
      <c r="G2128" t="s">
        <v>8220</v>
      </c>
      <c r="H2128" t="s">
        <v>8223</v>
      </c>
      <c r="I2128" t="s">
        <v>8245</v>
      </c>
      <c r="J2128">
        <v>1422674700</v>
      </c>
      <c r="K2128">
        <v>1419954240</v>
      </c>
      <c r="L2128" t="b">
        <v>1</v>
      </c>
      <c r="M2128">
        <v>33</v>
      </c>
      <c r="N2128" t="b">
        <v>0</v>
      </c>
      <c r="O2128" t="s">
        <v>8283</v>
      </c>
      <c r="P2128" s="9">
        <f>(((K2128/60)/60)/24)+DATE(1970,1,1)</f>
        <v>42003.655555555553</v>
      </c>
      <c r="Q2128" s="14">
        <f>YEAR(P2128)</f>
        <v>2014</v>
      </c>
      <c r="R2128" s="10" t="s">
        <v>8352</v>
      </c>
      <c r="S2128" t="s">
        <v>8353</v>
      </c>
      <c r="T2128">
        <f>IFERROR(ROUND(E2128/M2128,2),0)</f>
        <v>60.24</v>
      </c>
    </row>
    <row r="2129" spans="1:20" ht="33" hidden="1" x14ac:dyDescent="0.25">
      <c r="A2129">
        <v>1807</v>
      </c>
      <c r="B2129" s="3" t="s">
        <v>1808</v>
      </c>
      <c r="C2129" s="3" t="s">
        <v>5917</v>
      </c>
      <c r="D2129" s="6">
        <v>5000</v>
      </c>
      <c r="E2129" s="8">
        <v>553</v>
      </c>
      <c r="F2129" s="22">
        <f>ROUND(E2129/D2129*100,0)</f>
        <v>11</v>
      </c>
      <c r="G2129" t="s">
        <v>8220</v>
      </c>
      <c r="H2129" t="s">
        <v>8223</v>
      </c>
      <c r="I2129" t="s">
        <v>8245</v>
      </c>
      <c r="J2129">
        <v>1411868313</v>
      </c>
      <c r="K2129">
        <v>1409276313</v>
      </c>
      <c r="L2129" t="b">
        <v>1</v>
      </c>
      <c r="M2129">
        <v>8</v>
      </c>
      <c r="N2129" t="b">
        <v>0</v>
      </c>
      <c r="O2129" t="s">
        <v>8283</v>
      </c>
      <c r="P2129" s="9">
        <f>(((K2129/60)/60)/24)+DATE(1970,1,1)</f>
        <v>41880.068437499998</v>
      </c>
      <c r="Q2129" s="14">
        <f>YEAR(P2129)</f>
        <v>2014</v>
      </c>
      <c r="R2129" s="10" t="s">
        <v>8352</v>
      </c>
      <c r="S2129" t="s">
        <v>8353</v>
      </c>
      <c r="T2129">
        <f>IFERROR(ROUND(E2129/M2129,2),0)</f>
        <v>69.13</v>
      </c>
    </row>
    <row r="2130" spans="1:20" ht="49" hidden="1" x14ac:dyDescent="0.25">
      <c r="A2130">
        <v>1879</v>
      </c>
      <c r="B2130" s="3" t="s">
        <v>1880</v>
      </c>
      <c r="C2130" s="3" t="s">
        <v>5989</v>
      </c>
      <c r="D2130" s="6">
        <v>5000</v>
      </c>
      <c r="E2130" s="8">
        <v>6</v>
      </c>
      <c r="F2130" s="22">
        <f>ROUND(E2130/D2130*100,0)</f>
        <v>0</v>
      </c>
      <c r="G2130" t="s">
        <v>8220</v>
      </c>
      <c r="H2130" t="s">
        <v>8226</v>
      </c>
      <c r="I2130" t="s">
        <v>8248</v>
      </c>
      <c r="J2130">
        <v>1457966129</v>
      </c>
      <c r="K2130">
        <v>1455377729</v>
      </c>
      <c r="L2130" t="b">
        <v>0</v>
      </c>
      <c r="M2130">
        <v>2</v>
      </c>
      <c r="N2130" t="b">
        <v>0</v>
      </c>
      <c r="O2130" t="s">
        <v>8281</v>
      </c>
      <c r="P2130" s="9">
        <f>(((K2130/60)/60)/24)+DATE(1970,1,1)</f>
        <v>42413.649641203709</v>
      </c>
      <c r="Q2130" s="14">
        <f>YEAR(P2130)</f>
        <v>2016</v>
      </c>
      <c r="R2130" s="10" t="s">
        <v>8347</v>
      </c>
      <c r="S2130" t="s">
        <v>8349</v>
      </c>
      <c r="T2130">
        <f>IFERROR(ROUND(E2130/M2130,2),0)</f>
        <v>3</v>
      </c>
    </row>
    <row r="2131" spans="1:20" ht="33" hidden="1" x14ac:dyDescent="0.25">
      <c r="A2131">
        <v>1880</v>
      </c>
      <c r="B2131" s="3" t="s">
        <v>1881</v>
      </c>
      <c r="C2131" s="3" t="s">
        <v>5990</v>
      </c>
      <c r="D2131" s="6">
        <v>5000</v>
      </c>
      <c r="E2131" s="8">
        <v>1004</v>
      </c>
      <c r="F2131" s="22">
        <f>ROUND(E2131/D2131*100,0)</f>
        <v>20</v>
      </c>
      <c r="G2131" t="s">
        <v>8220</v>
      </c>
      <c r="H2131" t="s">
        <v>8224</v>
      </c>
      <c r="I2131" t="s">
        <v>8246</v>
      </c>
      <c r="J2131">
        <v>1459341380</v>
      </c>
      <c r="K2131">
        <v>1456839380</v>
      </c>
      <c r="L2131" t="b">
        <v>0</v>
      </c>
      <c r="M2131">
        <v>24</v>
      </c>
      <c r="N2131" t="b">
        <v>0</v>
      </c>
      <c r="O2131" t="s">
        <v>8281</v>
      </c>
      <c r="P2131" s="9">
        <f>(((K2131/60)/60)/24)+DATE(1970,1,1)</f>
        <v>42430.566898148143</v>
      </c>
      <c r="Q2131" s="14">
        <f>YEAR(P2131)</f>
        <v>2016</v>
      </c>
      <c r="R2131" s="10" t="s">
        <v>8347</v>
      </c>
      <c r="S2131" t="s">
        <v>8349</v>
      </c>
      <c r="T2131">
        <f>IFERROR(ROUND(E2131/M2131,2),0)</f>
        <v>41.83</v>
      </c>
    </row>
    <row r="2132" spans="1:20" ht="49" hidden="1" x14ac:dyDescent="0.25">
      <c r="A2132">
        <v>1912</v>
      </c>
      <c r="B2132" s="3" t="s">
        <v>1913</v>
      </c>
      <c r="C2132" s="3" t="s">
        <v>6022</v>
      </c>
      <c r="D2132" s="6">
        <v>5000</v>
      </c>
      <c r="E2132" s="8">
        <v>2965</v>
      </c>
      <c r="F2132" s="22">
        <f>ROUND(E2132/D2132*100,0)</f>
        <v>59</v>
      </c>
      <c r="G2132" t="s">
        <v>8220</v>
      </c>
      <c r="H2132" t="s">
        <v>8223</v>
      </c>
      <c r="I2132" t="s">
        <v>8245</v>
      </c>
      <c r="J2132">
        <v>1433395560</v>
      </c>
      <c r="K2132">
        <v>1430803560</v>
      </c>
      <c r="L2132" t="b">
        <v>0</v>
      </c>
      <c r="M2132">
        <v>42</v>
      </c>
      <c r="N2132" t="b">
        <v>0</v>
      </c>
      <c r="O2132" t="s">
        <v>8292</v>
      </c>
      <c r="P2132" s="9">
        <f>(((K2132/60)/60)/24)+DATE(1970,1,1)</f>
        <v>42129.226388888885</v>
      </c>
      <c r="Q2132" s="14">
        <f>YEAR(P2132)</f>
        <v>2015</v>
      </c>
      <c r="R2132" s="10" t="s">
        <v>8333</v>
      </c>
      <c r="S2132" t="s">
        <v>8362</v>
      </c>
      <c r="T2132">
        <f>IFERROR(ROUND(E2132/M2132,2),0)</f>
        <v>70.599999999999994</v>
      </c>
    </row>
    <row r="2133" spans="1:20" ht="49" hidden="1" x14ac:dyDescent="0.25">
      <c r="A2133">
        <v>1989</v>
      </c>
      <c r="B2133" s="3" t="s">
        <v>1990</v>
      </c>
      <c r="C2133" s="3" t="s">
        <v>6099</v>
      </c>
      <c r="D2133" s="6">
        <v>5000</v>
      </c>
      <c r="E2133" s="8">
        <v>50</v>
      </c>
      <c r="F2133" s="22">
        <f>ROUND(E2133/D2133*100,0)</f>
        <v>1</v>
      </c>
      <c r="G2133" t="s">
        <v>8220</v>
      </c>
      <c r="H2133" t="s">
        <v>8223</v>
      </c>
      <c r="I2133" t="s">
        <v>8245</v>
      </c>
      <c r="J2133">
        <v>1481473208</v>
      </c>
      <c r="K2133">
        <v>1478881208</v>
      </c>
      <c r="L2133" t="b">
        <v>0</v>
      </c>
      <c r="M2133">
        <v>1</v>
      </c>
      <c r="N2133" t="b">
        <v>0</v>
      </c>
      <c r="O2133" t="s">
        <v>8294</v>
      </c>
      <c r="P2133" s="9">
        <f>(((K2133/60)/60)/24)+DATE(1970,1,1)</f>
        <v>42685.680648148147</v>
      </c>
      <c r="Q2133" s="14">
        <f>YEAR(P2133)</f>
        <v>2016</v>
      </c>
      <c r="R2133" s="10" t="s">
        <v>8352</v>
      </c>
      <c r="S2133" t="s">
        <v>8364</v>
      </c>
      <c r="T2133">
        <f>IFERROR(ROUND(E2133/M2133,2),0)</f>
        <v>50</v>
      </c>
    </row>
    <row r="2134" spans="1:20" ht="49" hidden="1" x14ac:dyDescent="0.25">
      <c r="A2134">
        <v>2000</v>
      </c>
      <c r="B2134" s="3" t="s">
        <v>2001</v>
      </c>
      <c r="C2134" s="3" t="s">
        <v>6110</v>
      </c>
      <c r="D2134" s="6">
        <v>5000</v>
      </c>
      <c r="E2134" s="8">
        <v>625</v>
      </c>
      <c r="F2134" s="22">
        <f>ROUND(E2134/D2134*100,0)</f>
        <v>13</v>
      </c>
      <c r="G2134" t="s">
        <v>8220</v>
      </c>
      <c r="H2134" t="s">
        <v>8228</v>
      </c>
      <c r="I2134" t="s">
        <v>8250</v>
      </c>
      <c r="J2134">
        <v>1452120613</v>
      </c>
      <c r="K2134">
        <v>1449528613</v>
      </c>
      <c r="L2134" t="b">
        <v>0</v>
      </c>
      <c r="M2134">
        <v>25</v>
      </c>
      <c r="N2134" t="b">
        <v>0</v>
      </c>
      <c r="O2134" t="s">
        <v>8294</v>
      </c>
      <c r="P2134" s="9">
        <f>(((K2134/60)/60)/24)+DATE(1970,1,1)</f>
        <v>42345.951539351852</v>
      </c>
      <c r="Q2134" s="14">
        <f>YEAR(P2134)</f>
        <v>2015</v>
      </c>
      <c r="R2134" s="10" t="s">
        <v>8352</v>
      </c>
      <c r="S2134" t="s">
        <v>8364</v>
      </c>
      <c r="T2134">
        <f>IFERROR(ROUND(E2134/M2134,2),0)</f>
        <v>25</v>
      </c>
    </row>
    <row r="2135" spans="1:20" ht="49" hidden="1" x14ac:dyDescent="0.25">
      <c r="A2135">
        <v>2135</v>
      </c>
      <c r="B2135" s="3" t="s">
        <v>2136</v>
      </c>
      <c r="C2135" s="3" t="s">
        <v>6245</v>
      </c>
      <c r="D2135" s="6">
        <v>5000</v>
      </c>
      <c r="E2135" s="8">
        <v>478</v>
      </c>
      <c r="F2135" s="22">
        <f>ROUND(E2135/D2135*100,0)</f>
        <v>10</v>
      </c>
      <c r="G2135" t="s">
        <v>8220</v>
      </c>
      <c r="H2135" t="s">
        <v>8223</v>
      </c>
      <c r="I2135" t="s">
        <v>8245</v>
      </c>
      <c r="J2135">
        <v>1349392033</v>
      </c>
      <c r="K2135">
        <v>1346800033</v>
      </c>
      <c r="L2135" t="b">
        <v>0</v>
      </c>
      <c r="M2135">
        <v>22</v>
      </c>
      <c r="N2135" t="b">
        <v>0</v>
      </c>
      <c r="O2135" t="s">
        <v>8280</v>
      </c>
      <c r="P2135" s="9">
        <f>(((K2135/60)/60)/24)+DATE(1970,1,1)</f>
        <v>41156.963344907403</v>
      </c>
      <c r="Q2135" s="14">
        <f>YEAR(P2135)</f>
        <v>2012</v>
      </c>
      <c r="R2135" s="10" t="s">
        <v>8347</v>
      </c>
      <c r="S2135" t="s">
        <v>8348</v>
      </c>
      <c r="T2135">
        <f>IFERROR(ROUND(E2135/M2135,2),0)</f>
        <v>21.73</v>
      </c>
    </row>
    <row r="2136" spans="1:20" ht="49" hidden="1" x14ac:dyDescent="0.25">
      <c r="A2136">
        <v>2146</v>
      </c>
      <c r="B2136" s="3" t="s">
        <v>2147</v>
      </c>
      <c r="C2136" s="3" t="s">
        <v>6256</v>
      </c>
      <c r="D2136" s="6">
        <v>5000</v>
      </c>
      <c r="E2136" s="8">
        <v>1</v>
      </c>
      <c r="F2136" s="22">
        <f>ROUND(E2136/D2136*100,0)</f>
        <v>0</v>
      </c>
      <c r="G2136" t="s">
        <v>8220</v>
      </c>
      <c r="H2136" t="s">
        <v>8223</v>
      </c>
      <c r="I2136" t="s">
        <v>8245</v>
      </c>
      <c r="J2136">
        <v>1455207510</v>
      </c>
      <c r="K2136">
        <v>1453997910</v>
      </c>
      <c r="L2136" t="b">
        <v>0</v>
      </c>
      <c r="M2136">
        <v>1</v>
      </c>
      <c r="N2136" t="b">
        <v>0</v>
      </c>
      <c r="O2136" t="s">
        <v>8280</v>
      </c>
      <c r="P2136" s="9">
        <f>(((K2136/60)/60)/24)+DATE(1970,1,1)</f>
        <v>42397.679513888885</v>
      </c>
      <c r="Q2136" s="14">
        <f>YEAR(P2136)</f>
        <v>2016</v>
      </c>
      <c r="R2136" s="10" t="s">
        <v>8347</v>
      </c>
      <c r="S2136" t="s">
        <v>8348</v>
      </c>
      <c r="T2136">
        <f>IFERROR(ROUND(E2136/M2136,2),0)</f>
        <v>1</v>
      </c>
    </row>
    <row r="2137" spans="1:20" ht="49" hidden="1" x14ac:dyDescent="0.25">
      <c r="A2137">
        <v>2155</v>
      </c>
      <c r="B2137" s="3" t="s">
        <v>2156</v>
      </c>
      <c r="C2137" s="3" t="s">
        <v>6265</v>
      </c>
      <c r="D2137" s="6">
        <v>5000</v>
      </c>
      <c r="E2137" s="8">
        <v>115</v>
      </c>
      <c r="F2137" s="22">
        <f>ROUND(E2137/D2137*100,0)</f>
        <v>2</v>
      </c>
      <c r="G2137" t="s">
        <v>8220</v>
      </c>
      <c r="H2137" t="s">
        <v>8224</v>
      </c>
      <c r="I2137" t="s">
        <v>8246</v>
      </c>
      <c r="J2137">
        <v>1459443385</v>
      </c>
      <c r="K2137">
        <v>1456854985</v>
      </c>
      <c r="L2137" t="b">
        <v>0</v>
      </c>
      <c r="M2137">
        <v>5</v>
      </c>
      <c r="N2137" t="b">
        <v>0</v>
      </c>
      <c r="O2137" t="s">
        <v>8280</v>
      </c>
      <c r="P2137" s="9">
        <f>(((K2137/60)/60)/24)+DATE(1970,1,1)</f>
        <v>42430.747511574074</v>
      </c>
      <c r="Q2137" s="14">
        <f>YEAR(P2137)</f>
        <v>2016</v>
      </c>
      <c r="R2137" s="10" t="s">
        <v>8347</v>
      </c>
      <c r="S2137" t="s">
        <v>8348</v>
      </c>
      <c r="T2137">
        <f>IFERROR(ROUND(E2137/M2137,2),0)</f>
        <v>23</v>
      </c>
    </row>
    <row r="2138" spans="1:20" ht="33" hidden="1" x14ac:dyDescent="0.25">
      <c r="A2138">
        <v>2405</v>
      </c>
      <c r="B2138" s="3" t="s">
        <v>2406</v>
      </c>
      <c r="C2138" s="3" t="s">
        <v>6515</v>
      </c>
      <c r="D2138" s="6">
        <v>5000</v>
      </c>
      <c r="E2138" s="8">
        <v>1126</v>
      </c>
      <c r="F2138" s="22">
        <f>ROUND(E2138/D2138*100,0)</f>
        <v>23</v>
      </c>
      <c r="G2138" t="s">
        <v>8220</v>
      </c>
      <c r="H2138" t="s">
        <v>8223</v>
      </c>
      <c r="I2138" t="s">
        <v>8245</v>
      </c>
      <c r="J2138">
        <v>1472911375</v>
      </c>
      <c r="K2138">
        <v>1471096975</v>
      </c>
      <c r="L2138" t="b">
        <v>0</v>
      </c>
      <c r="M2138">
        <v>20</v>
      </c>
      <c r="N2138" t="b">
        <v>0</v>
      </c>
      <c r="O2138" t="s">
        <v>8282</v>
      </c>
      <c r="P2138" s="9">
        <f>(((K2138/60)/60)/24)+DATE(1970,1,1)</f>
        <v>42595.585358796292</v>
      </c>
      <c r="Q2138" s="14">
        <f>YEAR(P2138)</f>
        <v>2016</v>
      </c>
      <c r="R2138" s="10" t="s">
        <v>8350</v>
      </c>
      <c r="S2138" t="s">
        <v>8351</v>
      </c>
      <c r="T2138">
        <f>IFERROR(ROUND(E2138/M2138,2),0)</f>
        <v>56.3</v>
      </c>
    </row>
    <row r="2139" spans="1:20" ht="33" hidden="1" x14ac:dyDescent="0.25">
      <c r="A2139">
        <v>2440</v>
      </c>
      <c r="B2139" s="3" t="s">
        <v>2441</v>
      </c>
      <c r="C2139" s="3" t="s">
        <v>6550</v>
      </c>
      <c r="D2139" s="6">
        <v>5000</v>
      </c>
      <c r="E2139" s="8">
        <v>10</v>
      </c>
      <c r="F2139" s="22">
        <f>ROUND(E2139/D2139*100,0)</f>
        <v>0</v>
      </c>
      <c r="G2139" t="s">
        <v>8220</v>
      </c>
      <c r="H2139" t="s">
        <v>8241</v>
      </c>
      <c r="I2139" t="s">
        <v>8248</v>
      </c>
      <c r="J2139">
        <v>1455399313</v>
      </c>
      <c r="K2139">
        <v>1452807313</v>
      </c>
      <c r="L2139" t="b">
        <v>0</v>
      </c>
      <c r="M2139">
        <v>2</v>
      </c>
      <c r="N2139" t="b">
        <v>0</v>
      </c>
      <c r="O2139" t="s">
        <v>8282</v>
      </c>
      <c r="P2139" s="9">
        <f>(((K2139/60)/60)/24)+DATE(1970,1,1)</f>
        <v>42383.899456018517</v>
      </c>
      <c r="Q2139" s="14">
        <f>YEAR(P2139)</f>
        <v>2016</v>
      </c>
      <c r="R2139" s="10" t="s">
        <v>8350</v>
      </c>
      <c r="S2139" t="s">
        <v>8351</v>
      </c>
      <c r="T2139">
        <f>IFERROR(ROUND(E2139/M2139,2),0)</f>
        <v>5</v>
      </c>
    </row>
    <row r="2140" spans="1:20" ht="49" hidden="1" x14ac:dyDescent="0.25">
      <c r="A2140">
        <v>2506</v>
      </c>
      <c r="B2140" s="3" t="s">
        <v>2506</v>
      </c>
      <c r="C2140" s="3" t="s">
        <v>6616</v>
      </c>
      <c r="D2140" s="6">
        <v>5000</v>
      </c>
      <c r="E2140" s="8">
        <v>30</v>
      </c>
      <c r="F2140" s="22">
        <f>ROUND(E2140/D2140*100,0)</f>
        <v>1</v>
      </c>
      <c r="G2140" t="s">
        <v>8220</v>
      </c>
      <c r="H2140" t="s">
        <v>8224</v>
      </c>
      <c r="I2140" t="s">
        <v>8246</v>
      </c>
      <c r="J2140">
        <v>1443906000</v>
      </c>
      <c r="K2140">
        <v>1441955269</v>
      </c>
      <c r="L2140" t="b">
        <v>0</v>
      </c>
      <c r="M2140">
        <v>2</v>
      </c>
      <c r="N2140" t="b">
        <v>0</v>
      </c>
      <c r="O2140" t="s">
        <v>8297</v>
      </c>
      <c r="P2140" s="9">
        <f>(((K2140/60)/60)/24)+DATE(1970,1,1)</f>
        <v>42258.297094907408</v>
      </c>
      <c r="Q2140" s="14">
        <f>YEAR(P2140)</f>
        <v>2015</v>
      </c>
      <c r="R2140" s="10" t="s">
        <v>8350</v>
      </c>
      <c r="S2140" t="s">
        <v>8367</v>
      </c>
      <c r="T2140">
        <f>IFERROR(ROUND(E2140/M2140,2),0)</f>
        <v>15</v>
      </c>
    </row>
    <row r="2141" spans="1:20" ht="49" hidden="1" x14ac:dyDescent="0.25">
      <c r="A2141">
        <v>2515</v>
      </c>
      <c r="B2141" s="3" t="s">
        <v>2515</v>
      </c>
      <c r="C2141" s="3" t="s">
        <v>6625</v>
      </c>
      <c r="D2141" s="6">
        <v>5000</v>
      </c>
      <c r="E2141" s="8">
        <v>930</v>
      </c>
      <c r="F2141" s="22">
        <f>ROUND(E2141/D2141*100,0)</f>
        <v>19</v>
      </c>
      <c r="G2141" t="s">
        <v>8220</v>
      </c>
      <c r="H2141" t="s">
        <v>8223</v>
      </c>
      <c r="I2141" t="s">
        <v>8245</v>
      </c>
      <c r="J2141">
        <v>1424635753</v>
      </c>
      <c r="K2141">
        <v>1422043753</v>
      </c>
      <c r="L2141" t="b">
        <v>0</v>
      </c>
      <c r="M2141">
        <v>12</v>
      </c>
      <c r="N2141" t="b">
        <v>0</v>
      </c>
      <c r="O2141" t="s">
        <v>8297</v>
      </c>
      <c r="P2141" s="9">
        <f>(((K2141/60)/60)/24)+DATE(1970,1,1)</f>
        <v>42027.839733796296</v>
      </c>
      <c r="Q2141" s="14">
        <f>YEAR(P2141)</f>
        <v>2015</v>
      </c>
      <c r="R2141" s="10" t="s">
        <v>8350</v>
      </c>
      <c r="S2141" t="s">
        <v>8367</v>
      </c>
      <c r="T2141">
        <f>IFERROR(ROUND(E2141/M2141,2),0)</f>
        <v>77.5</v>
      </c>
    </row>
    <row r="2142" spans="1:20" ht="49" hidden="1" x14ac:dyDescent="0.25">
      <c r="A2142">
        <v>2518</v>
      </c>
      <c r="B2142" s="3" t="s">
        <v>2518</v>
      </c>
      <c r="C2142" s="3" t="s">
        <v>6628</v>
      </c>
      <c r="D2142" s="6">
        <v>5000</v>
      </c>
      <c r="E2142" s="8">
        <v>0</v>
      </c>
      <c r="F2142" s="22">
        <f>ROUND(E2142/D2142*100,0)</f>
        <v>0</v>
      </c>
      <c r="G2142" t="s">
        <v>8220</v>
      </c>
      <c r="H2142" t="s">
        <v>8223</v>
      </c>
      <c r="I2142" t="s">
        <v>8245</v>
      </c>
      <c r="J2142">
        <v>1415899228</v>
      </c>
      <c r="K2142">
        <v>1413303628</v>
      </c>
      <c r="L2142" t="b">
        <v>0</v>
      </c>
      <c r="M2142">
        <v>0</v>
      </c>
      <c r="N2142" t="b">
        <v>0</v>
      </c>
      <c r="O2142" t="s">
        <v>8297</v>
      </c>
      <c r="P2142" s="9">
        <f>(((K2142/60)/60)/24)+DATE(1970,1,1)</f>
        <v>41926.680879629632</v>
      </c>
      <c r="Q2142" s="14">
        <f>YEAR(P2142)</f>
        <v>2014</v>
      </c>
      <c r="R2142" s="10" t="s">
        <v>8350</v>
      </c>
      <c r="S2142" t="s">
        <v>8367</v>
      </c>
      <c r="T2142">
        <f>IFERROR(ROUND(E2142/M2142,2),0)</f>
        <v>0</v>
      </c>
    </row>
    <row r="2143" spans="1:20" ht="49" hidden="1" x14ac:dyDescent="0.25">
      <c r="A2143">
        <v>2581</v>
      </c>
      <c r="B2143" s="3" t="s">
        <v>2581</v>
      </c>
      <c r="C2143" s="3" t="s">
        <v>6691</v>
      </c>
      <c r="D2143" s="6">
        <v>5000</v>
      </c>
      <c r="E2143" s="8">
        <v>530</v>
      </c>
      <c r="F2143" s="22">
        <f>ROUND(E2143/D2143*100,0)</f>
        <v>11</v>
      </c>
      <c r="G2143" t="s">
        <v>8220</v>
      </c>
      <c r="H2143" t="s">
        <v>8223</v>
      </c>
      <c r="I2143" t="s">
        <v>8245</v>
      </c>
      <c r="J2143">
        <v>1447689898</v>
      </c>
      <c r="K2143">
        <v>1445094298</v>
      </c>
      <c r="L2143" t="b">
        <v>0</v>
      </c>
      <c r="M2143">
        <v>11</v>
      </c>
      <c r="N2143" t="b">
        <v>0</v>
      </c>
      <c r="O2143" t="s">
        <v>8282</v>
      </c>
      <c r="P2143" s="9">
        <f>(((K2143/60)/60)/24)+DATE(1970,1,1)</f>
        <v>42294.628449074073</v>
      </c>
      <c r="Q2143" s="14">
        <f>YEAR(P2143)</f>
        <v>2015</v>
      </c>
      <c r="R2143" s="10" t="s">
        <v>8350</v>
      </c>
      <c r="S2143" t="s">
        <v>8351</v>
      </c>
      <c r="T2143">
        <f>IFERROR(ROUND(E2143/M2143,2),0)</f>
        <v>48.18</v>
      </c>
    </row>
    <row r="2144" spans="1:20" ht="49" hidden="1" x14ac:dyDescent="0.25">
      <c r="A2144">
        <v>2693</v>
      </c>
      <c r="B2144" s="3" t="s">
        <v>2693</v>
      </c>
      <c r="C2144" s="3" t="s">
        <v>6803</v>
      </c>
      <c r="D2144" s="6">
        <v>5000</v>
      </c>
      <c r="E2144" s="8">
        <v>40</v>
      </c>
      <c r="F2144" s="22">
        <f>ROUND(E2144/D2144*100,0)</f>
        <v>1</v>
      </c>
      <c r="G2144" t="s">
        <v>8220</v>
      </c>
      <c r="H2144" t="s">
        <v>8223</v>
      </c>
      <c r="I2144" t="s">
        <v>8245</v>
      </c>
      <c r="J2144">
        <v>1407899966</v>
      </c>
      <c r="K2144">
        <v>1405307966</v>
      </c>
      <c r="L2144" t="b">
        <v>0</v>
      </c>
      <c r="M2144">
        <v>3</v>
      </c>
      <c r="N2144" t="b">
        <v>0</v>
      </c>
      <c r="O2144" t="s">
        <v>8282</v>
      </c>
      <c r="P2144" s="9">
        <f>(((K2144/60)/60)/24)+DATE(1970,1,1)</f>
        <v>41834.138495370367</v>
      </c>
      <c r="Q2144" s="14">
        <f>YEAR(P2144)</f>
        <v>2014</v>
      </c>
      <c r="R2144" s="10" t="s">
        <v>8350</v>
      </c>
      <c r="S2144" t="s">
        <v>8351</v>
      </c>
      <c r="T2144">
        <f>IFERROR(ROUND(E2144/M2144,2),0)</f>
        <v>13.33</v>
      </c>
    </row>
    <row r="2145" spans="1:20" ht="33" hidden="1" x14ac:dyDescent="0.25">
      <c r="A2145">
        <v>2748</v>
      </c>
      <c r="B2145" s="3" t="s">
        <v>2748</v>
      </c>
      <c r="C2145" s="3" t="s">
        <v>6858</v>
      </c>
      <c r="D2145" s="6">
        <v>5000</v>
      </c>
      <c r="E2145" s="8">
        <v>53</v>
      </c>
      <c r="F2145" s="22">
        <f>ROUND(E2145/D2145*100,0)</f>
        <v>1</v>
      </c>
      <c r="G2145" t="s">
        <v>8220</v>
      </c>
      <c r="H2145" t="s">
        <v>8223</v>
      </c>
      <c r="I2145" t="s">
        <v>8245</v>
      </c>
      <c r="J2145">
        <v>1472835802</v>
      </c>
      <c r="K2145">
        <v>1470243802</v>
      </c>
      <c r="L2145" t="b">
        <v>0</v>
      </c>
      <c r="M2145">
        <v>4</v>
      </c>
      <c r="N2145" t="b">
        <v>0</v>
      </c>
      <c r="O2145" t="s">
        <v>8302</v>
      </c>
      <c r="P2145" s="9">
        <f>(((K2145/60)/60)/24)+DATE(1970,1,1)</f>
        <v>42585.7106712963</v>
      </c>
      <c r="Q2145" s="14">
        <f>YEAR(P2145)</f>
        <v>2016</v>
      </c>
      <c r="R2145" s="10" t="s">
        <v>8336</v>
      </c>
      <c r="S2145" t="s">
        <v>8372</v>
      </c>
      <c r="T2145">
        <f>IFERROR(ROUND(E2145/M2145,2),0)</f>
        <v>13.25</v>
      </c>
    </row>
    <row r="2146" spans="1:20" ht="49" hidden="1" x14ac:dyDescent="0.25">
      <c r="A2146">
        <v>2760</v>
      </c>
      <c r="B2146" s="3" t="s">
        <v>2760</v>
      </c>
      <c r="C2146" s="3" t="s">
        <v>6870</v>
      </c>
      <c r="D2146" s="6">
        <v>5000</v>
      </c>
      <c r="E2146" s="8">
        <v>0</v>
      </c>
      <c r="F2146" s="22">
        <f>ROUND(E2146/D2146*100,0)</f>
        <v>0</v>
      </c>
      <c r="G2146" t="s">
        <v>8220</v>
      </c>
      <c r="H2146" t="s">
        <v>8224</v>
      </c>
      <c r="I2146" t="s">
        <v>8246</v>
      </c>
      <c r="J2146">
        <v>1371726258</v>
      </c>
      <c r="K2146">
        <v>1369134258</v>
      </c>
      <c r="L2146" t="b">
        <v>0</v>
      </c>
      <c r="M2146">
        <v>0</v>
      </c>
      <c r="N2146" t="b">
        <v>0</v>
      </c>
      <c r="O2146" t="s">
        <v>8302</v>
      </c>
      <c r="P2146" s="9">
        <f>(((K2146/60)/60)/24)+DATE(1970,1,1)</f>
        <v>41415.461319444446</v>
      </c>
      <c r="Q2146" s="14">
        <f>YEAR(P2146)</f>
        <v>2013</v>
      </c>
      <c r="R2146" s="10" t="s">
        <v>8336</v>
      </c>
      <c r="S2146" t="s">
        <v>8372</v>
      </c>
      <c r="T2146">
        <f>IFERROR(ROUND(E2146/M2146,2),0)</f>
        <v>0</v>
      </c>
    </row>
    <row r="2147" spans="1:20" ht="33" hidden="1" x14ac:dyDescent="0.25">
      <c r="A2147">
        <v>2761</v>
      </c>
      <c r="B2147" s="3" t="s">
        <v>2761</v>
      </c>
      <c r="C2147" s="3" t="s">
        <v>6871</v>
      </c>
      <c r="D2147" s="6">
        <v>5000</v>
      </c>
      <c r="E2147" s="8">
        <v>36</v>
      </c>
      <c r="F2147" s="22">
        <f>ROUND(E2147/D2147*100,0)</f>
        <v>1</v>
      </c>
      <c r="G2147" t="s">
        <v>8220</v>
      </c>
      <c r="H2147" t="s">
        <v>8223</v>
      </c>
      <c r="I2147" t="s">
        <v>8245</v>
      </c>
      <c r="J2147">
        <v>1357176693</v>
      </c>
      <c r="K2147">
        <v>1354584693</v>
      </c>
      <c r="L2147" t="b">
        <v>0</v>
      </c>
      <c r="M2147">
        <v>4</v>
      </c>
      <c r="N2147" t="b">
        <v>0</v>
      </c>
      <c r="O2147" t="s">
        <v>8302</v>
      </c>
      <c r="P2147" s="9">
        <f>(((K2147/60)/60)/24)+DATE(1970,1,1)</f>
        <v>41247.063576388886</v>
      </c>
      <c r="Q2147" s="14">
        <f>YEAR(P2147)</f>
        <v>2012</v>
      </c>
      <c r="R2147" s="10" t="s">
        <v>8336</v>
      </c>
      <c r="S2147" t="s">
        <v>8372</v>
      </c>
      <c r="T2147">
        <f>IFERROR(ROUND(E2147/M2147,2),0)</f>
        <v>9</v>
      </c>
    </row>
    <row r="2148" spans="1:20" ht="49" hidden="1" x14ac:dyDescent="0.25">
      <c r="A2148">
        <v>2766</v>
      </c>
      <c r="B2148" s="3" t="s">
        <v>2766</v>
      </c>
      <c r="C2148" s="3" t="s">
        <v>6876</v>
      </c>
      <c r="D2148" s="6">
        <v>5000</v>
      </c>
      <c r="E2148" s="8">
        <v>100</v>
      </c>
      <c r="F2148" s="22">
        <f>ROUND(E2148/D2148*100,0)</f>
        <v>2</v>
      </c>
      <c r="G2148" t="s">
        <v>8220</v>
      </c>
      <c r="H2148" t="s">
        <v>8223</v>
      </c>
      <c r="I2148" t="s">
        <v>8245</v>
      </c>
      <c r="J2148">
        <v>1313078518</v>
      </c>
      <c r="K2148">
        <v>1310486518</v>
      </c>
      <c r="L2148" t="b">
        <v>0</v>
      </c>
      <c r="M2148">
        <v>4</v>
      </c>
      <c r="N2148" t="b">
        <v>0</v>
      </c>
      <c r="O2148" t="s">
        <v>8302</v>
      </c>
      <c r="P2148" s="9">
        <f>(((K2148/60)/60)/24)+DATE(1970,1,1)</f>
        <v>40736.668032407404</v>
      </c>
      <c r="Q2148" s="14">
        <f>YEAR(P2148)</f>
        <v>2011</v>
      </c>
      <c r="R2148" s="10" t="s">
        <v>8336</v>
      </c>
      <c r="S2148" t="s">
        <v>8372</v>
      </c>
      <c r="T2148">
        <f>IFERROR(ROUND(E2148/M2148,2),0)</f>
        <v>25</v>
      </c>
    </row>
    <row r="2149" spans="1:20" ht="49" hidden="1" x14ac:dyDescent="0.25">
      <c r="A2149">
        <v>2775</v>
      </c>
      <c r="B2149" s="3" t="s">
        <v>2775</v>
      </c>
      <c r="C2149" s="3" t="s">
        <v>6885</v>
      </c>
      <c r="D2149" s="6">
        <v>5000</v>
      </c>
      <c r="E2149" s="8">
        <v>150</v>
      </c>
      <c r="F2149" s="22">
        <f>ROUND(E2149/D2149*100,0)</f>
        <v>3</v>
      </c>
      <c r="G2149" t="s">
        <v>8220</v>
      </c>
      <c r="H2149" t="s">
        <v>8223</v>
      </c>
      <c r="I2149" t="s">
        <v>8245</v>
      </c>
      <c r="J2149">
        <v>1323994754</v>
      </c>
      <c r="K2149">
        <v>1321402754</v>
      </c>
      <c r="L2149" t="b">
        <v>0</v>
      </c>
      <c r="M2149">
        <v>2</v>
      </c>
      <c r="N2149" t="b">
        <v>0</v>
      </c>
      <c r="O2149" t="s">
        <v>8302</v>
      </c>
      <c r="P2149" s="9">
        <f>(((K2149/60)/60)/24)+DATE(1970,1,1)</f>
        <v>40863.013356481482</v>
      </c>
      <c r="Q2149" s="14">
        <f>YEAR(P2149)</f>
        <v>2011</v>
      </c>
      <c r="R2149" s="10" t="s">
        <v>8336</v>
      </c>
      <c r="S2149" t="s">
        <v>8372</v>
      </c>
      <c r="T2149">
        <f>IFERROR(ROUND(E2149/M2149,2),0)</f>
        <v>75</v>
      </c>
    </row>
    <row r="2150" spans="1:20" ht="49" hidden="1" x14ac:dyDescent="0.25">
      <c r="A2150">
        <v>2852</v>
      </c>
      <c r="B2150" s="3" t="s">
        <v>2852</v>
      </c>
      <c r="C2150" s="3" t="s">
        <v>6962</v>
      </c>
      <c r="D2150" s="6">
        <v>5000</v>
      </c>
      <c r="E2150" s="8">
        <v>95</v>
      </c>
      <c r="F2150" s="22">
        <f>ROUND(E2150/D2150*100,0)</f>
        <v>2</v>
      </c>
      <c r="G2150" t="s">
        <v>8220</v>
      </c>
      <c r="H2150" t="s">
        <v>8223</v>
      </c>
      <c r="I2150" t="s">
        <v>8245</v>
      </c>
      <c r="J2150">
        <v>1403312703</v>
      </c>
      <c r="K2150">
        <v>1400720703</v>
      </c>
      <c r="L2150" t="b">
        <v>0</v>
      </c>
      <c r="M2150">
        <v>6</v>
      </c>
      <c r="N2150" t="b">
        <v>0</v>
      </c>
      <c r="O2150" t="s">
        <v>8269</v>
      </c>
      <c r="P2150" s="9">
        <f>(((K2150/60)/60)/24)+DATE(1970,1,1)</f>
        <v>41781.045173611114</v>
      </c>
      <c r="Q2150" s="14">
        <f>YEAR(P2150)</f>
        <v>2014</v>
      </c>
      <c r="R2150" s="10" t="s">
        <v>8331</v>
      </c>
      <c r="S2150" t="s">
        <v>8332</v>
      </c>
      <c r="T2150">
        <f>IFERROR(ROUND(E2150/M2150,2),0)</f>
        <v>15.83</v>
      </c>
    </row>
    <row r="2151" spans="1:20" ht="49" hidden="1" x14ac:dyDescent="0.25">
      <c r="A2151">
        <v>2866</v>
      </c>
      <c r="B2151" s="3" t="s">
        <v>2866</v>
      </c>
      <c r="C2151" s="3" t="s">
        <v>6976</v>
      </c>
      <c r="D2151" s="6">
        <v>5000</v>
      </c>
      <c r="E2151" s="8">
        <v>45</v>
      </c>
      <c r="F2151" s="22">
        <f>ROUND(E2151/D2151*100,0)</f>
        <v>1</v>
      </c>
      <c r="G2151" t="s">
        <v>8220</v>
      </c>
      <c r="H2151" t="s">
        <v>8223</v>
      </c>
      <c r="I2151" t="s">
        <v>8245</v>
      </c>
      <c r="J2151">
        <v>1476482400</v>
      </c>
      <c r="K2151">
        <v>1473893721</v>
      </c>
      <c r="L2151" t="b">
        <v>0</v>
      </c>
      <c r="M2151">
        <v>2</v>
      </c>
      <c r="N2151" t="b">
        <v>0</v>
      </c>
      <c r="O2151" t="s">
        <v>8269</v>
      </c>
      <c r="P2151" s="9">
        <f>(((K2151/60)/60)/24)+DATE(1970,1,1)</f>
        <v>42627.955104166671</v>
      </c>
      <c r="Q2151" s="14">
        <f>YEAR(P2151)</f>
        <v>2016</v>
      </c>
      <c r="R2151" s="10" t="s">
        <v>8331</v>
      </c>
      <c r="S2151" t="s">
        <v>8332</v>
      </c>
      <c r="T2151">
        <f>IFERROR(ROUND(E2151/M2151,2),0)</f>
        <v>22.5</v>
      </c>
    </row>
    <row r="2152" spans="1:20" ht="49" hidden="1" x14ac:dyDescent="0.25">
      <c r="A2152">
        <v>2870</v>
      </c>
      <c r="B2152" s="3" t="s">
        <v>2870</v>
      </c>
      <c r="C2152" s="3" t="s">
        <v>6980</v>
      </c>
      <c r="D2152" s="6">
        <v>5000</v>
      </c>
      <c r="E2152" s="8">
        <v>750</v>
      </c>
      <c r="F2152" s="22">
        <f>ROUND(E2152/D2152*100,0)</f>
        <v>15</v>
      </c>
      <c r="G2152" t="s">
        <v>8220</v>
      </c>
      <c r="H2152" t="s">
        <v>8223</v>
      </c>
      <c r="I2152" t="s">
        <v>8245</v>
      </c>
      <c r="J2152">
        <v>1400301165</v>
      </c>
      <c r="K2152">
        <v>1397709165</v>
      </c>
      <c r="L2152" t="b">
        <v>0</v>
      </c>
      <c r="M2152">
        <v>9</v>
      </c>
      <c r="N2152" t="b">
        <v>0</v>
      </c>
      <c r="O2152" t="s">
        <v>8269</v>
      </c>
      <c r="P2152" s="9">
        <f>(((K2152/60)/60)/24)+DATE(1970,1,1)</f>
        <v>41746.189409722225</v>
      </c>
      <c r="Q2152" s="14">
        <f>YEAR(P2152)</f>
        <v>2014</v>
      </c>
      <c r="R2152" s="10" t="s">
        <v>8331</v>
      </c>
      <c r="S2152" t="s">
        <v>8332</v>
      </c>
      <c r="T2152">
        <f>IFERROR(ROUND(E2152/M2152,2),0)</f>
        <v>83.33</v>
      </c>
    </row>
    <row r="2153" spans="1:20" ht="49" hidden="1" x14ac:dyDescent="0.25">
      <c r="A2153">
        <v>2874</v>
      </c>
      <c r="B2153" s="3" t="s">
        <v>2874</v>
      </c>
      <c r="C2153" s="3" t="s">
        <v>6984</v>
      </c>
      <c r="D2153" s="6">
        <v>5000</v>
      </c>
      <c r="E2153" s="8">
        <v>271</v>
      </c>
      <c r="F2153" s="22">
        <f>ROUND(E2153/D2153*100,0)</f>
        <v>5</v>
      </c>
      <c r="G2153" t="s">
        <v>8220</v>
      </c>
      <c r="H2153" t="s">
        <v>8223</v>
      </c>
      <c r="I2153" t="s">
        <v>8245</v>
      </c>
      <c r="J2153">
        <v>1484684186</v>
      </c>
      <c r="K2153">
        <v>1482092186</v>
      </c>
      <c r="L2153" t="b">
        <v>0</v>
      </c>
      <c r="M2153">
        <v>3</v>
      </c>
      <c r="N2153" t="b">
        <v>0</v>
      </c>
      <c r="O2153" t="s">
        <v>8269</v>
      </c>
      <c r="P2153" s="9">
        <f>(((K2153/60)/60)/24)+DATE(1970,1,1)</f>
        <v>42722.84474537037</v>
      </c>
      <c r="Q2153" s="14">
        <f>YEAR(P2153)</f>
        <v>2016</v>
      </c>
      <c r="R2153" s="10" t="s">
        <v>8331</v>
      </c>
      <c r="S2153" t="s">
        <v>8332</v>
      </c>
      <c r="T2153">
        <f>IFERROR(ROUND(E2153/M2153,2),0)</f>
        <v>90.33</v>
      </c>
    </row>
    <row r="2154" spans="1:20" ht="21" hidden="1" x14ac:dyDescent="0.25">
      <c r="A2154">
        <v>2893</v>
      </c>
      <c r="B2154" s="3" t="s">
        <v>2893</v>
      </c>
      <c r="C2154" s="3" t="s">
        <v>7003</v>
      </c>
      <c r="D2154" s="6">
        <v>5000</v>
      </c>
      <c r="E2154" s="8">
        <v>25</v>
      </c>
      <c r="F2154" s="22">
        <f>ROUND(E2154/D2154*100,0)</f>
        <v>1</v>
      </c>
      <c r="G2154" t="s">
        <v>8220</v>
      </c>
      <c r="H2154" t="s">
        <v>8223</v>
      </c>
      <c r="I2154" t="s">
        <v>8245</v>
      </c>
      <c r="J2154">
        <v>1420768800</v>
      </c>
      <c r="K2154">
        <v>1415644395</v>
      </c>
      <c r="L2154" t="b">
        <v>0</v>
      </c>
      <c r="M2154">
        <v>2</v>
      </c>
      <c r="N2154" t="b">
        <v>0</v>
      </c>
      <c r="O2154" t="s">
        <v>8269</v>
      </c>
      <c r="P2154" s="9">
        <f>(((K2154/60)/60)/24)+DATE(1970,1,1)</f>
        <v>41953.773090277777</v>
      </c>
      <c r="Q2154" s="14">
        <f>YEAR(P2154)</f>
        <v>2014</v>
      </c>
      <c r="R2154" s="10" t="s">
        <v>8331</v>
      </c>
      <c r="S2154" t="s">
        <v>8332</v>
      </c>
      <c r="T2154">
        <f>IFERROR(ROUND(E2154/M2154,2),0)</f>
        <v>12.5</v>
      </c>
    </row>
    <row r="2155" spans="1:20" ht="49" hidden="1" x14ac:dyDescent="0.25">
      <c r="A2155">
        <v>2903</v>
      </c>
      <c r="B2155" s="3" t="s">
        <v>2903</v>
      </c>
      <c r="C2155" s="3" t="s">
        <v>7013</v>
      </c>
      <c r="D2155" s="6">
        <v>5000</v>
      </c>
      <c r="E2155" s="8">
        <v>39</v>
      </c>
      <c r="F2155" s="22">
        <f>ROUND(E2155/D2155*100,0)</f>
        <v>1</v>
      </c>
      <c r="G2155" t="s">
        <v>8220</v>
      </c>
      <c r="H2155" t="s">
        <v>8223</v>
      </c>
      <c r="I2155" t="s">
        <v>8245</v>
      </c>
      <c r="J2155">
        <v>1441771218</v>
      </c>
      <c r="K2155">
        <v>1436587218</v>
      </c>
      <c r="L2155" t="b">
        <v>0</v>
      </c>
      <c r="M2155">
        <v>4</v>
      </c>
      <c r="N2155" t="b">
        <v>0</v>
      </c>
      <c r="O2155" t="s">
        <v>8269</v>
      </c>
      <c r="P2155" s="9">
        <f>(((K2155/60)/60)/24)+DATE(1970,1,1)</f>
        <v>42196.166874999995</v>
      </c>
      <c r="Q2155" s="14">
        <f>YEAR(P2155)</f>
        <v>2015</v>
      </c>
      <c r="R2155" s="10" t="s">
        <v>8331</v>
      </c>
      <c r="S2155" t="s">
        <v>8332</v>
      </c>
      <c r="T2155">
        <f>IFERROR(ROUND(E2155/M2155,2),0)</f>
        <v>9.75</v>
      </c>
    </row>
    <row r="2156" spans="1:20" ht="49" hidden="1" x14ac:dyDescent="0.25">
      <c r="A2156">
        <v>2918</v>
      </c>
      <c r="B2156" s="3" t="s">
        <v>2918</v>
      </c>
      <c r="C2156" s="3" t="s">
        <v>7028</v>
      </c>
      <c r="D2156" s="6">
        <v>5000</v>
      </c>
      <c r="E2156" s="8">
        <v>1362</v>
      </c>
      <c r="F2156" s="22">
        <f>ROUND(E2156/D2156*100,0)</f>
        <v>27</v>
      </c>
      <c r="G2156" t="s">
        <v>8220</v>
      </c>
      <c r="H2156" t="s">
        <v>8223</v>
      </c>
      <c r="I2156" t="s">
        <v>8245</v>
      </c>
      <c r="J2156">
        <v>1446131207</v>
      </c>
      <c r="K2156">
        <v>1443712007</v>
      </c>
      <c r="L2156" t="b">
        <v>0</v>
      </c>
      <c r="M2156">
        <v>20</v>
      </c>
      <c r="N2156" t="b">
        <v>0</v>
      </c>
      <c r="O2156" t="s">
        <v>8269</v>
      </c>
      <c r="P2156" s="9">
        <f>(((K2156/60)/60)/24)+DATE(1970,1,1)</f>
        <v>42278.629710648151</v>
      </c>
      <c r="Q2156" s="14">
        <f>YEAR(P2156)</f>
        <v>2015</v>
      </c>
      <c r="R2156" s="10" t="s">
        <v>8331</v>
      </c>
      <c r="S2156" t="s">
        <v>8332</v>
      </c>
      <c r="T2156">
        <f>IFERROR(ROUND(E2156/M2156,2),0)</f>
        <v>68.099999999999994</v>
      </c>
    </row>
    <row r="2157" spans="1:20" ht="49" hidden="1" x14ac:dyDescent="0.25">
      <c r="A2157">
        <v>3091</v>
      </c>
      <c r="B2157" s="3" t="s">
        <v>3091</v>
      </c>
      <c r="C2157" s="3" t="s">
        <v>7201</v>
      </c>
      <c r="D2157" s="6">
        <v>5000</v>
      </c>
      <c r="E2157" s="8">
        <v>796</v>
      </c>
      <c r="F2157" s="22">
        <f>ROUND(E2157/D2157*100,0)</f>
        <v>16</v>
      </c>
      <c r="G2157" t="s">
        <v>8220</v>
      </c>
      <c r="H2157" t="s">
        <v>8223</v>
      </c>
      <c r="I2157" t="s">
        <v>8245</v>
      </c>
      <c r="J2157">
        <v>1471214743</v>
      </c>
      <c r="K2157">
        <v>1468622743</v>
      </c>
      <c r="L2157" t="b">
        <v>0</v>
      </c>
      <c r="M2157">
        <v>9</v>
      </c>
      <c r="N2157" t="b">
        <v>0</v>
      </c>
      <c r="O2157" t="s">
        <v>8301</v>
      </c>
      <c r="P2157" s="9">
        <f>(((K2157/60)/60)/24)+DATE(1970,1,1)</f>
        <v>42566.948414351849</v>
      </c>
      <c r="Q2157" s="14">
        <f>YEAR(P2157)</f>
        <v>2016</v>
      </c>
      <c r="R2157" s="10" t="s">
        <v>8331</v>
      </c>
      <c r="S2157" t="s">
        <v>8371</v>
      </c>
      <c r="T2157">
        <f>IFERROR(ROUND(E2157/M2157,2),0)</f>
        <v>88.44</v>
      </c>
    </row>
    <row r="2158" spans="1:20" ht="49" hidden="1" x14ac:dyDescent="0.25">
      <c r="A2158">
        <v>3193</v>
      </c>
      <c r="B2158" s="3" t="s">
        <v>3193</v>
      </c>
      <c r="C2158" s="3" t="s">
        <v>7303</v>
      </c>
      <c r="D2158" s="6">
        <v>5000</v>
      </c>
      <c r="E2158" s="8">
        <v>587</v>
      </c>
      <c r="F2158" s="22">
        <f>ROUND(E2158/D2158*100,0)</f>
        <v>12</v>
      </c>
      <c r="G2158" t="s">
        <v>8220</v>
      </c>
      <c r="H2158" t="s">
        <v>8224</v>
      </c>
      <c r="I2158" t="s">
        <v>8246</v>
      </c>
      <c r="J2158">
        <v>1424474056</v>
      </c>
      <c r="K2158">
        <v>1420586056</v>
      </c>
      <c r="L2158" t="b">
        <v>0</v>
      </c>
      <c r="M2158">
        <v>24</v>
      </c>
      <c r="N2158" t="b">
        <v>0</v>
      </c>
      <c r="O2158" t="s">
        <v>8303</v>
      </c>
      <c r="P2158" s="9">
        <f>(((K2158/60)/60)/24)+DATE(1970,1,1)</f>
        <v>42010.968240740738</v>
      </c>
      <c r="Q2158" s="14">
        <f>YEAR(P2158)</f>
        <v>2015</v>
      </c>
      <c r="R2158" s="10" t="s">
        <v>8331</v>
      </c>
      <c r="S2158" t="s">
        <v>8373</v>
      </c>
      <c r="T2158">
        <f>IFERROR(ROUND(E2158/M2158,2),0)</f>
        <v>24.46</v>
      </c>
    </row>
    <row r="2159" spans="1:20" ht="49" hidden="1" x14ac:dyDescent="0.25">
      <c r="A2159">
        <v>3199</v>
      </c>
      <c r="B2159" s="3" t="s">
        <v>3199</v>
      </c>
      <c r="C2159" s="3" t="s">
        <v>7309</v>
      </c>
      <c r="D2159" s="6">
        <v>5000</v>
      </c>
      <c r="E2159" s="8">
        <v>2608</v>
      </c>
      <c r="F2159" s="22">
        <f>ROUND(E2159/D2159*100,0)</f>
        <v>52</v>
      </c>
      <c r="G2159" t="s">
        <v>8220</v>
      </c>
      <c r="H2159" t="s">
        <v>8223</v>
      </c>
      <c r="I2159" t="s">
        <v>8245</v>
      </c>
      <c r="J2159">
        <v>1410037200</v>
      </c>
      <c r="K2159">
        <v>1407435418</v>
      </c>
      <c r="L2159" t="b">
        <v>0</v>
      </c>
      <c r="M2159">
        <v>53</v>
      </c>
      <c r="N2159" t="b">
        <v>0</v>
      </c>
      <c r="O2159" t="s">
        <v>8303</v>
      </c>
      <c r="P2159" s="9">
        <f>(((K2159/60)/60)/24)+DATE(1970,1,1)</f>
        <v>41858.761782407404</v>
      </c>
      <c r="Q2159" s="14">
        <f>YEAR(P2159)</f>
        <v>2014</v>
      </c>
      <c r="R2159" s="10" t="s">
        <v>8331</v>
      </c>
      <c r="S2159" t="s">
        <v>8373</v>
      </c>
      <c r="T2159">
        <f>IFERROR(ROUND(E2159/M2159,2),0)</f>
        <v>49.21</v>
      </c>
    </row>
    <row r="2160" spans="1:20" ht="49" hidden="1" x14ac:dyDescent="0.25">
      <c r="A2160">
        <v>3202</v>
      </c>
      <c r="B2160" s="3" t="s">
        <v>3202</v>
      </c>
      <c r="C2160" s="3" t="s">
        <v>7312</v>
      </c>
      <c r="D2160" s="6">
        <v>5000</v>
      </c>
      <c r="E2160" s="8">
        <v>2726</v>
      </c>
      <c r="F2160" s="22">
        <f>ROUND(E2160/D2160*100,0)</f>
        <v>55</v>
      </c>
      <c r="G2160" t="s">
        <v>8220</v>
      </c>
      <c r="H2160" t="s">
        <v>8223</v>
      </c>
      <c r="I2160" t="s">
        <v>8245</v>
      </c>
      <c r="J2160">
        <v>1450072740</v>
      </c>
      <c r="K2160">
        <v>1445027346</v>
      </c>
      <c r="L2160" t="b">
        <v>0</v>
      </c>
      <c r="M2160">
        <v>25</v>
      </c>
      <c r="N2160" t="b">
        <v>0</v>
      </c>
      <c r="O2160" t="s">
        <v>8303</v>
      </c>
      <c r="P2160" s="9">
        <f>(((K2160/60)/60)/24)+DATE(1970,1,1)</f>
        <v>42293.853541666671</v>
      </c>
      <c r="Q2160" s="14">
        <f>YEAR(P2160)</f>
        <v>2015</v>
      </c>
      <c r="R2160" s="10" t="s">
        <v>8331</v>
      </c>
      <c r="S2160" t="s">
        <v>8373</v>
      </c>
      <c r="T2160">
        <f>IFERROR(ROUND(E2160/M2160,2),0)</f>
        <v>109.04</v>
      </c>
    </row>
    <row r="2161" spans="1:20" ht="49" hidden="1" x14ac:dyDescent="0.25">
      <c r="A2161">
        <v>3206</v>
      </c>
      <c r="B2161" s="3" t="s">
        <v>3206</v>
      </c>
      <c r="C2161" s="3" t="s">
        <v>7316</v>
      </c>
      <c r="D2161" s="6">
        <v>5000</v>
      </c>
      <c r="E2161" s="8">
        <v>0</v>
      </c>
      <c r="F2161" s="22">
        <f>ROUND(E2161/D2161*100,0)</f>
        <v>0</v>
      </c>
      <c r="G2161" t="s">
        <v>8220</v>
      </c>
      <c r="H2161" t="s">
        <v>8223</v>
      </c>
      <c r="I2161" t="s">
        <v>8245</v>
      </c>
      <c r="J2161">
        <v>1442644651</v>
      </c>
      <c r="K2161">
        <v>1440052651</v>
      </c>
      <c r="L2161" t="b">
        <v>0</v>
      </c>
      <c r="M2161">
        <v>0</v>
      </c>
      <c r="N2161" t="b">
        <v>0</v>
      </c>
      <c r="O2161" t="s">
        <v>8303</v>
      </c>
      <c r="P2161" s="9">
        <f>(((K2161/60)/60)/24)+DATE(1970,1,1)</f>
        <v>42236.276053240741</v>
      </c>
      <c r="Q2161" s="14">
        <f>YEAR(P2161)</f>
        <v>2015</v>
      </c>
      <c r="R2161" s="10" t="s">
        <v>8331</v>
      </c>
      <c r="S2161" t="s">
        <v>8373</v>
      </c>
      <c r="T2161">
        <f>IFERROR(ROUND(E2161/M2161,2),0)</f>
        <v>0</v>
      </c>
    </row>
    <row r="2162" spans="1:20" ht="49" hidden="1" x14ac:dyDescent="0.25">
      <c r="A2162">
        <v>3633</v>
      </c>
      <c r="B2162" s="3" t="s">
        <v>3631</v>
      </c>
      <c r="C2162" s="3" t="s">
        <v>7743</v>
      </c>
      <c r="D2162" s="6">
        <v>5000</v>
      </c>
      <c r="E2162" s="8">
        <v>1762</v>
      </c>
      <c r="F2162" s="22">
        <f>ROUND(E2162/D2162*100,0)</f>
        <v>35</v>
      </c>
      <c r="G2162" t="s">
        <v>8220</v>
      </c>
      <c r="H2162" t="s">
        <v>8223</v>
      </c>
      <c r="I2162" t="s">
        <v>8245</v>
      </c>
      <c r="J2162">
        <v>1479517200</v>
      </c>
      <c r="K2162">
        <v>1475765867</v>
      </c>
      <c r="L2162" t="b">
        <v>0</v>
      </c>
      <c r="M2162">
        <v>31</v>
      </c>
      <c r="N2162" t="b">
        <v>0</v>
      </c>
      <c r="O2162" t="s">
        <v>8303</v>
      </c>
      <c r="P2162" s="9">
        <f>(((K2162/60)/60)/24)+DATE(1970,1,1)</f>
        <v>42649.623460648145</v>
      </c>
      <c r="Q2162" s="14">
        <f>YEAR(P2162)</f>
        <v>2016</v>
      </c>
      <c r="R2162" s="10" t="s">
        <v>8331</v>
      </c>
      <c r="S2162" t="s">
        <v>8373</v>
      </c>
      <c r="T2162">
        <f>IFERROR(ROUND(E2162/M2162,2),0)</f>
        <v>56.84</v>
      </c>
    </row>
    <row r="2163" spans="1:20" ht="49" hidden="1" x14ac:dyDescent="0.25">
      <c r="A2163">
        <v>3644</v>
      </c>
      <c r="B2163" s="3" t="s">
        <v>3642</v>
      </c>
      <c r="C2163" s="3" t="s">
        <v>7754</v>
      </c>
      <c r="D2163" s="6">
        <v>5000</v>
      </c>
      <c r="E2163" s="8">
        <v>821</v>
      </c>
      <c r="F2163" s="22">
        <f>ROUND(E2163/D2163*100,0)</f>
        <v>16</v>
      </c>
      <c r="G2163" t="s">
        <v>8220</v>
      </c>
      <c r="H2163" t="s">
        <v>8223</v>
      </c>
      <c r="I2163" t="s">
        <v>8245</v>
      </c>
      <c r="J2163">
        <v>1457413140</v>
      </c>
      <c r="K2163">
        <v>1454996887</v>
      </c>
      <c r="L2163" t="b">
        <v>0</v>
      </c>
      <c r="M2163">
        <v>12</v>
      </c>
      <c r="N2163" t="b">
        <v>0</v>
      </c>
      <c r="O2163" t="s">
        <v>8303</v>
      </c>
      <c r="P2163" s="9">
        <f>(((K2163/60)/60)/24)+DATE(1970,1,1)</f>
        <v>42409.241747685184</v>
      </c>
      <c r="Q2163" s="14">
        <f>YEAR(P2163)</f>
        <v>2016</v>
      </c>
      <c r="R2163" s="10" t="s">
        <v>8331</v>
      </c>
      <c r="S2163" t="s">
        <v>8373</v>
      </c>
      <c r="T2163">
        <f>IFERROR(ROUND(E2163/M2163,2),0)</f>
        <v>68.42</v>
      </c>
    </row>
    <row r="2164" spans="1:20" ht="49" hidden="1" x14ac:dyDescent="0.25">
      <c r="A2164">
        <v>3729</v>
      </c>
      <c r="B2164" s="3" t="s">
        <v>3726</v>
      </c>
      <c r="C2164" s="3" t="s">
        <v>7839</v>
      </c>
      <c r="D2164" s="6">
        <v>5000</v>
      </c>
      <c r="E2164" s="8">
        <v>362</v>
      </c>
      <c r="F2164" s="22">
        <f>ROUND(E2164/D2164*100,0)</f>
        <v>7</v>
      </c>
      <c r="G2164" t="s">
        <v>8220</v>
      </c>
      <c r="H2164" t="s">
        <v>8223</v>
      </c>
      <c r="I2164" t="s">
        <v>8245</v>
      </c>
      <c r="J2164">
        <v>1427082912</v>
      </c>
      <c r="K2164">
        <v>1423198512</v>
      </c>
      <c r="L2164" t="b">
        <v>0</v>
      </c>
      <c r="M2164">
        <v>5</v>
      </c>
      <c r="N2164" t="b">
        <v>0</v>
      </c>
      <c r="O2164" t="s">
        <v>8269</v>
      </c>
      <c r="P2164" s="9">
        <f>(((K2164/60)/60)/24)+DATE(1970,1,1)</f>
        <v>42041.205000000002</v>
      </c>
      <c r="Q2164" s="14">
        <f>YEAR(P2164)</f>
        <v>2015</v>
      </c>
      <c r="R2164" s="10" t="s">
        <v>8331</v>
      </c>
      <c r="S2164" t="s">
        <v>8332</v>
      </c>
      <c r="T2164">
        <f>IFERROR(ROUND(E2164/M2164,2),0)</f>
        <v>72.400000000000006</v>
      </c>
    </row>
    <row r="2165" spans="1:20" ht="49" hidden="1" x14ac:dyDescent="0.25">
      <c r="A2165">
        <v>3742</v>
      </c>
      <c r="B2165" s="3" t="s">
        <v>3739</v>
      </c>
      <c r="C2165" s="3" t="s">
        <v>7852</v>
      </c>
      <c r="D2165" s="6">
        <v>5000</v>
      </c>
      <c r="E2165" s="8">
        <v>100</v>
      </c>
      <c r="F2165" s="22">
        <f>ROUND(E2165/D2165*100,0)</f>
        <v>2</v>
      </c>
      <c r="G2165" t="s">
        <v>8220</v>
      </c>
      <c r="H2165" t="s">
        <v>8223</v>
      </c>
      <c r="I2165" t="s">
        <v>8245</v>
      </c>
      <c r="J2165">
        <v>1409980144</v>
      </c>
      <c r="K2165">
        <v>1407388144</v>
      </c>
      <c r="L2165" t="b">
        <v>0</v>
      </c>
      <c r="M2165">
        <v>4</v>
      </c>
      <c r="N2165" t="b">
        <v>0</v>
      </c>
      <c r="O2165" t="s">
        <v>8269</v>
      </c>
      <c r="P2165" s="9">
        <f>(((K2165/60)/60)/24)+DATE(1970,1,1)</f>
        <v>41858.214629629627</v>
      </c>
      <c r="Q2165" s="14">
        <f>YEAR(P2165)</f>
        <v>2014</v>
      </c>
      <c r="R2165" s="10" t="s">
        <v>8331</v>
      </c>
      <c r="S2165" t="s">
        <v>8332</v>
      </c>
      <c r="T2165">
        <f>IFERROR(ROUND(E2165/M2165,2),0)</f>
        <v>25</v>
      </c>
    </row>
    <row r="2166" spans="1:20" ht="49" hidden="1" x14ac:dyDescent="0.25">
      <c r="A2166">
        <v>3794</v>
      </c>
      <c r="B2166" s="3" t="s">
        <v>3791</v>
      </c>
      <c r="C2166" s="3" t="s">
        <v>7904</v>
      </c>
      <c r="D2166" s="6">
        <v>5000</v>
      </c>
      <c r="E2166" s="8">
        <v>50</v>
      </c>
      <c r="F2166" s="22">
        <f>ROUND(E2166/D2166*100,0)</f>
        <v>1</v>
      </c>
      <c r="G2166" t="s">
        <v>8220</v>
      </c>
      <c r="H2166" t="s">
        <v>8224</v>
      </c>
      <c r="I2166" t="s">
        <v>8246</v>
      </c>
      <c r="J2166">
        <v>1433685354</v>
      </c>
      <c r="K2166">
        <v>1431093354</v>
      </c>
      <c r="L2166" t="b">
        <v>0</v>
      </c>
      <c r="M2166">
        <v>1</v>
      </c>
      <c r="N2166" t="b">
        <v>0</v>
      </c>
      <c r="O2166" t="s">
        <v>8303</v>
      </c>
      <c r="P2166" s="9">
        <f>(((K2166/60)/60)/24)+DATE(1970,1,1)</f>
        <v>42132.58048611111</v>
      </c>
      <c r="Q2166" s="14">
        <f>YEAR(P2166)</f>
        <v>2015</v>
      </c>
      <c r="R2166" s="10" t="s">
        <v>8331</v>
      </c>
      <c r="S2166" t="s">
        <v>8373</v>
      </c>
      <c r="T2166">
        <f>IFERROR(ROUND(E2166/M2166,2),0)</f>
        <v>50</v>
      </c>
    </row>
    <row r="2167" spans="1:20" ht="49" hidden="1" x14ac:dyDescent="0.25">
      <c r="A2167">
        <v>3801</v>
      </c>
      <c r="B2167" s="3" t="s">
        <v>3798</v>
      </c>
      <c r="C2167" s="3" t="s">
        <v>7911</v>
      </c>
      <c r="D2167" s="6">
        <v>5000</v>
      </c>
      <c r="E2167" s="8">
        <v>426</v>
      </c>
      <c r="F2167" s="22">
        <f>ROUND(E2167/D2167*100,0)</f>
        <v>9</v>
      </c>
      <c r="G2167" t="s">
        <v>8220</v>
      </c>
      <c r="H2167" t="s">
        <v>8223</v>
      </c>
      <c r="I2167" t="s">
        <v>8245</v>
      </c>
      <c r="J2167">
        <v>1420215216</v>
      </c>
      <c r="K2167">
        <v>1417536816</v>
      </c>
      <c r="L2167" t="b">
        <v>0</v>
      </c>
      <c r="M2167">
        <v>9</v>
      </c>
      <c r="N2167" t="b">
        <v>0</v>
      </c>
      <c r="O2167" t="s">
        <v>8303</v>
      </c>
      <c r="P2167" s="9">
        <f>(((K2167/60)/60)/24)+DATE(1970,1,1)</f>
        <v>41975.676111111112</v>
      </c>
      <c r="Q2167" s="14">
        <f>YEAR(P2167)</f>
        <v>2014</v>
      </c>
      <c r="R2167" s="10" t="s">
        <v>8331</v>
      </c>
      <c r="S2167" t="s">
        <v>8373</v>
      </c>
      <c r="T2167">
        <f>IFERROR(ROUND(E2167/M2167,2),0)</f>
        <v>47.33</v>
      </c>
    </row>
    <row r="2168" spans="1:20" ht="49" hidden="1" x14ac:dyDescent="0.25">
      <c r="A2168">
        <v>3842</v>
      </c>
      <c r="B2168" s="3" t="s">
        <v>3839</v>
      </c>
      <c r="C2168" s="3" t="s">
        <v>7951</v>
      </c>
      <c r="D2168" s="6">
        <v>5000</v>
      </c>
      <c r="E2168" s="8">
        <v>1097</v>
      </c>
      <c r="F2168" s="22">
        <f>ROUND(E2168/D2168*100,0)</f>
        <v>22</v>
      </c>
      <c r="G2168" t="s">
        <v>8220</v>
      </c>
      <c r="H2168" t="s">
        <v>8224</v>
      </c>
      <c r="I2168" t="s">
        <v>8246</v>
      </c>
      <c r="J2168">
        <v>1399809052</v>
      </c>
      <c r="K2168">
        <v>1397217052</v>
      </c>
      <c r="L2168" t="b">
        <v>1</v>
      </c>
      <c r="M2168">
        <v>23</v>
      </c>
      <c r="N2168" t="b">
        <v>0</v>
      </c>
      <c r="O2168" t="s">
        <v>8269</v>
      </c>
      <c r="P2168" s="9">
        <f>(((K2168/60)/60)/24)+DATE(1970,1,1)</f>
        <v>41740.493657407409</v>
      </c>
      <c r="Q2168" s="14">
        <f>YEAR(P2168)</f>
        <v>2014</v>
      </c>
      <c r="R2168" s="10" t="s">
        <v>8331</v>
      </c>
      <c r="S2168" t="s">
        <v>8332</v>
      </c>
      <c r="T2168">
        <f>IFERROR(ROUND(E2168/M2168,2),0)</f>
        <v>47.7</v>
      </c>
    </row>
    <row r="2169" spans="1:20" ht="49" hidden="1" x14ac:dyDescent="0.25">
      <c r="A2169">
        <v>3843</v>
      </c>
      <c r="B2169" s="3" t="s">
        <v>3840</v>
      </c>
      <c r="C2169" s="3" t="s">
        <v>7952</v>
      </c>
      <c r="D2169" s="6">
        <v>5000</v>
      </c>
      <c r="E2169" s="8">
        <v>1065</v>
      </c>
      <c r="F2169" s="22">
        <f>ROUND(E2169/D2169*100,0)</f>
        <v>21</v>
      </c>
      <c r="G2169" t="s">
        <v>8220</v>
      </c>
      <c r="H2169" t="s">
        <v>8223</v>
      </c>
      <c r="I2169" t="s">
        <v>8245</v>
      </c>
      <c r="J2169">
        <v>1401587064</v>
      </c>
      <c r="K2169">
        <v>1399427064</v>
      </c>
      <c r="L2169" t="b">
        <v>1</v>
      </c>
      <c r="M2169">
        <v>19</v>
      </c>
      <c r="N2169" t="b">
        <v>0</v>
      </c>
      <c r="O2169" t="s">
        <v>8269</v>
      </c>
      <c r="P2169" s="9">
        <f>(((K2169/60)/60)/24)+DATE(1970,1,1)</f>
        <v>41766.072500000002</v>
      </c>
      <c r="Q2169" s="14">
        <f>YEAR(P2169)</f>
        <v>2014</v>
      </c>
      <c r="R2169" s="10" t="s">
        <v>8331</v>
      </c>
      <c r="S2169" t="s">
        <v>8332</v>
      </c>
      <c r="T2169">
        <f>IFERROR(ROUND(E2169/M2169,2),0)</f>
        <v>56.05</v>
      </c>
    </row>
    <row r="2170" spans="1:20" ht="49" hidden="1" x14ac:dyDescent="0.25">
      <c r="A2170">
        <v>3856</v>
      </c>
      <c r="B2170" s="3" t="s">
        <v>3853</v>
      </c>
      <c r="C2170" s="3" t="s">
        <v>7965</v>
      </c>
      <c r="D2170" s="6">
        <v>5000</v>
      </c>
      <c r="E2170" s="8">
        <v>1</v>
      </c>
      <c r="F2170" s="22">
        <f>ROUND(E2170/D2170*100,0)</f>
        <v>0</v>
      </c>
      <c r="G2170" t="s">
        <v>8220</v>
      </c>
      <c r="H2170" t="s">
        <v>8223</v>
      </c>
      <c r="I2170" t="s">
        <v>8245</v>
      </c>
      <c r="J2170">
        <v>1425833403</v>
      </c>
      <c r="K2170">
        <v>1423245003</v>
      </c>
      <c r="L2170" t="b">
        <v>0</v>
      </c>
      <c r="M2170">
        <v>1</v>
      </c>
      <c r="N2170" t="b">
        <v>0</v>
      </c>
      <c r="O2170" t="s">
        <v>8269</v>
      </c>
      <c r="P2170" s="9">
        <f>(((K2170/60)/60)/24)+DATE(1970,1,1)</f>
        <v>42041.743090277778</v>
      </c>
      <c r="Q2170" s="14">
        <f>YEAR(P2170)</f>
        <v>2015</v>
      </c>
      <c r="R2170" s="10" t="s">
        <v>8331</v>
      </c>
      <c r="S2170" t="s">
        <v>8332</v>
      </c>
      <c r="T2170">
        <f>IFERROR(ROUND(E2170/M2170,2),0)</f>
        <v>1</v>
      </c>
    </row>
    <row r="2171" spans="1:20" ht="49" hidden="1" x14ac:dyDescent="0.25">
      <c r="A2171">
        <v>3857</v>
      </c>
      <c r="B2171" s="3" t="s">
        <v>3854</v>
      </c>
      <c r="C2171" s="3" t="s">
        <v>7966</v>
      </c>
      <c r="D2171" s="6">
        <v>5000</v>
      </c>
      <c r="E2171" s="8">
        <v>260</v>
      </c>
      <c r="F2171" s="22">
        <f>ROUND(E2171/D2171*100,0)</f>
        <v>5</v>
      </c>
      <c r="G2171" t="s">
        <v>8220</v>
      </c>
      <c r="H2171" t="s">
        <v>8223</v>
      </c>
      <c r="I2171" t="s">
        <v>8245</v>
      </c>
      <c r="J2171">
        <v>1406913120</v>
      </c>
      <c r="K2171">
        <v>1404927690</v>
      </c>
      <c r="L2171" t="b">
        <v>0</v>
      </c>
      <c r="M2171">
        <v>4</v>
      </c>
      <c r="N2171" t="b">
        <v>0</v>
      </c>
      <c r="O2171" t="s">
        <v>8269</v>
      </c>
      <c r="P2171" s="9">
        <f>(((K2171/60)/60)/24)+DATE(1970,1,1)</f>
        <v>41829.73715277778</v>
      </c>
      <c r="Q2171" s="14">
        <f>YEAR(P2171)</f>
        <v>2014</v>
      </c>
      <c r="R2171" s="10" t="s">
        <v>8331</v>
      </c>
      <c r="S2171" t="s">
        <v>8332</v>
      </c>
      <c r="T2171">
        <f>IFERROR(ROUND(E2171/M2171,2),0)</f>
        <v>65</v>
      </c>
    </row>
    <row r="2172" spans="1:20" ht="49" hidden="1" x14ac:dyDescent="0.25">
      <c r="A2172">
        <v>3864</v>
      </c>
      <c r="B2172" s="3" t="s">
        <v>3861</v>
      </c>
      <c r="C2172" s="3" t="s">
        <v>7973</v>
      </c>
      <c r="D2172" s="6">
        <v>5000</v>
      </c>
      <c r="E2172" s="8">
        <v>60</v>
      </c>
      <c r="F2172" s="22">
        <f>ROUND(E2172/D2172*100,0)</f>
        <v>1</v>
      </c>
      <c r="G2172" t="s">
        <v>8220</v>
      </c>
      <c r="H2172" t="s">
        <v>8223</v>
      </c>
      <c r="I2172" t="s">
        <v>8245</v>
      </c>
      <c r="J2172">
        <v>1447799054</v>
      </c>
      <c r="K2172">
        <v>1445203454</v>
      </c>
      <c r="L2172" t="b">
        <v>0</v>
      </c>
      <c r="M2172">
        <v>3</v>
      </c>
      <c r="N2172" t="b">
        <v>0</v>
      </c>
      <c r="O2172" t="s">
        <v>8269</v>
      </c>
      <c r="P2172" s="9">
        <f>(((K2172/60)/60)/24)+DATE(1970,1,1)</f>
        <v>42295.891828703709</v>
      </c>
      <c r="Q2172" s="14">
        <f>YEAR(P2172)</f>
        <v>2015</v>
      </c>
      <c r="R2172" s="10" t="s">
        <v>8331</v>
      </c>
      <c r="S2172" t="s">
        <v>8332</v>
      </c>
      <c r="T2172">
        <f>IFERROR(ROUND(E2172/M2172,2),0)</f>
        <v>20</v>
      </c>
    </row>
    <row r="2173" spans="1:20" ht="49" hidden="1" x14ac:dyDescent="0.25">
      <c r="A2173">
        <v>3919</v>
      </c>
      <c r="B2173" s="3" t="s">
        <v>3916</v>
      </c>
      <c r="C2173" s="3" t="s">
        <v>8027</v>
      </c>
      <c r="D2173" s="6">
        <v>5000</v>
      </c>
      <c r="E2173" s="8">
        <v>90</v>
      </c>
      <c r="F2173" s="22">
        <f>ROUND(E2173/D2173*100,0)</f>
        <v>2</v>
      </c>
      <c r="G2173" t="s">
        <v>8220</v>
      </c>
      <c r="H2173" t="s">
        <v>8224</v>
      </c>
      <c r="I2173" t="s">
        <v>8246</v>
      </c>
      <c r="J2173">
        <v>1453075200</v>
      </c>
      <c r="K2173">
        <v>1450628773</v>
      </c>
      <c r="L2173" t="b">
        <v>0</v>
      </c>
      <c r="M2173">
        <v>3</v>
      </c>
      <c r="N2173" t="b">
        <v>0</v>
      </c>
      <c r="O2173" t="s">
        <v>8269</v>
      </c>
      <c r="P2173" s="9">
        <f>(((K2173/60)/60)/24)+DATE(1970,1,1)</f>
        <v>42358.684872685189</v>
      </c>
      <c r="Q2173" s="14">
        <f>YEAR(P2173)</f>
        <v>2015</v>
      </c>
      <c r="R2173" s="10" t="s">
        <v>8331</v>
      </c>
      <c r="S2173" t="s">
        <v>8332</v>
      </c>
      <c r="T2173">
        <f>IFERROR(ROUND(E2173/M2173,2),0)</f>
        <v>30</v>
      </c>
    </row>
    <row r="2174" spans="1:20" ht="33" hidden="1" x14ac:dyDescent="0.25">
      <c r="A2174">
        <v>3926</v>
      </c>
      <c r="B2174" s="3" t="s">
        <v>3923</v>
      </c>
      <c r="C2174" s="3" t="s">
        <v>8034</v>
      </c>
      <c r="D2174" s="6">
        <v>5000</v>
      </c>
      <c r="E2174" s="8">
        <v>15</v>
      </c>
      <c r="F2174" s="22">
        <f>ROUND(E2174/D2174*100,0)</f>
        <v>0</v>
      </c>
      <c r="G2174" t="s">
        <v>8220</v>
      </c>
      <c r="H2174" t="s">
        <v>8225</v>
      </c>
      <c r="I2174" t="s">
        <v>8247</v>
      </c>
      <c r="J2174">
        <v>1419645748</v>
      </c>
      <c r="K2174">
        <v>1417053748</v>
      </c>
      <c r="L2174" t="b">
        <v>0</v>
      </c>
      <c r="M2174">
        <v>1</v>
      </c>
      <c r="N2174" t="b">
        <v>0</v>
      </c>
      <c r="O2174" t="s">
        <v>8269</v>
      </c>
      <c r="P2174" s="9">
        <f>(((K2174/60)/60)/24)+DATE(1970,1,1)</f>
        <v>41970.085046296299</v>
      </c>
      <c r="Q2174" s="14">
        <f>YEAR(P2174)</f>
        <v>2014</v>
      </c>
      <c r="R2174" s="10" t="s">
        <v>8331</v>
      </c>
      <c r="S2174" t="s">
        <v>8332</v>
      </c>
      <c r="T2174">
        <f>IFERROR(ROUND(E2174/M2174,2),0)</f>
        <v>15</v>
      </c>
    </row>
    <row r="2175" spans="1:20" ht="49" hidden="1" x14ac:dyDescent="0.25">
      <c r="A2175">
        <v>3928</v>
      </c>
      <c r="B2175" s="3" t="s">
        <v>3925</v>
      </c>
      <c r="C2175" s="3" t="s">
        <v>8036</v>
      </c>
      <c r="D2175" s="6">
        <v>5000</v>
      </c>
      <c r="E2175" s="8">
        <v>651</v>
      </c>
      <c r="F2175" s="22">
        <f>ROUND(E2175/D2175*100,0)</f>
        <v>13</v>
      </c>
      <c r="G2175" t="s">
        <v>8220</v>
      </c>
      <c r="H2175" t="s">
        <v>8223</v>
      </c>
      <c r="I2175" t="s">
        <v>8245</v>
      </c>
      <c r="J2175">
        <v>1444971540</v>
      </c>
      <c r="K2175">
        <v>1442593427</v>
      </c>
      <c r="L2175" t="b">
        <v>0</v>
      </c>
      <c r="M2175">
        <v>7</v>
      </c>
      <c r="N2175" t="b">
        <v>0</v>
      </c>
      <c r="O2175" t="s">
        <v>8269</v>
      </c>
      <c r="P2175" s="9">
        <f>(((K2175/60)/60)/24)+DATE(1970,1,1)</f>
        <v>42265.683182870373</v>
      </c>
      <c r="Q2175" s="14">
        <f>YEAR(P2175)</f>
        <v>2015</v>
      </c>
      <c r="R2175" s="10" t="s">
        <v>8331</v>
      </c>
      <c r="S2175" t="s">
        <v>8332</v>
      </c>
      <c r="T2175">
        <f>IFERROR(ROUND(E2175/M2175,2),0)</f>
        <v>93</v>
      </c>
    </row>
    <row r="2176" spans="1:20" ht="49" hidden="1" x14ac:dyDescent="0.25">
      <c r="A2176">
        <v>3934</v>
      </c>
      <c r="B2176" s="3" t="s">
        <v>3931</v>
      </c>
      <c r="C2176" s="3" t="s">
        <v>8042</v>
      </c>
      <c r="D2176" s="6">
        <v>5000</v>
      </c>
      <c r="E2176" s="8">
        <v>550</v>
      </c>
      <c r="F2176" s="22">
        <f>ROUND(E2176/D2176*100,0)</f>
        <v>11</v>
      </c>
      <c r="G2176" t="s">
        <v>8220</v>
      </c>
      <c r="H2176" t="s">
        <v>8223</v>
      </c>
      <c r="I2176" t="s">
        <v>8245</v>
      </c>
      <c r="J2176">
        <v>1443704400</v>
      </c>
      <c r="K2176">
        <v>1439827639</v>
      </c>
      <c r="L2176" t="b">
        <v>0</v>
      </c>
      <c r="M2176">
        <v>12</v>
      </c>
      <c r="N2176" t="b">
        <v>0</v>
      </c>
      <c r="O2176" t="s">
        <v>8269</v>
      </c>
      <c r="P2176" s="9">
        <f>(((K2176/60)/60)/24)+DATE(1970,1,1)</f>
        <v>42233.671747685185</v>
      </c>
      <c r="Q2176" s="14">
        <f>YEAR(P2176)</f>
        <v>2015</v>
      </c>
      <c r="R2176" s="10" t="s">
        <v>8331</v>
      </c>
      <c r="S2176" t="s">
        <v>8332</v>
      </c>
      <c r="T2176">
        <f>IFERROR(ROUND(E2176/M2176,2),0)</f>
        <v>45.83</v>
      </c>
    </row>
    <row r="2177" spans="1:20" ht="49" hidden="1" x14ac:dyDescent="0.25">
      <c r="A2177">
        <v>3939</v>
      </c>
      <c r="B2177" s="3" t="s">
        <v>3936</v>
      </c>
      <c r="C2177" s="3" t="s">
        <v>8047</v>
      </c>
      <c r="D2177" s="6">
        <v>5000</v>
      </c>
      <c r="E2177" s="8">
        <v>5</v>
      </c>
      <c r="F2177" s="22">
        <f>ROUND(E2177/D2177*100,0)</f>
        <v>0</v>
      </c>
      <c r="G2177" t="s">
        <v>8220</v>
      </c>
      <c r="H2177" t="s">
        <v>8225</v>
      </c>
      <c r="I2177" t="s">
        <v>8247</v>
      </c>
      <c r="J2177">
        <v>1412656200</v>
      </c>
      <c r="K2177">
        <v>1412328979</v>
      </c>
      <c r="L2177" t="b">
        <v>0</v>
      </c>
      <c r="M2177">
        <v>1</v>
      </c>
      <c r="N2177" t="b">
        <v>0</v>
      </c>
      <c r="O2177" t="s">
        <v>8269</v>
      </c>
      <c r="P2177" s="9">
        <f>(((K2177/60)/60)/24)+DATE(1970,1,1)</f>
        <v>41915.400219907409</v>
      </c>
      <c r="Q2177" s="14">
        <f>YEAR(P2177)</f>
        <v>2014</v>
      </c>
      <c r="R2177" s="10" t="s">
        <v>8331</v>
      </c>
      <c r="S2177" t="s">
        <v>8332</v>
      </c>
      <c r="T2177">
        <f>IFERROR(ROUND(E2177/M2177,2),0)</f>
        <v>5</v>
      </c>
    </row>
    <row r="2178" spans="1:20" ht="49" hidden="1" x14ac:dyDescent="0.25">
      <c r="A2178">
        <v>3940</v>
      </c>
      <c r="B2178" s="3" t="s">
        <v>3937</v>
      </c>
      <c r="C2178" s="3" t="s">
        <v>8048</v>
      </c>
      <c r="D2178" s="6">
        <v>5000</v>
      </c>
      <c r="E2178" s="8">
        <v>11</v>
      </c>
      <c r="F2178" s="22">
        <f>ROUND(E2178/D2178*100,0)</f>
        <v>0</v>
      </c>
      <c r="G2178" t="s">
        <v>8220</v>
      </c>
      <c r="H2178" t="s">
        <v>8223</v>
      </c>
      <c r="I2178" t="s">
        <v>8245</v>
      </c>
      <c r="J2178">
        <v>1420199351</v>
      </c>
      <c r="K2178">
        <v>1416311351</v>
      </c>
      <c r="L2178" t="b">
        <v>0</v>
      </c>
      <c r="M2178">
        <v>2</v>
      </c>
      <c r="N2178" t="b">
        <v>0</v>
      </c>
      <c r="O2178" t="s">
        <v>8269</v>
      </c>
      <c r="P2178" s="9">
        <f>(((K2178/60)/60)/24)+DATE(1970,1,1)</f>
        <v>41961.492488425924</v>
      </c>
      <c r="Q2178" s="14">
        <f>YEAR(P2178)</f>
        <v>2014</v>
      </c>
      <c r="R2178" s="10" t="s">
        <v>8331</v>
      </c>
      <c r="S2178" t="s">
        <v>8332</v>
      </c>
      <c r="T2178">
        <f>IFERROR(ROUND(E2178/M2178,2),0)</f>
        <v>5.5</v>
      </c>
    </row>
    <row r="2179" spans="1:20" ht="49" hidden="1" x14ac:dyDescent="0.25">
      <c r="A2179">
        <v>3943</v>
      </c>
      <c r="B2179" s="3" t="s">
        <v>3940</v>
      </c>
      <c r="C2179" s="3" t="s">
        <v>8051</v>
      </c>
      <c r="D2179" s="6">
        <v>5000</v>
      </c>
      <c r="E2179" s="8">
        <v>1782</v>
      </c>
      <c r="F2179" s="22">
        <f>ROUND(E2179/D2179*100,0)</f>
        <v>36</v>
      </c>
      <c r="G2179" t="s">
        <v>8220</v>
      </c>
      <c r="H2179" t="s">
        <v>8223</v>
      </c>
      <c r="I2179" t="s">
        <v>8245</v>
      </c>
      <c r="J2179">
        <v>1446483000</v>
      </c>
      <c r="K2179">
        <v>1443811268</v>
      </c>
      <c r="L2179" t="b">
        <v>0</v>
      </c>
      <c r="M2179">
        <v>13</v>
      </c>
      <c r="N2179" t="b">
        <v>0</v>
      </c>
      <c r="O2179" t="s">
        <v>8269</v>
      </c>
      <c r="P2179" s="9">
        <f>(((K2179/60)/60)/24)+DATE(1970,1,1)</f>
        <v>42279.778564814813</v>
      </c>
      <c r="Q2179" s="14">
        <f>YEAR(P2179)</f>
        <v>2015</v>
      </c>
      <c r="R2179" s="10" t="s">
        <v>8331</v>
      </c>
      <c r="S2179" t="s">
        <v>8332</v>
      </c>
      <c r="T2179">
        <f>IFERROR(ROUND(E2179/M2179,2),0)</f>
        <v>137.08000000000001</v>
      </c>
    </row>
    <row r="2180" spans="1:20" ht="49" hidden="1" x14ac:dyDescent="0.25">
      <c r="A2180">
        <v>3944</v>
      </c>
      <c r="B2180" s="3" t="s">
        <v>3941</v>
      </c>
      <c r="C2180" s="3" t="s">
        <v>8052</v>
      </c>
      <c r="D2180" s="6">
        <v>5000</v>
      </c>
      <c r="E2180" s="8">
        <v>0</v>
      </c>
      <c r="F2180" s="22">
        <f>ROUND(E2180/D2180*100,0)</f>
        <v>0</v>
      </c>
      <c r="G2180" t="s">
        <v>8220</v>
      </c>
      <c r="H2180" t="s">
        <v>8223</v>
      </c>
      <c r="I2180" t="s">
        <v>8245</v>
      </c>
      <c r="J2180">
        <v>1440690875</v>
      </c>
      <c r="K2180">
        <v>1438098875</v>
      </c>
      <c r="L2180" t="b">
        <v>0</v>
      </c>
      <c r="M2180">
        <v>0</v>
      </c>
      <c r="N2180" t="b">
        <v>0</v>
      </c>
      <c r="O2180" t="s">
        <v>8269</v>
      </c>
      <c r="P2180" s="9">
        <f>(((K2180/60)/60)/24)+DATE(1970,1,1)</f>
        <v>42213.662905092591</v>
      </c>
      <c r="Q2180" s="14">
        <f>YEAR(P2180)</f>
        <v>2015</v>
      </c>
      <c r="R2180" s="10" t="s">
        <v>8331</v>
      </c>
      <c r="S2180" t="s">
        <v>8332</v>
      </c>
      <c r="T2180">
        <f>IFERROR(ROUND(E2180/M2180,2),0)</f>
        <v>0</v>
      </c>
    </row>
    <row r="2181" spans="1:20" ht="49" hidden="1" x14ac:dyDescent="0.25">
      <c r="A2181">
        <v>3961</v>
      </c>
      <c r="B2181" s="3" t="s">
        <v>3958</v>
      </c>
      <c r="C2181" s="3" t="s">
        <v>8068</v>
      </c>
      <c r="D2181" s="6">
        <v>5000</v>
      </c>
      <c r="E2181" s="8">
        <v>21</v>
      </c>
      <c r="F2181" s="22">
        <f>ROUND(E2181/D2181*100,0)</f>
        <v>0</v>
      </c>
      <c r="G2181" t="s">
        <v>8220</v>
      </c>
      <c r="H2181" t="s">
        <v>8224</v>
      </c>
      <c r="I2181" t="s">
        <v>8246</v>
      </c>
      <c r="J2181">
        <v>1399584210</v>
      </c>
      <c r="K2181">
        <v>1397683410</v>
      </c>
      <c r="L2181" t="b">
        <v>0</v>
      </c>
      <c r="M2181">
        <v>2</v>
      </c>
      <c r="N2181" t="b">
        <v>0</v>
      </c>
      <c r="O2181" t="s">
        <v>8269</v>
      </c>
      <c r="P2181" s="9">
        <f>(((K2181/60)/60)/24)+DATE(1970,1,1)</f>
        <v>41745.891319444447</v>
      </c>
      <c r="Q2181" s="14">
        <f>YEAR(P2181)</f>
        <v>2014</v>
      </c>
      <c r="R2181" s="10" t="s">
        <v>8331</v>
      </c>
      <c r="S2181" t="s">
        <v>8332</v>
      </c>
      <c r="T2181">
        <f>IFERROR(ROUND(E2181/M2181,2),0)</f>
        <v>10.5</v>
      </c>
    </row>
    <row r="2182" spans="1:20" ht="49" hidden="1" x14ac:dyDescent="0.25">
      <c r="A2182">
        <v>3968</v>
      </c>
      <c r="B2182" s="3" t="s">
        <v>3965</v>
      </c>
      <c r="C2182" s="3" t="s">
        <v>8075</v>
      </c>
      <c r="D2182" s="6">
        <v>5000</v>
      </c>
      <c r="E2182" s="8">
        <v>527</v>
      </c>
      <c r="F2182" s="22">
        <f>ROUND(E2182/D2182*100,0)</f>
        <v>11</v>
      </c>
      <c r="G2182" t="s">
        <v>8220</v>
      </c>
      <c r="H2182" t="s">
        <v>8223</v>
      </c>
      <c r="I2182" t="s">
        <v>8245</v>
      </c>
      <c r="J2182">
        <v>1463945673</v>
      </c>
      <c r="K2182">
        <v>1458761673</v>
      </c>
      <c r="L2182" t="b">
        <v>0</v>
      </c>
      <c r="M2182">
        <v>11</v>
      </c>
      <c r="N2182" t="b">
        <v>0</v>
      </c>
      <c r="O2182" t="s">
        <v>8269</v>
      </c>
      <c r="P2182" s="9">
        <f>(((K2182/60)/60)/24)+DATE(1970,1,1)</f>
        <v>42452.815659722226</v>
      </c>
      <c r="Q2182" s="14">
        <f>YEAR(P2182)</f>
        <v>2016</v>
      </c>
      <c r="R2182" s="10" t="s">
        <v>8331</v>
      </c>
      <c r="S2182" t="s">
        <v>8332</v>
      </c>
      <c r="T2182">
        <f>IFERROR(ROUND(E2182/M2182,2),0)</f>
        <v>47.91</v>
      </c>
    </row>
    <row r="2183" spans="1:20" ht="49" hidden="1" x14ac:dyDescent="0.25">
      <c r="A2183">
        <v>3973</v>
      </c>
      <c r="B2183" s="3" t="s">
        <v>3970</v>
      </c>
      <c r="C2183" s="3" t="s">
        <v>8080</v>
      </c>
      <c r="D2183" s="6">
        <v>5000</v>
      </c>
      <c r="E2183" s="8">
        <v>3905</v>
      </c>
      <c r="F2183" s="22">
        <f>ROUND(E2183/D2183*100,0)</f>
        <v>78</v>
      </c>
      <c r="G2183" t="s">
        <v>8220</v>
      </c>
      <c r="H2183" t="s">
        <v>8223</v>
      </c>
      <c r="I2183" t="s">
        <v>8245</v>
      </c>
      <c r="J2183">
        <v>1462766400</v>
      </c>
      <c r="K2183">
        <v>1460219110</v>
      </c>
      <c r="L2183" t="b">
        <v>0</v>
      </c>
      <c r="M2183">
        <v>37</v>
      </c>
      <c r="N2183" t="b">
        <v>0</v>
      </c>
      <c r="O2183" t="s">
        <v>8269</v>
      </c>
      <c r="P2183" s="9">
        <f>(((K2183/60)/60)/24)+DATE(1970,1,1)</f>
        <v>42469.68414351852</v>
      </c>
      <c r="Q2183" s="14">
        <f>YEAR(P2183)</f>
        <v>2016</v>
      </c>
      <c r="R2183" s="10" t="s">
        <v>8331</v>
      </c>
      <c r="S2183" t="s">
        <v>8332</v>
      </c>
      <c r="T2183">
        <f>IFERROR(ROUND(E2183/M2183,2),0)</f>
        <v>105.54</v>
      </c>
    </row>
    <row r="2184" spans="1:20" ht="49" hidden="1" x14ac:dyDescent="0.25">
      <c r="A2184">
        <v>3986</v>
      </c>
      <c r="B2184" s="3" t="s">
        <v>3982</v>
      </c>
      <c r="C2184" s="3" t="s">
        <v>8092</v>
      </c>
      <c r="D2184" s="6">
        <v>5000</v>
      </c>
      <c r="E2184" s="8">
        <v>488</v>
      </c>
      <c r="F2184" s="22">
        <f>ROUND(E2184/D2184*100,0)</f>
        <v>10</v>
      </c>
      <c r="G2184" t="s">
        <v>8220</v>
      </c>
      <c r="H2184" t="s">
        <v>8224</v>
      </c>
      <c r="I2184" t="s">
        <v>8246</v>
      </c>
      <c r="J2184">
        <v>1462539840</v>
      </c>
      <c r="K2184">
        <v>1460034594</v>
      </c>
      <c r="L2184" t="b">
        <v>0</v>
      </c>
      <c r="M2184">
        <v>13</v>
      </c>
      <c r="N2184" t="b">
        <v>0</v>
      </c>
      <c r="O2184" t="s">
        <v>8269</v>
      </c>
      <c r="P2184" s="9">
        <f>(((K2184/60)/60)/24)+DATE(1970,1,1)</f>
        <v>42467.548541666663</v>
      </c>
      <c r="Q2184" s="14">
        <f>YEAR(P2184)</f>
        <v>2016</v>
      </c>
      <c r="R2184" s="10" t="s">
        <v>8331</v>
      </c>
      <c r="S2184" t="s">
        <v>8332</v>
      </c>
      <c r="T2184">
        <f>IFERROR(ROUND(E2184/M2184,2),0)</f>
        <v>37.54</v>
      </c>
    </row>
    <row r="2185" spans="1:20" ht="49" hidden="1" x14ac:dyDescent="0.25">
      <c r="A2185">
        <v>4025</v>
      </c>
      <c r="B2185" s="3" t="s">
        <v>4021</v>
      </c>
      <c r="C2185" s="3" t="s">
        <v>8130</v>
      </c>
      <c r="D2185" s="6">
        <v>5000</v>
      </c>
      <c r="E2185" s="8">
        <v>250</v>
      </c>
      <c r="F2185" s="22">
        <f>ROUND(E2185/D2185*100,0)</f>
        <v>5</v>
      </c>
      <c r="G2185" t="s">
        <v>8220</v>
      </c>
      <c r="H2185" t="s">
        <v>8229</v>
      </c>
      <c r="I2185" t="s">
        <v>8248</v>
      </c>
      <c r="J2185">
        <v>1437889336</v>
      </c>
      <c r="K2185">
        <v>1432705336</v>
      </c>
      <c r="L2185" t="b">
        <v>0</v>
      </c>
      <c r="M2185">
        <v>4</v>
      </c>
      <c r="N2185" t="b">
        <v>0</v>
      </c>
      <c r="O2185" t="s">
        <v>8269</v>
      </c>
      <c r="P2185" s="9">
        <f>(((K2185/60)/60)/24)+DATE(1970,1,1)</f>
        <v>42151.237685185188</v>
      </c>
      <c r="Q2185" s="14">
        <f>YEAR(P2185)</f>
        <v>2015</v>
      </c>
      <c r="R2185" s="10" t="s">
        <v>8331</v>
      </c>
      <c r="S2185" t="s">
        <v>8332</v>
      </c>
      <c r="T2185">
        <f>IFERROR(ROUND(E2185/M2185,2),0)</f>
        <v>62.5</v>
      </c>
    </row>
    <row r="2186" spans="1:20" ht="49" hidden="1" x14ac:dyDescent="0.25">
      <c r="A2186">
        <v>4031</v>
      </c>
      <c r="B2186" s="3" t="s">
        <v>4027</v>
      </c>
      <c r="C2186" s="3" t="s">
        <v>8136</v>
      </c>
      <c r="D2186" s="6">
        <v>5000</v>
      </c>
      <c r="E2186" s="8">
        <v>0</v>
      </c>
      <c r="F2186" s="22">
        <f>ROUND(E2186/D2186*100,0)</f>
        <v>0</v>
      </c>
      <c r="G2186" t="s">
        <v>8220</v>
      </c>
      <c r="H2186" t="s">
        <v>8223</v>
      </c>
      <c r="I2186" t="s">
        <v>8245</v>
      </c>
      <c r="J2186">
        <v>1418914964</v>
      </c>
      <c r="K2186">
        <v>1414591364</v>
      </c>
      <c r="L2186" t="b">
        <v>0</v>
      </c>
      <c r="M2186">
        <v>0</v>
      </c>
      <c r="N2186" t="b">
        <v>0</v>
      </c>
      <c r="O2186" t="s">
        <v>8269</v>
      </c>
      <c r="P2186" s="9">
        <f>(((K2186/60)/60)/24)+DATE(1970,1,1)</f>
        <v>41941.585231481484</v>
      </c>
      <c r="Q2186" s="14">
        <f>YEAR(P2186)</f>
        <v>2014</v>
      </c>
      <c r="R2186" s="10" t="s">
        <v>8331</v>
      </c>
      <c r="S2186" t="s">
        <v>8332</v>
      </c>
      <c r="T2186">
        <f>IFERROR(ROUND(E2186/M2186,2),0)</f>
        <v>0</v>
      </c>
    </row>
    <row r="2187" spans="1:20" ht="33" hidden="1" x14ac:dyDescent="0.25">
      <c r="A2187">
        <v>4041</v>
      </c>
      <c r="B2187" s="3" t="s">
        <v>4037</v>
      </c>
      <c r="C2187" s="3" t="s">
        <v>8145</v>
      </c>
      <c r="D2187" s="6">
        <v>5000</v>
      </c>
      <c r="E2187" s="8">
        <v>21</v>
      </c>
      <c r="F2187" s="22">
        <f>ROUND(E2187/D2187*100,0)</f>
        <v>0</v>
      </c>
      <c r="G2187" t="s">
        <v>8220</v>
      </c>
      <c r="H2187" t="s">
        <v>8224</v>
      </c>
      <c r="I2187" t="s">
        <v>8246</v>
      </c>
      <c r="J2187">
        <v>1473160954</v>
      </c>
      <c r="K2187">
        <v>1467976954</v>
      </c>
      <c r="L2187" t="b">
        <v>0</v>
      </c>
      <c r="M2187">
        <v>2</v>
      </c>
      <c r="N2187" t="b">
        <v>0</v>
      </c>
      <c r="O2187" t="s">
        <v>8269</v>
      </c>
      <c r="P2187" s="9">
        <f>(((K2187/60)/60)/24)+DATE(1970,1,1)</f>
        <v>42559.474004629628</v>
      </c>
      <c r="Q2187" s="14">
        <f>YEAR(P2187)</f>
        <v>2016</v>
      </c>
      <c r="R2187" s="10" t="s">
        <v>8331</v>
      </c>
      <c r="S2187" t="s">
        <v>8332</v>
      </c>
      <c r="T2187">
        <f>IFERROR(ROUND(E2187/M2187,2),0)</f>
        <v>10.5</v>
      </c>
    </row>
    <row r="2188" spans="1:20" ht="49" hidden="1" x14ac:dyDescent="0.25">
      <c r="A2188">
        <v>4045</v>
      </c>
      <c r="B2188" s="3" t="s">
        <v>4041</v>
      </c>
      <c r="C2188" s="3" t="s">
        <v>8149</v>
      </c>
      <c r="D2188" s="6">
        <v>5000</v>
      </c>
      <c r="E2188" s="8">
        <v>1</v>
      </c>
      <c r="F2188" s="22">
        <f>ROUND(E2188/D2188*100,0)</f>
        <v>0</v>
      </c>
      <c r="G2188" t="s">
        <v>8220</v>
      </c>
      <c r="H2188" t="s">
        <v>8225</v>
      </c>
      <c r="I2188" t="s">
        <v>8247</v>
      </c>
      <c r="J2188">
        <v>1408596589</v>
      </c>
      <c r="K2188">
        <v>1406004589</v>
      </c>
      <c r="L2188" t="b">
        <v>0</v>
      </c>
      <c r="M2188">
        <v>1</v>
      </c>
      <c r="N2188" t="b">
        <v>0</v>
      </c>
      <c r="O2188" t="s">
        <v>8269</v>
      </c>
      <c r="P2188" s="9">
        <f>(((K2188/60)/60)/24)+DATE(1970,1,1)</f>
        <v>41842.201261574075</v>
      </c>
      <c r="Q2188" s="14">
        <f>YEAR(P2188)</f>
        <v>2014</v>
      </c>
      <c r="R2188" s="10" t="s">
        <v>8331</v>
      </c>
      <c r="S2188" t="s">
        <v>8332</v>
      </c>
      <c r="T2188">
        <f>IFERROR(ROUND(E2188/M2188,2),0)</f>
        <v>1</v>
      </c>
    </row>
    <row r="2189" spans="1:20" ht="49" hidden="1" x14ac:dyDescent="0.25">
      <c r="A2189">
        <v>4047</v>
      </c>
      <c r="B2189" s="3" t="s">
        <v>4043</v>
      </c>
      <c r="C2189" s="3" t="s">
        <v>8151</v>
      </c>
      <c r="D2189" s="6">
        <v>5000</v>
      </c>
      <c r="E2189" s="8">
        <v>110</v>
      </c>
      <c r="F2189" s="22">
        <f>ROUND(E2189/D2189*100,0)</f>
        <v>2</v>
      </c>
      <c r="G2189" t="s">
        <v>8220</v>
      </c>
      <c r="H2189" t="s">
        <v>8223</v>
      </c>
      <c r="I2189" t="s">
        <v>8245</v>
      </c>
      <c r="J2189">
        <v>1420938000</v>
      </c>
      <c r="K2189">
        <v>1418862743</v>
      </c>
      <c r="L2189" t="b">
        <v>0</v>
      </c>
      <c r="M2189">
        <v>4</v>
      </c>
      <c r="N2189" t="b">
        <v>0</v>
      </c>
      <c r="O2189" t="s">
        <v>8269</v>
      </c>
      <c r="P2189" s="9">
        <f>(((K2189/60)/60)/24)+DATE(1970,1,1)</f>
        <v>41991.022488425922</v>
      </c>
      <c r="Q2189" s="14">
        <f>YEAR(P2189)</f>
        <v>2014</v>
      </c>
      <c r="R2189" s="10" t="s">
        <v>8331</v>
      </c>
      <c r="S2189" t="s">
        <v>8332</v>
      </c>
      <c r="T2189">
        <f>IFERROR(ROUND(E2189/M2189,2),0)</f>
        <v>27.5</v>
      </c>
    </row>
    <row r="2190" spans="1:20" ht="49" hidden="1" x14ac:dyDescent="0.25">
      <c r="A2190">
        <v>4055</v>
      </c>
      <c r="B2190" s="3" t="s">
        <v>4051</v>
      </c>
      <c r="C2190" s="3" t="s">
        <v>8159</v>
      </c>
      <c r="D2190" s="6">
        <v>5000</v>
      </c>
      <c r="E2190" s="8">
        <v>881</v>
      </c>
      <c r="F2190" s="22">
        <f>ROUND(E2190/D2190*100,0)</f>
        <v>18</v>
      </c>
      <c r="G2190" t="s">
        <v>8220</v>
      </c>
      <c r="H2190" t="s">
        <v>8224</v>
      </c>
      <c r="I2190" t="s">
        <v>8246</v>
      </c>
      <c r="J2190">
        <v>1403192031</v>
      </c>
      <c r="K2190">
        <v>1400600031</v>
      </c>
      <c r="L2190" t="b">
        <v>0</v>
      </c>
      <c r="M2190">
        <v>21</v>
      </c>
      <c r="N2190" t="b">
        <v>0</v>
      </c>
      <c r="O2190" t="s">
        <v>8269</v>
      </c>
      <c r="P2190" s="9">
        <f>(((K2190/60)/60)/24)+DATE(1970,1,1)</f>
        <v>41779.648506944446</v>
      </c>
      <c r="Q2190" s="14">
        <f>YEAR(P2190)</f>
        <v>2014</v>
      </c>
      <c r="R2190" s="10" t="s">
        <v>8331</v>
      </c>
      <c r="S2190" t="s">
        <v>8332</v>
      </c>
      <c r="T2190">
        <f>IFERROR(ROUND(E2190/M2190,2),0)</f>
        <v>41.95</v>
      </c>
    </row>
    <row r="2191" spans="1:20" ht="49" hidden="1" x14ac:dyDescent="0.25">
      <c r="A2191">
        <v>4067</v>
      </c>
      <c r="B2191" s="3" t="s">
        <v>4063</v>
      </c>
      <c r="C2191" s="3" t="s">
        <v>7998</v>
      </c>
      <c r="D2191" s="6">
        <v>5000</v>
      </c>
      <c r="E2191" s="8">
        <v>3045</v>
      </c>
      <c r="F2191" s="22">
        <f>ROUND(E2191/D2191*100,0)</f>
        <v>61</v>
      </c>
      <c r="G2191" t="s">
        <v>8220</v>
      </c>
      <c r="H2191" t="s">
        <v>8223</v>
      </c>
      <c r="I2191" t="s">
        <v>8245</v>
      </c>
      <c r="J2191">
        <v>1443408550</v>
      </c>
      <c r="K2191">
        <v>1439952550</v>
      </c>
      <c r="L2191" t="b">
        <v>0</v>
      </c>
      <c r="M2191">
        <v>17</v>
      </c>
      <c r="N2191" t="b">
        <v>0</v>
      </c>
      <c r="O2191" t="s">
        <v>8269</v>
      </c>
      <c r="P2191" s="9">
        <f>(((K2191/60)/60)/24)+DATE(1970,1,1)</f>
        <v>42235.117476851854</v>
      </c>
      <c r="Q2191" s="14">
        <f>YEAR(P2191)</f>
        <v>2015</v>
      </c>
      <c r="R2191" s="10" t="s">
        <v>8331</v>
      </c>
      <c r="S2191" t="s">
        <v>8332</v>
      </c>
      <c r="T2191">
        <f>IFERROR(ROUND(E2191/M2191,2),0)</f>
        <v>179.12</v>
      </c>
    </row>
    <row r="2192" spans="1:20" ht="49" hidden="1" x14ac:dyDescent="0.25">
      <c r="A2192">
        <v>4089</v>
      </c>
      <c r="B2192" s="3" t="s">
        <v>4085</v>
      </c>
      <c r="C2192" s="3" t="s">
        <v>8192</v>
      </c>
      <c r="D2192" s="6">
        <v>5000</v>
      </c>
      <c r="E2192" s="8">
        <v>240</v>
      </c>
      <c r="F2192" s="22">
        <f>ROUND(E2192/D2192*100,0)</f>
        <v>5</v>
      </c>
      <c r="G2192" t="s">
        <v>8220</v>
      </c>
      <c r="H2192" t="s">
        <v>8223</v>
      </c>
      <c r="I2192" t="s">
        <v>8245</v>
      </c>
      <c r="J2192">
        <v>1433093700</v>
      </c>
      <c r="K2192">
        <v>1430242488</v>
      </c>
      <c r="L2192" t="b">
        <v>0</v>
      </c>
      <c r="M2192">
        <v>8</v>
      </c>
      <c r="N2192" t="b">
        <v>0</v>
      </c>
      <c r="O2192" t="s">
        <v>8269</v>
      </c>
      <c r="P2192" s="9">
        <f>(((K2192/60)/60)/24)+DATE(1970,1,1)</f>
        <v>42122.732499999998</v>
      </c>
      <c r="Q2192" s="14">
        <f>YEAR(P2192)</f>
        <v>2015</v>
      </c>
      <c r="R2192" s="10" t="s">
        <v>8331</v>
      </c>
      <c r="S2192" t="s">
        <v>8332</v>
      </c>
      <c r="T2192">
        <f>IFERROR(ROUND(E2192/M2192,2),0)</f>
        <v>30</v>
      </c>
    </row>
    <row r="2193" spans="1:20" ht="49" hidden="1" x14ac:dyDescent="0.25">
      <c r="A2193">
        <v>4106</v>
      </c>
      <c r="B2193" s="3" t="s">
        <v>4102</v>
      </c>
      <c r="C2193" s="3" t="s">
        <v>8209</v>
      </c>
      <c r="D2193" s="6">
        <v>5000</v>
      </c>
      <c r="E2193" s="8">
        <v>3530</v>
      </c>
      <c r="F2193" s="22">
        <f>ROUND(E2193/D2193*100,0)</f>
        <v>71</v>
      </c>
      <c r="G2193" t="s">
        <v>8220</v>
      </c>
      <c r="H2193" t="s">
        <v>8223</v>
      </c>
      <c r="I2193" t="s">
        <v>8245</v>
      </c>
      <c r="J2193">
        <v>1427936400</v>
      </c>
      <c r="K2193">
        <v>1424221866</v>
      </c>
      <c r="L2193" t="b">
        <v>0</v>
      </c>
      <c r="M2193">
        <v>33</v>
      </c>
      <c r="N2193" t="b">
        <v>0</v>
      </c>
      <c r="O2193" t="s">
        <v>8269</v>
      </c>
      <c r="P2193" s="9">
        <f>(((K2193/60)/60)/24)+DATE(1970,1,1)</f>
        <v>42053.049375000002</v>
      </c>
      <c r="Q2193" s="14">
        <f>YEAR(P2193)</f>
        <v>2015</v>
      </c>
      <c r="R2193" s="10" t="s">
        <v>8331</v>
      </c>
      <c r="S2193" t="s">
        <v>8332</v>
      </c>
      <c r="T2193">
        <f>IFERROR(ROUND(E2193/M2193,2),0)</f>
        <v>106.97</v>
      </c>
    </row>
    <row r="2194" spans="1:20" ht="33" hidden="1" x14ac:dyDescent="0.25">
      <c r="A2194">
        <v>134</v>
      </c>
      <c r="B2194" s="3" t="s">
        <v>136</v>
      </c>
      <c r="C2194" s="3" t="s">
        <v>4245</v>
      </c>
      <c r="D2194" s="6">
        <v>5000</v>
      </c>
      <c r="E2194" s="8">
        <v>0</v>
      </c>
      <c r="F2194" s="22">
        <f>ROUND(E2194/D2194*100,0)</f>
        <v>0</v>
      </c>
      <c r="G2194" t="s">
        <v>8219</v>
      </c>
      <c r="H2194" t="s">
        <v>8223</v>
      </c>
      <c r="I2194" t="s">
        <v>8245</v>
      </c>
      <c r="J2194">
        <v>1441386000</v>
      </c>
      <c r="K2194">
        <v>1438811418</v>
      </c>
      <c r="L2194" t="b">
        <v>0</v>
      </c>
      <c r="M2194">
        <v>0</v>
      </c>
      <c r="N2194" t="b">
        <v>0</v>
      </c>
      <c r="O2194" t="s">
        <v>8265</v>
      </c>
      <c r="P2194" s="9">
        <f>(((K2194/60)/60)/24)+DATE(1970,1,1)</f>
        <v>42221.909930555557</v>
      </c>
      <c r="Q2194" s="14">
        <f>YEAR(P2194)</f>
        <v>2015</v>
      </c>
      <c r="R2194" s="10" t="s">
        <v>8324</v>
      </c>
      <c r="S2194" t="s">
        <v>8327</v>
      </c>
      <c r="T2194">
        <f>IFERROR(ROUND(E2194/M2194,2),0)</f>
        <v>0</v>
      </c>
    </row>
    <row r="2195" spans="1:20" ht="49" hidden="1" x14ac:dyDescent="0.25">
      <c r="A2195">
        <v>158</v>
      </c>
      <c r="B2195" s="3" t="s">
        <v>160</v>
      </c>
      <c r="C2195" s="3" t="s">
        <v>4268</v>
      </c>
      <c r="D2195" s="6">
        <v>5000</v>
      </c>
      <c r="E2195" s="8">
        <v>0</v>
      </c>
      <c r="F2195" s="22">
        <f>ROUND(E2195/D2195*100,0)</f>
        <v>0</v>
      </c>
      <c r="G2195" t="s">
        <v>8219</v>
      </c>
      <c r="H2195" t="s">
        <v>8223</v>
      </c>
      <c r="I2195" t="s">
        <v>8245</v>
      </c>
      <c r="J2195">
        <v>1413942628</v>
      </c>
      <c r="K2195">
        <v>1411350628</v>
      </c>
      <c r="L2195" t="b">
        <v>0</v>
      </c>
      <c r="M2195">
        <v>0</v>
      </c>
      <c r="N2195" t="b">
        <v>0</v>
      </c>
      <c r="O2195" t="s">
        <v>8265</v>
      </c>
      <c r="P2195" s="9">
        <f>(((K2195/60)/60)/24)+DATE(1970,1,1)</f>
        <v>41904.07671296296</v>
      </c>
      <c r="Q2195" s="14">
        <f>YEAR(P2195)</f>
        <v>2014</v>
      </c>
      <c r="R2195" s="10" t="s">
        <v>8324</v>
      </c>
      <c r="S2195" t="s">
        <v>8327</v>
      </c>
      <c r="T2195">
        <f>IFERROR(ROUND(E2195/M2195,2),0)</f>
        <v>0</v>
      </c>
    </row>
    <row r="2196" spans="1:20" ht="33" hidden="1" x14ac:dyDescent="0.25">
      <c r="A2196">
        <v>600</v>
      </c>
      <c r="B2196" s="3" t="s">
        <v>601</v>
      </c>
      <c r="C2196" s="3" t="s">
        <v>4710</v>
      </c>
      <c r="D2196" s="6">
        <v>5000</v>
      </c>
      <c r="E2196" s="8">
        <v>100</v>
      </c>
      <c r="F2196" s="22">
        <f>ROUND(E2196/D2196*100,0)</f>
        <v>2</v>
      </c>
      <c r="G2196" t="s">
        <v>8219</v>
      </c>
      <c r="H2196" t="s">
        <v>8223</v>
      </c>
      <c r="I2196" t="s">
        <v>8245</v>
      </c>
      <c r="J2196">
        <v>1431198562</v>
      </c>
      <c r="K2196">
        <v>1426014562</v>
      </c>
      <c r="L2196" t="b">
        <v>0</v>
      </c>
      <c r="M2196">
        <v>1</v>
      </c>
      <c r="N2196" t="b">
        <v>0</v>
      </c>
      <c r="O2196" t="s">
        <v>8270</v>
      </c>
      <c r="P2196" s="9">
        <f>(((K2196/60)/60)/24)+DATE(1970,1,1)</f>
        <v>42073.798171296294</v>
      </c>
      <c r="Q2196" s="14">
        <f>YEAR(P2196)</f>
        <v>2015</v>
      </c>
      <c r="R2196" s="10" t="s">
        <v>8333</v>
      </c>
      <c r="S2196" t="s">
        <v>8334</v>
      </c>
      <c r="T2196">
        <f>IFERROR(ROUND(E2196/M2196,2),0)</f>
        <v>100</v>
      </c>
    </row>
    <row r="2197" spans="1:20" ht="33" hidden="1" x14ac:dyDescent="0.25">
      <c r="A2197">
        <v>605</v>
      </c>
      <c r="B2197" s="3" t="s">
        <v>606</v>
      </c>
      <c r="C2197" s="3" t="s">
        <v>4715</v>
      </c>
      <c r="D2197" s="6">
        <v>5000</v>
      </c>
      <c r="E2197" s="8">
        <v>131</v>
      </c>
      <c r="F2197" s="22">
        <f>ROUND(E2197/D2197*100,0)</f>
        <v>3</v>
      </c>
      <c r="G2197" t="s">
        <v>8219</v>
      </c>
      <c r="H2197" t="s">
        <v>8223</v>
      </c>
      <c r="I2197" t="s">
        <v>8245</v>
      </c>
      <c r="J2197">
        <v>1440318908</v>
      </c>
      <c r="K2197">
        <v>1436430908</v>
      </c>
      <c r="L2197" t="b">
        <v>0</v>
      </c>
      <c r="M2197">
        <v>8</v>
      </c>
      <c r="N2197" t="b">
        <v>0</v>
      </c>
      <c r="O2197" t="s">
        <v>8270</v>
      </c>
      <c r="P2197" s="9">
        <f>(((K2197/60)/60)/24)+DATE(1970,1,1)</f>
        <v>42194.357731481476</v>
      </c>
      <c r="Q2197" s="14">
        <f>YEAR(P2197)</f>
        <v>2015</v>
      </c>
      <c r="R2197" s="10" t="s">
        <v>8333</v>
      </c>
      <c r="S2197" t="s">
        <v>8334</v>
      </c>
      <c r="T2197">
        <f>IFERROR(ROUND(E2197/M2197,2),0)</f>
        <v>16.38</v>
      </c>
    </row>
    <row r="2198" spans="1:20" ht="49" hidden="1" x14ac:dyDescent="0.25">
      <c r="A2198">
        <v>606</v>
      </c>
      <c r="B2198" s="3" t="s">
        <v>607</v>
      </c>
      <c r="C2198" s="3" t="s">
        <v>4716</v>
      </c>
      <c r="D2198" s="6">
        <v>5000</v>
      </c>
      <c r="E2198" s="8">
        <v>10</v>
      </c>
      <c r="F2198" s="22">
        <f>ROUND(E2198/D2198*100,0)</f>
        <v>0</v>
      </c>
      <c r="G2198" t="s">
        <v>8219</v>
      </c>
      <c r="H2198" t="s">
        <v>8232</v>
      </c>
      <c r="I2198" t="s">
        <v>8248</v>
      </c>
      <c r="J2198">
        <v>1432479600</v>
      </c>
      <c r="K2198">
        <v>1428507409</v>
      </c>
      <c r="L2198" t="b">
        <v>0</v>
      </c>
      <c r="M2198">
        <v>1</v>
      </c>
      <c r="N2198" t="b">
        <v>0</v>
      </c>
      <c r="O2198" t="s">
        <v>8270</v>
      </c>
      <c r="P2198" s="9">
        <f>(((K2198/60)/60)/24)+DATE(1970,1,1)</f>
        <v>42102.650567129633</v>
      </c>
      <c r="Q2198" s="14">
        <f>YEAR(P2198)</f>
        <v>2015</v>
      </c>
      <c r="R2198" s="10" t="s">
        <v>8333</v>
      </c>
      <c r="S2198" t="s">
        <v>8334</v>
      </c>
      <c r="T2198">
        <f>IFERROR(ROUND(E2198/M2198,2),0)</f>
        <v>10</v>
      </c>
    </row>
    <row r="2199" spans="1:20" ht="49" hidden="1" x14ac:dyDescent="0.25">
      <c r="A2199">
        <v>616</v>
      </c>
      <c r="B2199" s="3" t="s">
        <v>617</v>
      </c>
      <c r="C2199" s="3" t="s">
        <v>4726</v>
      </c>
      <c r="D2199" s="6">
        <v>5000</v>
      </c>
      <c r="E2199" s="8">
        <v>0</v>
      </c>
      <c r="F2199" s="22">
        <f>ROUND(E2199/D2199*100,0)</f>
        <v>0</v>
      </c>
      <c r="G2199" t="s">
        <v>8219</v>
      </c>
      <c r="H2199" t="s">
        <v>8229</v>
      </c>
      <c r="I2199" t="s">
        <v>8248</v>
      </c>
      <c r="J2199">
        <v>1488013307</v>
      </c>
      <c r="K2199">
        <v>1485421307</v>
      </c>
      <c r="L2199" t="b">
        <v>0</v>
      </c>
      <c r="M2199">
        <v>0</v>
      </c>
      <c r="N2199" t="b">
        <v>0</v>
      </c>
      <c r="O2199" t="s">
        <v>8270</v>
      </c>
      <c r="P2199" s="9">
        <f>(((K2199/60)/60)/24)+DATE(1970,1,1)</f>
        <v>42761.376238425932</v>
      </c>
      <c r="Q2199" s="14">
        <f>YEAR(P2199)</f>
        <v>2017</v>
      </c>
      <c r="R2199" s="10" t="s">
        <v>8333</v>
      </c>
      <c r="S2199" t="s">
        <v>8334</v>
      </c>
      <c r="T2199">
        <f>IFERROR(ROUND(E2199/M2199,2),0)</f>
        <v>0</v>
      </c>
    </row>
    <row r="2200" spans="1:20" ht="49" hidden="1" x14ac:dyDescent="0.25">
      <c r="A2200">
        <v>624</v>
      </c>
      <c r="B2200" s="3" t="s">
        <v>625</v>
      </c>
      <c r="C2200" s="3" t="s">
        <v>4734</v>
      </c>
      <c r="D2200" s="6">
        <v>5000</v>
      </c>
      <c r="E2200" s="8">
        <v>0</v>
      </c>
      <c r="F2200" s="22">
        <f>ROUND(E2200/D2200*100,0)</f>
        <v>0</v>
      </c>
      <c r="G2200" t="s">
        <v>8219</v>
      </c>
      <c r="H2200" t="s">
        <v>8223</v>
      </c>
      <c r="I2200" t="s">
        <v>8245</v>
      </c>
      <c r="J2200">
        <v>1431647041</v>
      </c>
      <c r="K2200">
        <v>1429055041</v>
      </c>
      <c r="L2200" t="b">
        <v>0</v>
      </c>
      <c r="M2200">
        <v>0</v>
      </c>
      <c r="N2200" t="b">
        <v>0</v>
      </c>
      <c r="O2200" t="s">
        <v>8270</v>
      </c>
      <c r="P2200" s="9">
        <f>(((K2200/60)/60)/24)+DATE(1970,1,1)</f>
        <v>42108.988900462966</v>
      </c>
      <c r="Q2200" s="14">
        <f>YEAR(P2200)</f>
        <v>2015</v>
      </c>
      <c r="R2200" s="10" t="s">
        <v>8333</v>
      </c>
      <c r="S2200" t="s">
        <v>8334</v>
      </c>
      <c r="T2200">
        <f>IFERROR(ROUND(E2200/M2200,2),0)</f>
        <v>0</v>
      </c>
    </row>
    <row r="2201" spans="1:20" ht="49" hidden="1" x14ac:dyDescent="0.25">
      <c r="A2201">
        <v>628</v>
      </c>
      <c r="B2201" s="3" t="s">
        <v>629</v>
      </c>
      <c r="C2201" s="3" t="s">
        <v>4738</v>
      </c>
      <c r="D2201" s="6">
        <v>5000</v>
      </c>
      <c r="E2201" s="8">
        <v>0</v>
      </c>
      <c r="F2201" s="22">
        <f>ROUND(E2201/D2201*100,0)</f>
        <v>0</v>
      </c>
      <c r="G2201" t="s">
        <v>8219</v>
      </c>
      <c r="H2201" t="s">
        <v>8223</v>
      </c>
      <c r="I2201" t="s">
        <v>8245</v>
      </c>
      <c r="J2201">
        <v>1405269457</v>
      </c>
      <c r="K2201">
        <v>1402677457</v>
      </c>
      <c r="L2201" t="b">
        <v>0</v>
      </c>
      <c r="M2201">
        <v>0</v>
      </c>
      <c r="N2201" t="b">
        <v>0</v>
      </c>
      <c r="O2201" t="s">
        <v>8270</v>
      </c>
      <c r="P2201" s="9">
        <f>(((K2201/60)/60)/24)+DATE(1970,1,1)</f>
        <v>41803.692789351851</v>
      </c>
      <c r="Q2201" s="14">
        <f>YEAR(P2201)</f>
        <v>2014</v>
      </c>
      <c r="R2201" s="10" t="s">
        <v>8333</v>
      </c>
      <c r="S2201" t="s">
        <v>8334</v>
      </c>
      <c r="T2201">
        <f>IFERROR(ROUND(E2201/M2201,2),0)</f>
        <v>0</v>
      </c>
    </row>
    <row r="2202" spans="1:20" ht="33" hidden="1" x14ac:dyDescent="0.25">
      <c r="A2202">
        <v>634</v>
      </c>
      <c r="B2202" s="3" t="s">
        <v>635</v>
      </c>
      <c r="C2202" s="3" t="s">
        <v>4744</v>
      </c>
      <c r="D2202" s="6">
        <v>5000</v>
      </c>
      <c r="E2202" s="8">
        <v>1</v>
      </c>
      <c r="F2202" s="22">
        <f>ROUND(E2202/D2202*100,0)</f>
        <v>0</v>
      </c>
      <c r="G2202" t="s">
        <v>8219</v>
      </c>
      <c r="H2202" t="s">
        <v>8223</v>
      </c>
      <c r="I2202" t="s">
        <v>8245</v>
      </c>
      <c r="J2202">
        <v>1424989029</v>
      </c>
      <c r="K2202">
        <v>1422397029</v>
      </c>
      <c r="L2202" t="b">
        <v>0</v>
      </c>
      <c r="M2202">
        <v>1</v>
      </c>
      <c r="N2202" t="b">
        <v>0</v>
      </c>
      <c r="O2202" t="s">
        <v>8270</v>
      </c>
      <c r="P2202" s="9">
        <f>(((K2202/60)/60)/24)+DATE(1970,1,1)</f>
        <v>42031.928576388891</v>
      </c>
      <c r="Q2202" s="14">
        <f>YEAR(P2202)</f>
        <v>2015</v>
      </c>
      <c r="R2202" s="10" t="s">
        <v>8333</v>
      </c>
      <c r="S2202" t="s">
        <v>8334</v>
      </c>
      <c r="T2202">
        <f>IFERROR(ROUND(E2202/M2202,2),0)</f>
        <v>1</v>
      </c>
    </row>
    <row r="2203" spans="1:20" ht="49" hidden="1" x14ac:dyDescent="0.25">
      <c r="A2203">
        <v>1001</v>
      </c>
      <c r="B2203" s="3" t="s">
        <v>1002</v>
      </c>
      <c r="C2203" s="3" t="s">
        <v>5111</v>
      </c>
      <c r="D2203" s="6">
        <v>5000</v>
      </c>
      <c r="E2203" s="8">
        <v>5200</v>
      </c>
      <c r="F2203" s="22">
        <f>ROUND(E2203/D2203*100,0)</f>
        <v>104</v>
      </c>
      <c r="G2203" t="s">
        <v>8219</v>
      </c>
      <c r="H2203" t="s">
        <v>8224</v>
      </c>
      <c r="I2203" t="s">
        <v>8246</v>
      </c>
      <c r="J2203">
        <v>1485796613</v>
      </c>
      <c r="K2203">
        <v>1481908613</v>
      </c>
      <c r="L2203" t="b">
        <v>0</v>
      </c>
      <c r="M2203">
        <v>4</v>
      </c>
      <c r="N2203" t="b">
        <v>0</v>
      </c>
      <c r="O2203" t="s">
        <v>8271</v>
      </c>
      <c r="P2203" s="9">
        <f>(((K2203/60)/60)/24)+DATE(1970,1,1)</f>
        <v>42720.720057870371</v>
      </c>
      <c r="Q2203" s="14">
        <f>YEAR(P2203)</f>
        <v>2016</v>
      </c>
      <c r="R2203" s="10" t="s">
        <v>8333</v>
      </c>
      <c r="S2203" t="s">
        <v>8335</v>
      </c>
      <c r="T2203">
        <f>IFERROR(ROUND(E2203/M2203,2),0)</f>
        <v>1300</v>
      </c>
    </row>
    <row r="2204" spans="1:20" ht="49" hidden="1" x14ac:dyDescent="0.25">
      <c r="A2204">
        <v>1012</v>
      </c>
      <c r="B2204" s="3" t="s">
        <v>1013</v>
      </c>
      <c r="C2204" s="3" t="s">
        <v>5122</v>
      </c>
      <c r="D2204" s="6">
        <v>5000</v>
      </c>
      <c r="E2204" s="8">
        <v>1076751.05</v>
      </c>
      <c r="F2204" s="22">
        <f>ROUND(E2204/D2204*100,0)</f>
        <v>21535</v>
      </c>
      <c r="G2204" t="s">
        <v>8219</v>
      </c>
      <c r="H2204" t="s">
        <v>8223</v>
      </c>
      <c r="I2204" t="s">
        <v>8245</v>
      </c>
      <c r="J2204">
        <v>1485254052</v>
      </c>
      <c r="K2204">
        <v>1481366052</v>
      </c>
      <c r="L2204" t="b">
        <v>0</v>
      </c>
      <c r="M2204">
        <v>775</v>
      </c>
      <c r="N2204" t="b">
        <v>0</v>
      </c>
      <c r="O2204" t="s">
        <v>8271</v>
      </c>
      <c r="P2204" s="9">
        <f>(((K2204/60)/60)/24)+DATE(1970,1,1)</f>
        <v>42714.440416666665</v>
      </c>
      <c r="Q2204" s="14">
        <f>YEAR(P2204)</f>
        <v>2016</v>
      </c>
      <c r="R2204" s="10" t="s">
        <v>8333</v>
      </c>
      <c r="S2204" t="s">
        <v>8335</v>
      </c>
      <c r="T2204">
        <f>IFERROR(ROUND(E2204/M2204,2),0)</f>
        <v>1389.36</v>
      </c>
    </row>
    <row r="2205" spans="1:20" ht="49" hidden="1" x14ac:dyDescent="0.25">
      <c r="A2205">
        <v>1060</v>
      </c>
      <c r="B2205" s="3" t="s">
        <v>1061</v>
      </c>
      <c r="C2205" s="3" t="s">
        <v>5170</v>
      </c>
      <c r="D2205" s="6">
        <v>5000</v>
      </c>
      <c r="E2205" s="8">
        <v>50</v>
      </c>
      <c r="F2205" s="22">
        <f>ROUND(E2205/D2205*100,0)</f>
        <v>1</v>
      </c>
      <c r="G2205" t="s">
        <v>8219</v>
      </c>
      <c r="H2205" t="s">
        <v>8223</v>
      </c>
      <c r="I2205" t="s">
        <v>8245</v>
      </c>
      <c r="J2205">
        <v>1429134893</v>
      </c>
      <c r="K2205">
        <v>1426542893</v>
      </c>
      <c r="L2205" t="b">
        <v>0</v>
      </c>
      <c r="M2205">
        <v>1</v>
      </c>
      <c r="N2205" t="b">
        <v>0</v>
      </c>
      <c r="O2205" t="s">
        <v>8279</v>
      </c>
      <c r="P2205" s="9">
        <f>(((K2205/60)/60)/24)+DATE(1970,1,1)</f>
        <v>42079.913113425922</v>
      </c>
      <c r="Q2205" s="14">
        <f>YEAR(P2205)</f>
        <v>2015</v>
      </c>
      <c r="R2205" s="10" t="s">
        <v>8345</v>
      </c>
      <c r="S2205" t="s">
        <v>8346</v>
      </c>
      <c r="T2205">
        <f>IFERROR(ROUND(E2205/M2205,2),0)</f>
        <v>50</v>
      </c>
    </row>
    <row r="2206" spans="1:20" ht="33" hidden="1" x14ac:dyDescent="0.25">
      <c r="A2206">
        <v>1228</v>
      </c>
      <c r="B2206" s="3" t="s">
        <v>1229</v>
      </c>
      <c r="C2206" s="3" t="s">
        <v>5338</v>
      </c>
      <c r="D2206" s="6">
        <v>5000</v>
      </c>
      <c r="E2206" s="8">
        <v>1465</v>
      </c>
      <c r="F2206" s="22">
        <f>ROUND(E2206/D2206*100,0)</f>
        <v>29</v>
      </c>
      <c r="G2206" t="s">
        <v>8219</v>
      </c>
      <c r="H2206" t="s">
        <v>8223</v>
      </c>
      <c r="I2206" t="s">
        <v>8245</v>
      </c>
      <c r="J2206">
        <v>1317231008</v>
      </c>
      <c r="K2206">
        <v>1312047008</v>
      </c>
      <c r="L2206" t="b">
        <v>0</v>
      </c>
      <c r="M2206">
        <v>24</v>
      </c>
      <c r="N2206" t="b">
        <v>0</v>
      </c>
      <c r="O2206" t="s">
        <v>8284</v>
      </c>
      <c r="P2206" s="9">
        <f>(((K2206/60)/60)/24)+DATE(1970,1,1)</f>
        <v>40754.729259259257</v>
      </c>
      <c r="Q2206" s="14">
        <f>YEAR(P2206)</f>
        <v>2011</v>
      </c>
      <c r="R2206" s="10" t="s">
        <v>8339</v>
      </c>
      <c r="S2206" t="s">
        <v>8354</v>
      </c>
      <c r="T2206">
        <f>IFERROR(ROUND(E2206/M2206,2),0)</f>
        <v>61.04</v>
      </c>
    </row>
    <row r="2207" spans="1:20" ht="49" hidden="1" x14ac:dyDescent="0.25">
      <c r="A2207">
        <v>1231</v>
      </c>
      <c r="B2207" s="3" t="s">
        <v>1232</v>
      </c>
      <c r="C2207" s="3" t="s">
        <v>5341</v>
      </c>
      <c r="D2207" s="6">
        <v>5000</v>
      </c>
      <c r="E2207" s="8">
        <v>0</v>
      </c>
      <c r="F2207" s="22">
        <f>ROUND(E2207/D2207*100,0)</f>
        <v>0</v>
      </c>
      <c r="G2207" t="s">
        <v>8219</v>
      </c>
      <c r="H2207" t="s">
        <v>8223</v>
      </c>
      <c r="I2207" t="s">
        <v>8245</v>
      </c>
      <c r="J2207">
        <v>1440723600</v>
      </c>
      <c r="K2207">
        <v>1436394968</v>
      </c>
      <c r="L2207" t="b">
        <v>0</v>
      </c>
      <c r="M2207">
        <v>0</v>
      </c>
      <c r="N2207" t="b">
        <v>0</v>
      </c>
      <c r="O2207" t="s">
        <v>8284</v>
      </c>
      <c r="P2207" s="9">
        <f>(((K2207/60)/60)/24)+DATE(1970,1,1)</f>
        <v>42193.941759259258</v>
      </c>
      <c r="Q2207" s="14">
        <f>YEAR(P2207)</f>
        <v>2015</v>
      </c>
      <c r="R2207" s="10" t="s">
        <v>8339</v>
      </c>
      <c r="S2207" t="s">
        <v>8354</v>
      </c>
      <c r="T2207">
        <f>IFERROR(ROUND(E2207/M2207,2),0)</f>
        <v>0</v>
      </c>
    </row>
    <row r="2208" spans="1:20" ht="49" hidden="1" x14ac:dyDescent="0.25">
      <c r="A2208">
        <v>1232</v>
      </c>
      <c r="B2208" s="3" t="s">
        <v>1233</v>
      </c>
      <c r="C2208" s="3" t="s">
        <v>5342</v>
      </c>
      <c r="D2208" s="6">
        <v>5000</v>
      </c>
      <c r="E2208" s="8">
        <v>40</v>
      </c>
      <c r="F2208" s="22">
        <f>ROUND(E2208/D2208*100,0)</f>
        <v>1</v>
      </c>
      <c r="G2208" t="s">
        <v>8219</v>
      </c>
      <c r="H2208" t="s">
        <v>8223</v>
      </c>
      <c r="I2208" t="s">
        <v>8245</v>
      </c>
      <c r="J2208">
        <v>1381090870</v>
      </c>
      <c r="K2208">
        <v>1377030070</v>
      </c>
      <c r="L2208" t="b">
        <v>0</v>
      </c>
      <c r="M2208">
        <v>1</v>
      </c>
      <c r="N2208" t="b">
        <v>0</v>
      </c>
      <c r="O2208" t="s">
        <v>8284</v>
      </c>
      <c r="P2208" s="9">
        <f>(((K2208/60)/60)/24)+DATE(1970,1,1)</f>
        <v>41506.848032407412</v>
      </c>
      <c r="Q2208" s="14">
        <f>YEAR(P2208)</f>
        <v>2013</v>
      </c>
      <c r="R2208" s="10" t="s">
        <v>8339</v>
      </c>
      <c r="S2208" t="s">
        <v>8354</v>
      </c>
      <c r="T2208">
        <f>IFERROR(ROUND(E2208/M2208,2),0)</f>
        <v>40</v>
      </c>
    </row>
    <row r="2209" spans="1:20" ht="49" hidden="1" x14ac:dyDescent="0.25">
      <c r="A2209">
        <v>1241</v>
      </c>
      <c r="B2209" s="3" t="s">
        <v>1242</v>
      </c>
      <c r="C2209" s="3" t="s">
        <v>5351</v>
      </c>
      <c r="D2209" s="6">
        <v>5000</v>
      </c>
      <c r="E2209" s="8">
        <v>2537</v>
      </c>
      <c r="F2209" s="22">
        <f>ROUND(E2209/D2209*100,0)</f>
        <v>51</v>
      </c>
      <c r="G2209" t="s">
        <v>8219</v>
      </c>
      <c r="H2209" t="s">
        <v>8223</v>
      </c>
      <c r="I2209" t="s">
        <v>8245</v>
      </c>
      <c r="J2209">
        <v>1414994340</v>
      </c>
      <c r="K2209">
        <v>1413057980</v>
      </c>
      <c r="L2209" t="b">
        <v>0</v>
      </c>
      <c r="M2209">
        <v>34</v>
      </c>
      <c r="N2209" t="b">
        <v>0</v>
      </c>
      <c r="O2209" t="s">
        <v>8284</v>
      </c>
      <c r="P2209" s="9">
        <f>(((K2209/60)/60)/24)+DATE(1970,1,1)</f>
        <v>41923.837731481479</v>
      </c>
      <c r="Q2209" s="14">
        <f>YEAR(P2209)</f>
        <v>2014</v>
      </c>
      <c r="R2209" s="10" t="s">
        <v>8339</v>
      </c>
      <c r="S2209" t="s">
        <v>8354</v>
      </c>
      <c r="T2209">
        <f>IFERROR(ROUND(E2209/M2209,2),0)</f>
        <v>74.62</v>
      </c>
    </row>
    <row r="2210" spans="1:20" ht="21" hidden="1" x14ac:dyDescent="0.25">
      <c r="A2210">
        <v>1456</v>
      </c>
      <c r="B2210" s="3" t="s">
        <v>1457</v>
      </c>
      <c r="C2210" s="3" t="s">
        <v>5566</v>
      </c>
      <c r="D2210" s="6">
        <v>5000</v>
      </c>
      <c r="E2210" s="8">
        <v>145</v>
      </c>
      <c r="F2210" s="22">
        <f>ROUND(E2210/D2210*100,0)</f>
        <v>3</v>
      </c>
      <c r="G2210" t="s">
        <v>8219</v>
      </c>
      <c r="H2210" t="s">
        <v>8236</v>
      </c>
      <c r="I2210" t="s">
        <v>8248</v>
      </c>
      <c r="J2210">
        <v>1483459365</v>
      </c>
      <c r="K2210">
        <v>1480867365</v>
      </c>
      <c r="L2210" t="b">
        <v>0</v>
      </c>
      <c r="M2210">
        <v>3</v>
      </c>
      <c r="N2210" t="b">
        <v>0</v>
      </c>
      <c r="O2210" t="s">
        <v>8285</v>
      </c>
      <c r="P2210" s="9">
        <f>(((K2210/60)/60)/24)+DATE(1970,1,1)</f>
        <v>42708.668576388889</v>
      </c>
      <c r="Q2210" s="14">
        <f>YEAR(P2210)</f>
        <v>2016</v>
      </c>
      <c r="R2210" s="10" t="s">
        <v>8336</v>
      </c>
      <c r="S2210" t="s">
        <v>8355</v>
      </c>
      <c r="T2210">
        <f>IFERROR(ROUND(E2210/M2210,2),0)</f>
        <v>48.33</v>
      </c>
    </row>
    <row r="2211" spans="1:20" ht="49" hidden="1" x14ac:dyDescent="0.25">
      <c r="A2211">
        <v>1458</v>
      </c>
      <c r="B2211" s="3" t="s">
        <v>1459</v>
      </c>
      <c r="C2211" s="3" t="s">
        <v>5568</v>
      </c>
      <c r="D2211" s="6">
        <v>5000</v>
      </c>
      <c r="E2211" s="8">
        <v>0</v>
      </c>
      <c r="F2211" s="22">
        <f>ROUND(E2211/D2211*100,0)</f>
        <v>0</v>
      </c>
      <c r="G2211" t="s">
        <v>8219</v>
      </c>
      <c r="H2211" t="s">
        <v>8223</v>
      </c>
      <c r="I2211" t="s">
        <v>8245</v>
      </c>
      <c r="J2211">
        <v>1407729600</v>
      </c>
      <c r="K2211">
        <v>1405097760</v>
      </c>
      <c r="L2211" t="b">
        <v>0</v>
      </c>
      <c r="M2211">
        <v>0</v>
      </c>
      <c r="N2211" t="b">
        <v>0</v>
      </c>
      <c r="O2211" t="s">
        <v>8285</v>
      </c>
      <c r="P2211" s="9">
        <f>(((K2211/60)/60)/24)+DATE(1970,1,1)</f>
        <v>41831.705555555556</v>
      </c>
      <c r="Q2211" s="14">
        <f>YEAR(P2211)</f>
        <v>2014</v>
      </c>
      <c r="R2211" s="10" t="s">
        <v>8336</v>
      </c>
      <c r="S2211" t="s">
        <v>8355</v>
      </c>
      <c r="T2211">
        <f>IFERROR(ROUND(E2211/M2211,2),0)</f>
        <v>0</v>
      </c>
    </row>
    <row r="2212" spans="1:20" ht="33" hidden="1" x14ac:dyDescent="0.25">
      <c r="A2212">
        <v>1576</v>
      </c>
      <c r="B2212" s="3" t="s">
        <v>1577</v>
      </c>
      <c r="C2212" s="3" t="s">
        <v>5686</v>
      </c>
      <c r="D2212" s="6">
        <v>5000</v>
      </c>
      <c r="E2212" s="8">
        <v>650</v>
      </c>
      <c r="F2212" s="22">
        <f>ROUND(E2212/D2212*100,0)</f>
        <v>13</v>
      </c>
      <c r="G2212" t="s">
        <v>8219</v>
      </c>
      <c r="H2212" t="s">
        <v>8223</v>
      </c>
      <c r="I2212" t="s">
        <v>8245</v>
      </c>
      <c r="J2212">
        <v>1435698368</v>
      </c>
      <c r="K2212">
        <v>1431810368</v>
      </c>
      <c r="L2212" t="b">
        <v>0</v>
      </c>
      <c r="M2212">
        <v>10</v>
      </c>
      <c r="N2212" t="b">
        <v>0</v>
      </c>
      <c r="O2212" t="s">
        <v>8288</v>
      </c>
      <c r="P2212" s="9">
        <f>(((K2212/60)/60)/24)+DATE(1970,1,1)</f>
        <v>42140.879259259258</v>
      </c>
      <c r="Q2212" s="14">
        <f>YEAR(P2212)</f>
        <v>2015</v>
      </c>
      <c r="R2212" s="10" t="s">
        <v>8336</v>
      </c>
      <c r="S2212" t="s">
        <v>8358</v>
      </c>
      <c r="T2212">
        <f>IFERROR(ROUND(E2212/M2212,2),0)</f>
        <v>65</v>
      </c>
    </row>
    <row r="2213" spans="1:20" ht="49" hidden="1" x14ac:dyDescent="0.25">
      <c r="A2213">
        <v>2341</v>
      </c>
      <c r="B2213" s="3" t="s">
        <v>2342</v>
      </c>
      <c r="C2213" s="3" t="s">
        <v>6451</v>
      </c>
      <c r="D2213" s="6">
        <v>5000</v>
      </c>
      <c r="E2213" s="8">
        <v>0</v>
      </c>
      <c r="F2213" s="22">
        <f>ROUND(E2213/D2213*100,0)</f>
        <v>0</v>
      </c>
      <c r="G2213" t="s">
        <v>8219</v>
      </c>
      <c r="H2213" t="s">
        <v>8223</v>
      </c>
      <c r="I2213" t="s">
        <v>8245</v>
      </c>
      <c r="J2213">
        <v>1436729504</v>
      </c>
      <c r="K2213">
        <v>1434137504</v>
      </c>
      <c r="L2213" t="b">
        <v>0</v>
      </c>
      <c r="M2213">
        <v>0</v>
      </c>
      <c r="N2213" t="b">
        <v>0</v>
      </c>
      <c r="O2213" t="s">
        <v>8270</v>
      </c>
      <c r="P2213" s="9">
        <f>(((K2213/60)/60)/24)+DATE(1970,1,1)</f>
        <v>42167.813703703709</v>
      </c>
      <c r="Q2213" s="14">
        <f>YEAR(P2213)</f>
        <v>2015</v>
      </c>
      <c r="R2213" s="10" t="s">
        <v>8333</v>
      </c>
      <c r="S2213" t="s">
        <v>8334</v>
      </c>
      <c r="T2213">
        <f>IFERROR(ROUND(E2213/M2213,2),0)</f>
        <v>0</v>
      </c>
    </row>
    <row r="2214" spans="1:20" ht="49" hidden="1" x14ac:dyDescent="0.25">
      <c r="A2214">
        <v>2360</v>
      </c>
      <c r="B2214" s="3" t="s">
        <v>2361</v>
      </c>
      <c r="C2214" s="3" t="s">
        <v>6470</v>
      </c>
      <c r="D2214" s="6">
        <v>5000</v>
      </c>
      <c r="E2214" s="8">
        <v>2</v>
      </c>
      <c r="F2214" s="22">
        <f>ROUND(E2214/D2214*100,0)</f>
        <v>0</v>
      </c>
      <c r="G2214" t="s">
        <v>8219</v>
      </c>
      <c r="H2214" t="s">
        <v>8228</v>
      </c>
      <c r="I2214" t="s">
        <v>8250</v>
      </c>
      <c r="J2214">
        <v>1454864280</v>
      </c>
      <c r="K2214">
        <v>1452272280</v>
      </c>
      <c r="L2214" t="b">
        <v>0</v>
      </c>
      <c r="M2214">
        <v>1</v>
      </c>
      <c r="N2214" t="b">
        <v>0</v>
      </c>
      <c r="O2214" t="s">
        <v>8270</v>
      </c>
      <c r="P2214" s="9">
        <f>(((K2214/60)/60)/24)+DATE(1970,1,1)</f>
        <v>42377.70694444445</v>
      </c>
      <c r="Q2214" s="14">
        <f>YEAR(P2214)</f>
        <v>2016</v>
      </c>
      <c r="R2214" s="10" t="s">
        <v>8333</v>
      </c>
      <c r="S2214" t="s">
        <v>8334</v>
      </c>
      <c r="T2214">
        <f>IFERROR(ROUND(E2214/M2214,2),0)</f>
        <v>2</v>
      </c>
    </row>
    <row r="2215" spans="1:20" ht="49" hidden="1" x14ac:dyDescent="0.25">
      <c r="A2215">
        <v>2394</v>
      </c>
      <c r="B2215" s="3" t="s">
        <v>2395</v>
      </c>
      <c r="C2215" s="3" t="s">
        <v>6504</v>
      </c>
      <c r="D2215" s="6">
        <v>5000</v>
      </c>
      <c r="E2215" s="8">
        <v>3</v>
      </c>
      <c r="F2215" s="22">
        <f>ROUND(E2215/D2215*100,0)</f>
        <v>0</v>
      </c>
      <c r="G2215" t="s">
        <v>8219</v>
      </c>
      <c r="H2215" t="s">
        <v>8240</v>
      </c>
      <c r="I2215" t="s">
        <v>8248</v>
      </c>
      <c r="J2215">
        <v>1424940093</v>
      </c>
      <c r="K2215">
        <v>1422348093</v>
      </c>
      <c r="L2215" t="b">
        <v>0</v>
      </c>
      <c r="M2215">
        <v>2</v>
      </c>
      <c r="N2215" t="b">
        <v>0</v>
      </c>
      <c r="O2215" t="s">
        <v>8270</v>
      </c>
      <c r="P2215" s="9">
        <f>(((K2215/60)/60)/24)+DATE(1970,1,1)</f>
        <v>42031.362187499995</v>
      </c>
      <c r="Q2215" s="14">
        <f>YEAR(P2215)</f>
        <v>2015</v>
      </c>
      <c r="R2215" s="10" t="s">
        <v>8333</v>
      </c>
      <c r="S2215" t="s">
        <v>8334</v>
      </c>
      <c r="T2215">
        <f>IFERROR(ROUND(E2215/M2215,2),0)</f>
        <v>1.5</v>
      </c>
    </row>
    <row r="2216" spans="1:20" ht="49" hidden="1" x14ac:dyDescent="0.25">
      <c r="A2216">
        <v>2396</v>
      </c>
      <c r="B2216" s="3" t="s">
        <v>2397</v>
      </c>
      <c r="C2216" s="3" t="s">
        <v>6506</v>
      </c>
      <c r="D2216" s="6">
        <v>5000</v>
      </c>
      <c r="E2216" s="8">
        <v>10</v>
      </c>
      <c r="F2216" s="22">
        <f>ROUND(E2216/D2216*100,0)</f>
        <v>0</v>
      </c>
      <c r="G2216" t="s">
        <v>8219</v>
      </c>
      <c r="H2216" t="s">
        <v>8239</v>
      </c>
      <c r="I2216" t="s">
        <v>8256</v>
      </c>
      <c r="J2216">
        <v>1444940558</v>
      </c>
      <c r="K2216">
        <v>1442348558</v>
      </c>
      <c r="L2216" t="b">
        <v>0</v>
      </c>
      <c r="M2216">
        <v>1</v>
      </c>
      <c r="N2216" t="b">
        <v>0</v>
      </c>
      <c r="O2216" t="s">
        <v>8270</v>
      </c>
      <c r="P2216" s="9">
        <f>(((K2216/60)/60)/24)+DATE(1970,1,1)</f>
        <v>42262.849050925928</v>
      </c>
      <c r="Q2216" s="14">
        <f>YEAR(P2216)</f>
        <v>2015</v>
      </c>
      <c r="R2216" s="10" t="s">
        <v>8333</v>
      </c>
      <c r="S2216" t="s">
        <v>8334</v>
      </c>
      <c r="T2216">
        <f>IFERROR(ROUND(E2216/M2216,2),0)</f>
        <v>10</v>
      </c>
    </row>
    <row r="2217" spans="1:20" ht="21" hidden="1" x14ac:dyDescent="0.25">
      <c r="A2217">
        <v>3868</v>
      </c>
      <c r="B2217" s="3" t="s">
        <v>3865</v>
      </c>
      <c r="C2217" s="3" t="s">
        <v>7977</v>
      </c>
      <c r="D2217" s="6">
        <v>5000</v>
      </c>
      <c r="E2217" s="8">
        <v>10</v>
      </c>
      <c r="F2217" s="22">
        <f>ROUND(E2217/D2217*100,0)</f>
        <v>0</v>
      </c>
      <c r="G2217" t="s">
        <v>8219</v>
      </c>
      <c r="H2217" t="s">
        <v>8224</v>
      </c>
      <c r="I2217" t="s">
        <v>8246</v>
      </c>
      <c r="J2217">
        <v>1410191405</v>
      </c>
      <c r="K2217">
        <v>1408031405</v>
      </c>
      <c r="L2217" t="b">
        <v>0</v>
      </c>
      <c r="M2217">
        <v>1</v>
      </c>
      <c r="N2217" t="b">
        <v>0</v>
      </c>
      <c r="O2217" t="s">
        <v>8303</v>
      </c>
      <c r="P2217" s="9">
        <f>(((K2217/60)/60)/24)+DATE(1970,1,1)</f>
        <v>41865.659780092588</v>
      </c>
      <c r="Q2217" s="14">
        <f>YEAR(P2217)</f>
        <v>2014</v>
      </c>
      <c r="R2217" s="10" t="s">
        <v>8331</v>
      </c>
      <c r="S2217" t="s">
        <v>8373</v>
      </c>
      <c r="T2217">
        <f>IFERROR(ROUND(E2217/M2217,2),0)</f>
        <v>10</v>
      </c>
    </row>
    <row r="2218" spans="1:20" ht="49" hidden="1" x14ac:dyDescent="0.25">
      <c r="A2218">
        <v>1701</v>
      </c>
      <c r="B2218" s="3" t="s">
        <v>1702</v>
      </c>
      <c r="C2218" s="3" t="s">
        <v>5811</v>
      </c>
      <c r="D2218" s="6">
        <v>5050</v>
      </c>
      <c r="E2218" s="8">
        <v>10</v>
      </c>
      <c r="F2218" s="22">
        <f>ROUND(E2218/D2218*100,0)</f>
        <v>0</v>
      </c>
      <c r="G2218" t="s">
        <v>8220</v>
      </c>
      <c r="H2218" t="s">
        <v>8223</v>
      </c>
      <c r="I2218" t="s">
        <v>8245</v>
      </c>
      <c r="J2218">
        <v>1421337405</v>
      </c>
      <c r="K2218">
        <v>1418745405</v>
      </c>
      <c r="L2218" t="b">
        <v>0</v>
      </c>
      <c r="M2218">
        <v>2</v>
      </c>
      <c r="N2218" t="b">
        <v>0</v>
      </c>
      <c r="O2218" t="s">
        <v>8291</v>
      </c>
      <c r="P2218" s="9">
        <f>(((K2218/60)/60)/24)+DATE(1970,1,1)</f>
        <v>41989.664409722223</v>
      </c>
      <c r="Q2218" s="14">
        <f>YEAR(P2218)</f>
        <v>2014</v>
      </c>
      <c r="R2218" s="10" t="s">
        <v>8339</v>
      </c>
      <c r="S2218" t="s">
        <v>8361</v>
      </c>
      <c r="T2218">
        <f>IFERROR(ROUND(E2218/M2218,2),0)</f>
        <v>5</v>
      </c>
    </row>
    <row r="2219" spans="1:20" ht="49" hidden="1" x14ac:dyDescent="0.25">
      <c r="A2219">
        <v>1699</v>
      </c>
      <c r="B2219" s="3" t="s">
        <v>1700</v>
      </c>
      <c r="C2219" s="3" t="s">
        <v>5809</v>
      </c>
      <c r="D2219" s="6">
        <v>5105</v>
      </c>
      <c r="E2219" s="8">
        <v>216</v>
      </c>
      <c r="F2219" s="22">
        <f>ROUND(E2219/D2219*100,0)</f>
        <v>4</v>
      </c>
      <c r="G2219" t="s">
        <v>8221</v>
      </c>
      <c r="H2219" t="s">
        <v>8223</v>
      </c>
      <c r="I2219" t="s">
        <v>8245</v>
      </c>
      <c r="J2219">
        <v>1491943445</v>
      </c>
      <c r="K2219">
        <v>1489351445</v>
      </c>
      <c r="L2219" t="b">
        <v>0</v>
      </c>
      <c r="M2219">
        <v>4</v>
      </c>
      <c r="N2219" t="b">
        <v>0</v>
      </c>
      <c r="O2219" t="s">
        <v>8291</v>
      </c>
      <c r="P2219" s="9">
        <f>(((K2219/60)/60)/24)+DATE(1970,1,1)</f>
        <v>42806.863946759258</v>
      </c>
      <c r="Q2219" s="10">
        <f>YEAR(P2219)</f>
        <v>2017</v>
      </c>
      <c r="R2219" s="10" t="s">
        <v>8339</v>
      </c>
      <c r="S2219" t="s">
        <v>8361</v>
      </c>
      <c r="T2219">
        <f>IFERROR(ROUND(E2219/M2219,2),0)</f>
        <v>54</v>
      </c>
    </row>
    <row r="2220" spans="1:20" ht="49" hidden="1" x14ac:dyDescent="0.25">
      <c r="A2220">
        <v>1163</v>
      </c>
      <c r="B2220" s="3" t="s">
        <v>1164</v>
      </c>
      <c r="C2220" s="3" t="s">
        <v>5273</v>
      </c>
      <c r="D2220" s="6">
        <v>5200</v>
      </c>
      <c r="E2220" s="8">
        <v>0</v>
      </c>
      <c r="F2220" s="22">
        <f>ROUND(E2220/D2220*100,0)</f>
        <v>0</v>
      </c>
      <c r="G2220" t="s">
        <v>8220</v>
      </c>
      <c r="H2220" t="s">
        <v>8223</v>
      </c>
      <c r="I2220" t="s">
        <v>8245</v>
      </c>
      <c r="J2220">
        <v>1407604920</v>
      </c>
      <c r="K2220">
        <v>1405012920</v>
      </c>
      <c r="L2220" t="b">
        <v>0</v>
      </c>
      <c r="M2220">
        <v>0</v>
      </c>
      <c r="N2220" t="b">
        <v>0</v>
      </c>
      <c r="O2220" t="s">
        <v>8282</v>
      </c>
      <c r="P2220" s="9">
        <f>(((K2220/60)/60)/24)+DATE(1970,1,1)</f>
        <v>41830.723611111112</v>
      </c>
      <c r="Q2220" s="14">
        <f>YEAR(P2220)</f>
        <v>2014</v>
      </c>
      <c r="R2220" s="10" t="s">
        <v>8350</v>
      </c>
      <c r="S2220" t="s">
        <v>8351</v>
      </c>
      <c r="T2220">
        <f>IFERROR(ROUND(E2220/M2220,2),0)</f>
        <v>0</v>
      </c>
    </row>
    <row r="2221" spans="1:20" ht="49" x14ac:dyDescent="0.25">
      <c r="A2221">
        <v>33</v>
      </c>
      <c r="B2221" s="3" t="s">
        <v>35</v>
      </c>
      <c r="C2221" s="3" t="s">
        <v>4144</v>
      </c>
      <c r="D2221" s="6">
        <v>5250</v>
      </c>
      <c r="E2221" s="8">
        <v>5360</v>
      </c>
      <c r="F2221" s="22">
        <f>ROUND(E2221/D2221*100,0)</f>
        <v>102</v>
      </c>
      <c r="G2221" t="s">
        <v>8218</v>
      </c>
      <c r="H2221" t="s">
        <v>8223</v>
      </c>
      <c r="I2221" t="s">
        <v>8245</v>
      </c>
      <c r="J2221">
        <v>1447001501</v>
      </c>
      <c r="K2221">
        <v>1444405901</v>
      </c>
      <c r="L2221" t="b">
        <v>0</v>
      </c>
      <c r="M2221">
        <v>64</v>
      </c>
      <c r="N2221" t="b">
        <v>1</v>
      </c>
      <c r="O2221" t="s">
        <v>8263</v>
      </c>
      <c r="P2221" s="9">
        <f>(((K2221/60)/60)/24)+DATE(1970,1,1)</f>
        <v>42286.660891203705</v>
      </c>
      <c r="Q2221" s="14">
        <f>YEAR(P2221)</f>
        <v>2015</v>
      </c>
      <c r="R2221" s="10" t="s">
        <v>8324</v>
      </c>
      <c r="S2221" t="s">
        <v>8325</v>
      </c>
      <c r="T2221">
        <f>IFERROR(ROUND(E2221/M2221,2),0)</f>
        <v>83.75</v>
      </c>
    </row>
    <row r="2222" spans="1:20" ht="49" x14ac:dyDescent="0.25">
      <c r="A2222">
        <v>1932</v>
      </c>
      <c r="B2222" s="3" t="s">
        <v>1933</v>
      </c>
      <c r="C2222" s="3" t="s">
        <v>6042</v>
      </c>
      <c r="D2222" s="6">
        <v>5250</v>
      </c>
      <c r="E2222" s="8">
        <v>5617</v>
      </c>
      <c r="F2222" s="22">
        <f>ROUND(E2222/D2222*100,0)</f>
        <v>107</v>
      </c>
      <c r="G2222" t="s">
        <v>8218</v>
      </c>
      <c r="H2222" t="s">
        <v>8223</v>
      </c>
      <c r="I2222" t="s">
        <v>8245</v>
      </c>
      <c r="J2222">
        <v>1327433173</v>
      </c>
      <c r="K2222">
        <v>1325618773</v>
      </c>
      <c r="L2222" t="b">
        <v>0</v>
      </c>
      <c r="M2222">
        <v>80</v>
      </c>
      <c r="N2222" t="b">
        <v>1</v>
      </c>
      <c r="O2222" t="s">
        <v>8277</v>
      </c>
      <c r="P2222" s="9">
        <f>(((K2222/60)/60)/24)+DATE(1970,1,1)</f>
        <v>40911.809872685182</v>
      </c>
      <c r="Q2222" s="14">
        <f>YEAR(P2222)</f>
        <v>2012</v>
      </c>
      <c r="R2222" s="10" t="s">
        <v>8339</v>
      </c>
      <c r="S2222" t="s">
        <v>8343</v>
      </c>
      <c r="T2222">
        <f>IFERROR(ROUND(E2222/M2222,2),0)</f>
        <v>70.209999999999994</v>
      </c>
    </row>
    <row r="2223" spans="1:20" ht="49" x14ac:dyDescent="0.25">
      <c r="A2223">
        <v>323</v>
      </c>
      <c r="B2223" s="3" t="s">
        <v>324</v>
      </c>
      <c r="C2223" s="3" t="s">
        <v>4433</v>
      </c>
      <c r="D2223" s="6">
        <v>5400</v>
      </c>
      <c r="E2223" s="8">
        <v>6646</v>
      </c>
      <c r="F2223" s="22">
        <f>ROUND(E2223/D2223*100,0)</f>
        <v>123</v>
      </c>
      <c r="G2223" t="s">
        <v>8218</v>
      </c>
      <c r="H2223" t="s">
        <v>8223</v>
      </c>
      <c r="I2223" t="s">
        <v>8245</v>
      </c>
      <c r="J2223">
        <v>1482307140</v>
      </c>
      <c r="K2223">
        <v>1479886966</v>
      </c>
      <c r="L2223" t="b">
        <v>1</v>
      </c>
      <c r="M2223">
        <v>58</v>
      </c>
      <c r="N2223" t="b">
        <v>1</v>
      </c>
      <c r="O2223" t="s">
        <v>8267</v>
      </c>
      <c r="P2223" s="9">
        <f>(((K2223/60)/60)/24)+DATE(1970,1,1)</f>
        <v>42697.32136574074</v>
      </c>
      <c r="Q2223" s="14">
        <f>YEAR(P2223)</f>
        <v>2016</v>
      </c>
      <c r="R2223" s="10" t="s">
        <v>8324</v>
      </c>
      <c r="S2223" t="s">
        <v>8329</v>
      </c>
      <c r="T2223">
        <f>IFERROR(ROUND(E2223/M2223,2),0)</f>
        <v>114.59</v>
      </c>
    </row>
    <row r="2224" spans="1:20" ht="21" x14ac:dyDescent="0.25">
      <c r="A2224">
        <v>1032</v>
      </c>
      <c r="B2224" s="3" t="s">
        <v>1033</v>
      </c>
      <c r="C2224" s="3" t="s">
        <v>5142</v>
      </c>
      <c r="D2224" s="6">
        <v>5400</v>
      </c>
      <c r="E2224" s="8">
        <v>5858.84</v>
      </c>
      <c r="F2224" s="22">
        <f>ROUND(E2224/D2224*100,0)</f>
        <v>108</v>
      </c>
      <c r="G2224" t="s">
        <v>8218</v>
      </c>
      <c r="H2224" t="s">
        <v>8223</v>
      </c>
      <c r="I2224" t="s">
        <v>8245</v>
      </c>
      <c r="J2224">
        <v>1466697625</v>
      </c>
      <c r="K2224">
        <v>1464105625</v>
      </c>
      <c r="L2224" t="b">
        <v>0</v>
      </c>
      <c r="M2224">
        <v>96</v>
      </c>
      <c r="N2224" t="b">
        <v>1</v>
      </c>
      <c r="O2224" t="s">
        <v>8278</v>
      </c>
      <c r="P2224" s="9">
        <f>(((K2224/60)/60)/24)+DATE(1970,1,1)</f>
        <v>42514.666956018518</v>
      </c>
      <c r="Q2224" s="14">
        <f>YEAR(P2224)</f>
        <v>2016</v>
      </c>
      <c r="R2224" s="10" t="s">
        <v>8339</v>
      </c>
      <c r="S2224" t="s">
        <v>8344</v>
      </c>
      <c r="T2224">
        <f>IFERROR(ROUND(E2224/M2224,2),0)</f>
        <v>61.03</v>
      </c>
    </row>
    <row r="2225" spans="1:20" ht="49" x14ac:dyDescent="0.25">
      <c r="A2225">
        <v>2188</v>
      </c>
      <c r="B2225" s="3" t="s">
        <v>2189</v>
      </c>
      <c r="C2225" s="3" t="s">
        <v>6298</v>
      </c>
      <c r="D2225" s="6">
        <v>5494</v>
      </c>
      <c r="E2225" s="8">
        <v>22645</v>
      </c>
      <c r="F2225" s="22">
        <f>ROUND(E2225/D2225*100,0)</f>
        <v>412</v>
      </c>
      <c r="G2225" t="s">
        <v>8218</v>
      </c>
      <c r="H2225" t="s">
        <v>8225</v>
      </c>
      <c r="I2225" t="s">
        <v>8247</v>
      </c>
      <c r="J2225">
        <v>1477414800</v>
      </c>
      <c r="K2225">
        <v>1474380241</v>
      </c>
      <c r="L2225" t="b">
        <v>0</v>
      </c>
      <c r="M2225">
        <v>514</v>
      </c>
      <c r="N2225" t="b">
        <v>1</v>
      </c>
      <c r="O2225" t="s">
        <v>8295</v>
      </c>
      <c r="P2225" s="9">
        <f>(((K2225/60)/60)/24)+DATE(1970,1,1)</f>
        <v>42633.586122685185</v>
      </c>
      <c r="Q2225" s="14">
        <f>YEAR(P2225)</f>
        <v>2016</v>
      </c>
      <c r="R2225" s="10" t="s">
        <v>8347</v>
      </c>
      <c r="S2225" t="s">
        <v>8365</v>
      </c>
      <c r="T2225">
        <f>IFERROR(ROUND(E2225/M2225,2),0)</f>
        <v>44.06</v>
      </c>
    </row>
    <row r="2226" spans="1:20" ht="49" x14ac:dyDescent="0.25">
      <c r="A2226">
        <v>281</v>
      </c>
      <c r="B2226" s="3" t="s">
        <v>282</v>
      </c>
      <c r="C2226" s="3" t="s">
        <v>4391</v>
      </c>
      <c r="D2226" s="6">
        <v>5500</v>
      </c>
      <c r="E2226" s="8">
        <v>6632.32</v>
      </c>
      <c r="F2226" s="22">
        <f>ROUND(E2226/D2226*100,0)</f>
        <v>121</v>
      </c>
      <c r="G2226" t="s">
        <v>8218</v>
      </c>
      <c r="H2226" t="s">
        <v>8223</v>
      </c>
      <c r="I2226" t="s">
        <v>8245</v>
      </c>
      <c r="J2226">
        <v>1249932360</v>
      </c>
      <c r="K2226">
        <v>1242532513</v>
      </c>
      <c r="L2226" t="b">
        <v>1</v>
      </c>
      <c r="M2226">
        <v>79</v>
      </c>
      <c r="N2226" t="b">
        <v>1</v>
      </c>
      <c r="O2226" t="s">
        <v>8267</v>
      </c>
      <c r="P2226" s="9">
        <f>(((K2226/60)/60)/24)+DATE(1970,1,1)</f>
        <v>39950.163344907407</v>
      </c>
      <c r="Q2226" s="14">
        <f>YEAR(P2226)</f>
        <v>2009</v>
      </c>
      <c r="R2226" s="10" t="s">
        <v>8324</v>
      </c>
      <c r="S2226" t="s">
        <v>8329</v>
      </c>
      <c r="T2226">
        <f>IFERROR(ROUND(E2226/M2226,2),0)</f>
        <v>83.95</v>
      </c>
    </row>
    <row r="2227" spans="1:20" ht="49" x14ac:dyDescent="0.25">
      <c r="A2227">
        <v>804</v>
      </c>
      <c r="B2227" s="3" t="s">
        <v>805</v>
      </c>
      <c r="C2227" s="3" t="s">
        <v>4914</v>
      </c>
      <c r="D2227" s="6">
        <v>5500</v>
      </c>
      <c r="E2227" s="8">
        <v>5500</v>
      </c>
      <c r="F2227" s="22">
        <f>ROUND(E2227/D2227*100,0)</f>
        <v>100</v>
      </c>
      <c r="G2227" t="s">
        <v>8218</v>
      </c>
      <c r="H2227" t="s">
        <v>8223</v>
      </c>
      <c r="I2227" t="s">
        <v>8245</v>
      </c>
      <c r="J2227">
        <v>1311393540</v>
      </c>
      <c r="K2227">
        <v>1309919526</v>
      </c>
      <c r="L2227" t="b">
        <v>0</v>
      </c>
      <c r="M2227">
        <v>18</v>
      </c>
      <c r="N2227" t="b">
        <v>1</v>
      </c>
      <c r="O2227" t="s">
        <v>8274</v>
      </c>
      <c r="P2227" s="9">
        <f>(((K2227/60)/60)/24)+DATE(1970,1,1)</f>
        <v>40730.105625000004</v>
      </c>
      <c r="Q2227" s="14">
        <f>YEAR(P2227)</f>
        <v>2011</v>
      </c>
      <c r="R2227" s="10" t="s">
        <v>8339</v>
      </c>
      <c r="S2227" t="s">
        <v>8340</v>
      </c>
      <c r="T2227">
        <f>IFERROR(ROUND(E2227/M2227,2),0)</f>
        <v>305.56</v>
      </c>
    </row>
    <row r="2228" spans="1:20" ht="49" x14ac:dyDescent="0.25">
      <c r="A2228">
        <v>826</v>
      </c>
      <c r="B2228" s="3" t="s">
        <v>827</v>
      </c>
      <c r="C2228" s="3" t="s">
        <v>4936</v>
      </c>
      <c r="D2228" s="6">
        <v>5500</v>
      </c>
      <c r="E2228" s="8">
        <v>5580</v>
      </c>
      <c r="F2228" s="22">
        <f>ROUND(E2228/D2228*100,0)</f>
        <v>101</v>
      </c>
      <c r="G2228" t="s">
        <v>8218</v>
      </c>
      <c r="H2228" t="s">
        <v>8223</v>
      </c>
      <c r="I2228" t="s">
        <v>8245</v>
      </c>
      <c r="J2228">
        <v>1332719730</v>
      </c>
      <c r="K2228">
        <v>1330908930</v>
      </c>
      <c r="L2228" t="b">
        <v>0</v>
      </c>
      <c r="M2228">
        <v>49</v>
      </c>
      <c r="N2228" t="b">
        <v>1</v>
      </c>
      <c r="O2228" t="s">
        <v>8274</v>
      </c>
      <c r="P2228" s="9">
        <f>(((K2228/60)/60)/24)+DATE(1970,1,1)</f>
        <v>40973.038541666669</v>
      </c>
      <c r="Q2228" s="14">
        <f>YEAR(P2228)</f>
        <v>2012</v>
      </c>
      <c r="R2228" s="10" t="s">
        <v>8339</v>
      </c>
      <c r="S2228" t="s">
        <v>8340</v>
      </c>
      <c r="T2228">
        <f>IFERROR(ROUND(E2228/M2228,2),0)</f>
        <v>113.88</v>
      </c>
    </row>
    <row r="2229" spans="1:20" ht="49" x14ac:dyDescent="0.25">
      <c r="A2229">
        <v>834</v>
      </c>
      <c r="B2229" s="3" t="s">
        <v>835</v>
      </c>
      <c r="C2229" s="3" t="s">
        <v>4944</v>
      </c>
      <c r="D2229" s="6">
        <v>5500</v>
      </c>
      <c r="E2229" s="8">
        <v>7206</v>
      </c>
      <c r="F2229" s="22">
        <f>ROUND(E2229/D2229*100,0)</f>
        <v>131</v>
      </c>
      <c r="G2229" t="s">
        <v>8218</v>
      </c>
      <c r="H2229" t="s">
        <v>8223</v>
      </c>
      <c r="I2229" t="s">
        <v>8245</v>
      </c>
      <c r="J2229">
        <v>1372651140</v>
      </c>
      <c r="K2229">
        <v>1369770292</v>
      </c>
      <c r="L2229" t="b">
        <v>0</v>
      </c>
      <c r="M2229">
        <v>75</v>
      </c>
      <c r="N2229" t="b">
        <v>1</v>
      </c>
      <c r="O2229" t="s">
        <v>8274</v>
      </c>
      <c r="P2229" s="9">
        <f>(((K2229/60)/60)/24)+DATE(1970,1,1)</f>
        <v>41422.822824074072</v>
      </c>
      <c r="Q2229" s="14">
        <f>YEAR(P2229)</f>
        <v>2013</v>
      </c>
      <c r="R2229" s="10" t="s">
        <v>8339</v>
      </c>
      <c r="S2229" t="s">
        <v>8340</v>
      </c>
      <c r="T2229">
        <f>IFERROR(ROUND(E2229/M2229,2),0)</f>
        <v>96.08</v>
      </c>
    </row>
    <row r="2230" spans="1:20" ht="49" x14ac:dyDescent="0.25">
      <c r="A2230">
        <v>1257</v>
      </c>
      <c r="B2230" s="3" t="s">
        <v>1258</v>
      </c>
      <c r="C2230" s="3" t="s">
        <v>5367</v>
      </c>
      <c r="D2230" s="6">
        <v>5500</v>
      </c>
      <c r="E2230" s="8">
        <v>16210</v>
      </c>
      <c r="F2230" s="22">
        <f>ROUND(E2230/D2230*100,0)</f>
        <v>295</v>
      </c>
      <c r="G2230" t="s">
        <v>8218</v>
      </c>
      <c r="H2230" t="s">
        <v>8223</v>
      </c>
      <c r="I2230" t="s">
        <v>8245</v>
      </c>
      <c r="J2230">
        <v>1301792590</v>
      </c>
      <c r="K2230">
        <v>1297562590</v>
      </c>
      <c r="L2230" t="b">
        <v>1</v>
      </c>
      <c r="M2230">
        <v>176</v>
      </c>
      <c r="N2230" t="b">
        <v>1</v>
      </c>
      <c r="O2230" t="s">
        <v>8274</v>
      </c>
      <c r="P2230" s="9">
        <f>(((K2230/60)/60)/24)+DATE(1970,1,1)</f>
        <v>40587.085532407407</v>
      </c>
      <c r="Q2230" s="14">
        <f>YEAR(P2230)</f>
        <v>2011</v>
      </c>
      <c r="R2230" s="10" t="s">
        <v>8339</v>
      </c>
      <c r="S2230" t="s">
        <v>8340</v>
      </c>
      <c r="T2230">
        <f>IFERROR(ROUND(E2230/M2230,2),0)</f>
        <v>92.1</v>
      </c>
    </row>
    <row r="2231" spans="1:20" ht="49" x14ac:dyDescent="0.25">
      <c r="A2231">
        <v>1744</v>
      </c>
      <c r="B2231" s="3" t="s">
        <v>1745</v>
      </c>
      <c r="C2231" s="3" t="s">
        <v>5854</v>
      </c>
      <c r="D2231" s="6">
        <v>5500</v>
      </c>
      <c r="E2231" s="8">
        <v>6515</v>
      </c>
      <c r="F2231" s="22">
        <f>ROUND(E2231/D2231*100,0)</f>
        <v>118</v>
      </c>
      <c r="G2231" t="s">
        <v>8218</v>
      </c>
      <c r="H2231" t="s">
        <v>8224</v>
      </c>
      <c r="I2231" t="s">
        <v>8246</v>
      </c>
      <c r="J2231">
        <v>1425821477</v>
      </c>
      <c r="K2231">
        <v>1421937077</v>
      </c>
      <c r="L2231" t="b">
        <v>0</v>
      </c>
      <c r="M2231">
        <v>70</v>
      </c>
      <c r="N2231" t="b">
        <v>1</v>
      </c>
      <c r="O2231" t="s">
        <v>8283</v>
      </c>
      <c r="P2231" s="9">
        <f>(((K2231/60)/60)/24)+DATE(1970,1,1)</f>
        <v>42026.605057870373</v>
      </c>
      <c r="Q2231" s="14">
        <f>YEAR(P2231)</f>
        <v>2015</v>
      </c>
      <c r="R2231" s="10" t="s">
        <v>8352</v>
      </c>
      <c r="S2231" t="s">
        <v>8353</v>
      </c>
      <c r="T2231">
        <f>IFERROR(ROUND(E2231/M2231,2),0)</f>
        <v>93.07</v>
      </c>
    </row>
    <row r="2232" spans="1:20" ht="49" x14ac:dyDescent="0.25">
      <c r="A2232">
        <v>1756</v>
      </c>
      <c r="B2232" s="3" t="s">
        <v>1757</v>
      </c>
      <c r="C2232" s="3" t="s">
        <v>5866</v>
      </c>
      <c r="D2232" s="6">
        <v>5500</v>
      </c>
      <c r="E2232" s="8">
        <v>5655.6</v>
      </c>
      <c r="F2232" s="22">
        <f>ROUND(E2232/D2232*100,0)</f>
        <v>103</v>
      </c>
      <c r="G2232" t="s">
        <v>8218</v>
      </c>
      <c r="H2232" t="s">
        <v>8223</v>
      </c>
      <c r="I2232" t="s">
        <v>8245</v>
      </c>
      <c r="J2232">
        <v>1472443269</v>
      </c>
      <c r="K2232">
        <v>1468987269</v>
      </c>
      <c r="L2232" t="b">
        <v>0</v>
      </c>
      <c r="M2232">
        <v>120</v>
      </c>
      <c r="N2232" t="b">
        <v>1</v>
      </c>
      <c r="O2232" t="s">
        <v>8283</v>
      </c>
      <c r="P2232" s="9">
        <f>(((K2232/60)/60)/24)+DATE(1970,1,1)</f>
        <v>42571.167465277773</v>
      </c>
      <c r="Q2232" s="14">
        <f>YEAR(P2232)</f>
        <v>2016</v>
      </c>
      <c r="R2232" s="10" t="s">
        <v>8352</v>
      </c>
      <c r="S2232" t="s">
        <v>8353</v>
      </c>
      <c r="T2232">
        <f>IFERROR(ROUND(E2232/M2232,2),0)</f>
        <v>47.13</v>
      </c>
    </row>
    <row r="2233" spans="1:20" ht="33" x14ac:dyDescent="0.25">
      <c r="A2233">
        <v>2164</v>
      </c>
      <c r="B2233" s="3" t="s">
        <v>2165</v>
      </c>
      <c r="C2233" s="3" t="s">
        <v>6274</v>
      </c>
      <c r="D2233" s="6">
        <v>5500</v>
      </c>
      <c r="E2233" s="8">
        <v>5645</v>
      </c>
      <c r="F2233" s="22">
        <f>ROUND(E2233/D2233*100,0)</f>
        <v>103</v>
      </c>
      <c r="G2233" t="s">
        <v>8218</v>
      </c>
      <c r="H2233" t="s">
        <v>8223</v>
      </c>
      <c r="I2233" t="s">
        <v>8245</v>
      </c>
      <c r="J2233">
        <v>1466827140</v>
      </c>
      <c r="K2233">
        <v>1464196414</v>
      </c>
      <c r="L2233" t="b">
        <v>0</v>
      </c>
      <c r="M2233">
        <v>83</v>
      </c>
      <c r="N2233" t="b">
        <v>1</v>
      </c>
      <c r="O2233" t="s">
        <v>8274</v>
      </c>
      <c r="P2233" s="9">
        <f>(((K2233/60)/60)/24)+DATE(1970,1,1)</f>
        <v>42515.71775462963</v>
      </c>
      <c r="Q2233" s="14">
        <f>YEAR(P2233)</f>
        <v>2016</v>
      </c>
      <c r="R2233" s="10" t="s">
        <v>8339</v>
      </c>
      <c r="S2233" t="s">
        <v>8340</v>
      </c>
      <c r="T2233">
        <f>IFERROR(ROUND(E2233/M2233,2),0)</f>
        <v>68.010000000000005</v>
      </c>
    </row>
    <row r="2234" spans="1:20" ht="49" x14ac:dyDescent="0.25">
      <c r="A2234">
        <v>2547</v>
      </c>
      <c r="B2234" s="3" t="s">
        <v>2547</v>
      </c>
      <c r="C2234" s="3" t="s">
        <v>6657</v>
      </c>
      <c r="D2234" s="6">
        <v>5500</v>
      </c>
      <c r="E2234" s="8">
        <v>6592</v>
      </c>
      <c r="F2234" s="22">
        <f>ROUND(E2234/D2234*100,0)</f>
        <v>120</v>
      </c>
      <c r="G2234" t="s">
        <v>8218</v>
      </c>
      <c r="H2234" t="s">
        <v>8223</v>
      </c>
      <c r="I2234" t="s">
        <v>8245</v>
      </c>
      <c r="J2234">
        <v>1333560803</v>
      </c>
      <c r="K2234">
        <v>1330972403</v>
      </c>
      <c r="L2234" t="b">
        <v>0</v>
      </c>
      <c r="M2234">
        <v>134</v>
      </c>
      <c r="N2234" t="b">
        <v>1</v>
      </c>
      <c r="O2234" t="s">
        <v>8298</v>
      </c>
      <c r="P2234" s="9">
        <f>(((K2234/60)/60)/24)+DATE(1970,1,1)</f>
        <v>40973.773182870369</v>
      </c>
      <c r="Q2234" s="14">
        <f>YEAR(P2234)</f>
        <v>2012</v>
      </c>
      <c r="R2234" s="10" t="s">
        <v>8339</v>
      </c>
      <c r="S2234" t="s">
        <v>8368</v>
      </c>
      <c r="T2234">
        <f>IFERROR(ROUND(E2234/M2234,2),0)</f>
        <v>49.19</v>
      </c>
    </row>
    <row r="2235" spans="1:20" ht="49" x14ac:dyDescent="0.25">
      <c r="A2235">
        <v>2712</v>
      </c>
      <c r="B2235" s="3" t="s">
        <v>2712</v>
      </c>
      <c r="C2235" s="3" t="s">
        <v>6822</v>
      </c>
      <c r="D2235" s="6">
        <v>5500</v>
      </c>
      <c r="E2235" s="8">
        <v>7226</v>
      </c>
      <c r="F2235" s="22">
        <f>ROUND(E2235/D2235*100,0)</f>
        <v>131</v>
      </c>
      <c r="G2235" t="s">
        <v>8218</v>
      </c>
      <c r="H2235" t="s">
        <v>8223</v>
      </c>
      <c r="I2235" t="s">
        <v>8245</v>
      </c>
      <c r="J2235">
        <v>1373738400</v>
      </c>
      <c r="K2235">
        <v>1370568560</v>
      </c>
      <c r="L2235" t="b">
        <v>1</v>
      </c>
      <c r="M2235">
        <v>143</v>
      </c>
      <c r="N2235" t="b">
        <v>1</v>
      </c>
      <c r="O2235" t="s">
        <v>8301</v>
      </c>
      <c r="P2235" s="9">
        <f>(((K2235/60)/60)/24)+DATE(1970,1,1)</f>
        <v>41432.062037037038</v>
      </c>
      <c r="Q2235" s="14">
        <f>YEAR(P2235)</f>
        <v>2013</v>
      </c>
      <c r="R2235" s="10" t="s">
        <v>8331</v>
      </c>
      <c r="S2235" t="s">
        <v>8371</v>
      </c>
      <c r="T2235">
        <f>IFERROR(ROUND(E2235/M2235,2),0)</f>
        <v>50.53</v>
      </c>
    </row>
    <row r="2236" spans="1:20" ht="49" x14ac:dyDescent="0.25">
      <c r="A2236">
        <v>3156</v>
      </c>
      <c r="B2236" s="3" t="s">
        <v>3156</v>
      </c>
      <c r="C2236" s="3" t="s">
        <v>7266</v>
      </c>
      <c r="D2236" s="6">
        <v>5500</v>
      </c>
      <c r="E2236" s="8">
        <v>5600</v>
      </c>
      <c r="F2236" s="22">
        <f>ROUND(E2236/D2236*100,0)</f>
        <v>102</v>
      </c>
      <c r="G2236" t="s">
        <v>8218</v>
      </c>
      <c r="H2236" t="s">
        <v>8223</v>
      </c>
      <c r="I2236" t="s">
        <v>8245</v>
      </c>
      <c r="J2236">
        <v>1338591144</v>
      </c>
      <c r="K2236">
        <v>1335567144</v>
      </c>
      <c r="L2236" t="b">
        <v>1</v>
      </c>
      <c r="M2236">
        <v>89</v>
      </c>
      <c r="N2236" t="b">
        <v>1</v>
      </c>
      <c r="O2236" t="s">
        <v>8269</v>
      </c>
      <c r="P2236" s="9">
        <f>(((K2236/60)/60)/24)+DATE(1970,1,1)</f>
        <v>41026.953055555554</v>
      </c>
      <c r="Q2236" s="14">
        <f>YEAR(P2236)</f>
        <v>2012</v>
      </c>
      <c r="R2236" s="10" t="s">
        <v>8331</v>
      </c>
      <c r="S2236" t="s">
        <v>8332</v>
      </c>
      <c r="T2236">
        <f>IFERROR(ROUND(E2236/M2236,2),0)</f>
        <v>62.92</v>
      </c>
    </row>
    <row r="2237" spans="1:20" ht="49" x14ac:dyDescent="0.25">
      <c r="A2237">
        <v>3249</v>
      </c>
      <c r="B2237" s="3" t="s">
        <v>3249</v>
      </c>
      <c r="C2237" s="3" t="s">
        <v>7359</v>
      </c>
      <c r="D2237" s="6">
        <v>5500</v>
      </c>
      <c r="E2237" s="8">
        <v>5771</v>
      </c>
      <c r="F2237" s="22">
        <f>ROUND(E2237/D2237*100,0)</f>
        <v>105</v>
      </c>
      <c r="G2237" t="s">
        <v>8218</v>
      </c>
      <c r="H2237" t="s">
        <v>8223</v>
      </c>
      <c r="I2237" t="s">
        <v>8245</v>
      </c>
      <c r="J2237">
        <v>1434822914</v>
      </c>
      <c r="K2237">
        <v>1432230914</v>
      </c>
      <c r="L2237" t="b">
        <v>1</v>
      </c>
      <c r="M2237">
        <v>88</v>
      </c>
      <c r="N2237" t="b">
        <v>1</v>
      </c>
      <c r="O2237" t="s">
        <v>8269</v>
      </c>
      <c r="P2237" s="9">
        <f>(((K2237/60)/60)/24)+DATE(1970,1,1)</f>
        <v>42145.746689814812</v>
      </c>
      <c r="Q2237" s="14">
        <f>YEAR(P2237)</f>
        <v>2015</v>
      </c>
      <c r="R2237" s="10" t="s">
        <v>8331</v>
      </c>
      <c r="S2237" t="s">
        <v>8332</v>
      </c>
      <c r="T2237">
        <f>IFERROR(ROUND(E2237/M2237,2),0)</f>
        <v>65.58</v>
      </c>
    </row>
    <row r="2238" spans="1:20" ht="49" x14ac:dyDescent="0.25">
      <c r="A2238">
        <v>3297</v>
      </c>
      <c r="B2238" s="3" t="s">
        <v>3297</v>
      </c>
      <c r="C2238" s="3" t="s">
        <v>7407</v>
      </c>
      <c r="D2238" s="6">
        <v>5500</v>
      </c>
      <c r="E2238" s="8">
        <v>5504</v>
      </c>
      <c r="F2238" s="22">
        <f>ROUND(E2238/D2238*100,0)</f>
        <v>100</v>
      </c>
      <c r="G2238" t="s">
        <v>8218</v>
      </c>
      <c r="H2238" t="s">
        <v>8224</v>
      </c>
      <c r="I2238" t="s">
        <v>8246</v>
      </c>
      <c r="J2238">
        <v>1438037940</v>
      </c>
      <c r="K2238">
        <v>1436380256</v>
      </c>
      <c r="L2238" t="b">
        <v>0</v>
      </c>
      <c r="M2238">
        <v>44</v>
      </c>
      <c r="N2238" t="b">
        <v>1</v>
      </c>
      <c r="O2238" t="s">
        <v>8269</v>
      </c>
      <c r="P2238" s="9">
        <f>(((K2238/60)/60)/24)+DATE(1970,1,1)</f>
        <v>42193.771481481483</v>
      </c>
      <c r="Q2238" s="14">
        <f>YEAR(P2238)</f>
        <v>2015</v>
      </c>
      <c r="R2238" s="10" t="s">
        <v>8331</v>
      </c>
      <c r="S2238" t="s">
        <v>8332</v>
      </c>
      <c r="T2238">
        <f>IFERROR(ROUND(E2238/M2238,2),0)</f>
        <v>125.09</v>
      </c>
    </row>
    <row r="2239" spans="1:20" ht="49" x14ac:dyDescent="0.25">
      <c r="A2239">
        <v>3348</v>
      </c>
      <c r="B2239" s="3" t="s">
        <v>3266</v>
      </c>
      <c r="C2239" s="3" t="s">
        <v>7458</v>
      </c>
      <c r="D2239" s="6">
        <v>5500</v>
      </c>
      <c r="E2239" s="8">
        <v>5516</v>
      </c>
      <c r="F2239" s="22">
        <f>ROUND(E2239/D2239*100,0)</f>
        <v>100</v>
      </c>
      <c r="G2239" t="s">
        <v>8218</v>
      </c>
      <c r="H2239" t="s">
        <v>8223</v>
      </c>
      <c r="I2239" t="s">
        <v>8245</v>
      </c>
      <c r="J2239">
        <v>1461988740</v>
      </c>
      <c r="K2239">
        <v>1459949080</v>
      </c>
      <c r="L2239" t="b">
        <v>0</v>
      </c>
      <c r="M2239">
        <v>79</v>
      </c>
      <c r="N2239" t="b">
        <v>1</v>
      </c>
      <c r="O2239" t="s">
        <v>8269</v>
      </c>
      <c r="P2239" s="9">
        <f>(((K2239/60)/60)/24)+DATE(1970,1,1)</f>
        <v>42466.558796296296</v>
      </c>
      <c r="Q2239" s="14">
        <f>YEAR(P2239)</f>
        <v>2016</v>
      </c>
      <c r="R2239" s="10" t="s">
        <v>8331</v>
      </c>
      <c r="S2239" t="s">
        <v>8332</v>
      </c>
      <c r="T2239">
        <f>IFERROR(ROUND(E2239/M2239,2),0)</f>
        <v>69.819999999999993</v>
      </c>
    </row>
    <row r="2240" spans="1:20" ht="49" x14ac:dyDescent="0.25">
      <c r="A2240">
        <v>3542</v>
      </c>
      <c r="B2240" s="3" t="s">
        <v>3541</v>
      </c>
      <c r="C2240" s="3" t="s">
        <v>7652</v>
      </c>
      <c r="D2240" s="6">
        <v>5500</v>
      </c>
      <c r="E2240" s="8">
        <v>5623</v>
      </c>
      <c r="F2240" s="22">
        <f>ROUND(E2240/D2240*100,0)</f>
        <v>102</v>
      </c>
      <c r="G2240" t="s">
        <v>8218</v>
      </c>
      <c r="H2240" t="s">
        <v>8223</v>
      </c>
      <c r="I2240" t="s">
        <v>8245</v>
      </c>
      <c r="J2240">
        <v>1410099822</v>
      </c>
      <c r="K2240">
        <v>1404915822</v>
      </c>
      <c r="L2240" t="b">
        <v>0</v>
      </c>
      <c r="M2240">
        <v>85</v>
      </c>
      <c r="N2240" t="b">
        <v>1</v>
      </c>
      <c r="O2240" t="s">
        <v>8269</v>
      </c>
      <c r="P2240" s="9">
        <f>(((K2240/60)/60)/24)+DATE(1970,1,1)</f>
        <v>41829.599791666667</v>
      </c>
      <c r="Q2240" s="14">
        <f>YEAR(P2240)</f>
        <v>2014</v>
      </c>
      <c r="R2240" s="10" t="s">
        <v>8331</v>
      </c>
      <c r="S2240" t="s">
        <v>8332</v>
      </c>
      <c r="T2240">
        <f>IFERROR(ROUND(E2240/M2240,2),0)</f>
        <v>66.150000000000006</v>
      </c>
    </row>
    <row r="2241" spans="1:20" ht="49" x14ac:dyDescent="0.25">
      <c r="A2241">
        <v>3553</v>
      </c>
      <c r="B2241" s="3" t="s">
        <v>3552</v>
      </c>
      <c r="C2241" s="3" t="s">
        <v>7663</v>
      </c>
      <c r="D2241" s="6">
        <v>5500</v>
      </c>
      <c r="E2241" s="8">
        <v>5845</v>
      </c>
      <c r="F2241" s="22">
        <f>ROUND(E2241/D2241*100,0)</f>
        <v>106</v>
      </c>
      <c r="G2241" t="s">
        <v>8218</v>
      </c>
      <c r="H2241" t="s">
        <v>8223</v>
      </c>
      <c r="I2241" t="s">
        <v>8245</v>
      </c>
      <c r="J2241">
        <v>1439337600</v>
      </c>
      <c r="K2241">
        <v>1436575280</v>
      </c>
      <c r="L2241" t="b">
        <v>0</v>
      </c>
      <c r="M2241">
        <v>104</v>
      </c>
      <c r="N2241" t="b">
        <v>1</v>
      </c>
      <c r="O2241" t="s">
        <v>8269</v>
      </c>
      <c r="P2241" s="9">
        <f>(((K2241/60)/60)/24)+DATE(1970,1,1)</f>
        <v>42196.028703703705</v>
      </c>
      <c r="Q2241" s="14">
        <f>YEAR(P2241)</f>
        <v>2015</v>
      </c>
      <c r="R2241" s="10" t="s">
        <v>8331</v>
      </c>
      <c r="S2241" t="s">
        <v>8332</v>
      </c>
      <c r="T2241">
        <f>IFERROR(ROUND(E2241/M2241,2),0)</f>
        <v>56.2</v>
      </c>
    </row>
    <row r="2242" spans="1:20" ht="49" hidden="1" x14ac:dyDescent="0.25">
      <c r="A2242">
        <v>920</v>
      </c>
      <c r="B2242" s="3" t="s">
        <v>921</v>
      </c>
      <c r="C2242" s="3" t="s">
        <v>5030</v>
      </c>
      <c r="D2242" s="6">
        <v>5500</v>
      </c>
      <c r="E2242" s="8">
        <v>0</v>
      </c>
      <c r="F2242" s="22">
        <f>ROUND(E2242/D2242*100,0)</f>
        <v>0</v>
      </c>
      <c r="G2242" t="s">
        <v>8220</v>
      </c>
      <c r="H2242" t="s">
        <v>8223</v>
      </c>
      <c r="I2242" t="s">
        <v>8245</v>
      </c>
      <c r="J2242">
        <v>1384448822</v>
      </c>
      <c r="K2242">
        <v>1381853222</v>
      </c>
      <c r="L2242" t="b">
        <v>0</v>
      </c>
      <c r="M2242">
        <v>0</v>
      </c>
      <c r="N2242" t="b">
        <v>0</v>
      </c>
      <c r="O2242" t="s">
        <v>8276</v>
      </c>
      <c r="P2242" s="9">
        <f>(((K2242/60)/60)/24)+DATE(1970,1,1)</f>
        <v>41562.67155092593</v>
      </c>
      <c r="Q2242" s="14">
        <f>YEAR(P2242)</f>
        <v>2013</v>
      </c>
      <c r="R2242" s="10" t="s">
        <v>8339</v>
      </c>
      <c r="S2242" t="s">
        <v>8342</v>
      </c>
      <c r="T2242">
        <f>IFERROR(ROUND(E2242/M2242,2),0)</f>
        <v>0</v>
      </c>
    </row>
    <row r="2243" spans="1:20" ht="49" hidden="1" x14ac:dyDescent="0.25">
      <c r="A2243">
        <v>1706</v>
      </c>
      <c r="B2243" s="3" t="s">
        <v>1707</v>
      </c>
      <c r="C2243" s="3" t="s">
        <v>5816</v>
      </c>
      <c r="D2243" s="6">
        <v>5500</v>
      </c>
      <c r="E2243" s="8">
        <v>0</v>
      </c>
      <c r="F2243" s="22">
        <f>ROUND(E2243/D2243*100,0)</f>
        <v>0</v>
      </c>
      <c r="G2243" t="s">
        <v>8220</v>
      </c>
      <c r="H2243" t="s">
        <v>8235</v>
      </c>
      <c r="I2243" t="s">
        <v>8248</v>
      </c>
      <c r="J2243">
        <v>1440314472</v>
      </c>
      <c r="K2243">
        <v>1435130472</v>
      </c>
      <c r="L2243" t="b">
        <v>0</v>
      </c>
      <c r="M2243">
        <v>0</v>
      </c>
      <c r="N2243" t="b">
        <v>0</v>
      </c>
      <c r="O2243" t="s">
        <v>8291</v>
      </c>
      <c r="P2243" s="9">
        <f>(((K2243/60)/60)/24)+DATE(1970,1,1)</f>
        <v>42179.306388888886</v>
      </c>
      <c r="Q2243" s="14">
        <f>YEAR(P2243)</f>
        <v>2015</v>
      </c>
      <c r="R2243" s="10" t="s">
        <v>8339</v>
      </c>
      <c r="S2243" t="s">
        <v>8361</v>
      </c>
      <c r="T2243">
        <f>IFERROR(ROUND(E2243/M2243,2),0)</f>
        <v>0</v>
      </c>
    </row>
    <row r="2244" spans="1:20" ht="49" hidden="1" x14ac:dyDescent="0.25">
      <c r="A2244">
        <v>1725</v>
      </c>
      <c r="B2244" s="3" t="s">
        <v>1726</v>
      </c>
      <c r="C2244" s="3" t="s">
        <v>5835</v>
      </c>
      <c r="D2244" s="6">
        <v>5500</v>
      </c>
      <c r="E2244" s="8">
        <v>560</v>
      </c>
      <c r="F2244" s="22">
        <f>ROUND(E2244/D2244*100,0)</f>
        <v>10</v>
      </c>
      <c r="G2244" t="s">
        <v>8220</v>
      </c>
      <c r="H2244" t="s">
        <v>8223</v>
      </c>
      <c r="I2244" t="s">
        <v>8245</v>
      </c>
      <c r="J2244">
        <v>1408922049</v>
      </c>
      <c r="K2244">
        <v>1406330049</v>
      </c>
      <c r="L2244" t="b">
        <v>0</v>
      </c>
      <c r="M2244">
        <v>9</v>
      </c>
      <c r="N2244" t="b">
        <v>0</v>
      </c>
      <c r="O2244" t="s">
        <v>8291</v>
      </c>
      <c r="P2244" s="9">
        <f>(((K2244/60)/60)/24)+DATE(1970,1,1)</f>
        <v>41845.968159722222</v>
      </c>
      <c r="Q2244" s="14">
        <f>YEAR(P2244)</f>
        <v>2014</v>
      </c>
      <c r="R2244" s="10" t="s">
        <v>8339</v>
      </c>
      <c r="S2244" t="s">
        <v>8361</v>
      </c>
      <c r="T2244">
        <f>IFERROR(ROUND(E2244/M2244,2),0)</f>
        <v>62.22</v>
      </c>
    </row>
    <row r="2245" spans="1:20" ht="33" hidden="1" x14ac:dyDescent="0.25">
      <c r="A2245">
        <v>1772</v>
      </c>
      <c r="B2245" s="3" t="s">
        <v>1773</v>
      </c>
      <c r="C2245" s="3" t="s">
        <v>5882</v>
      </c>
      <c r="D2245" s="6">
        <v>5500</v>
      </c>
      <c r="E2245" s="8">
        <v>858</v>
      </c>
      <c r="F2245" s="22">
        <f>ROUND(E2245/D2245*100,0)</f>
        <v>16</v>
      </c>
      <c r="G2245" t="s">
        <v>8220</v>
      </c>
      <c r="H2245" t="s">
        <v>8224</v>
      </c>
      <c r="I2245" t="s">
        <v>8246</v>
      </c>
      <c r="J2245">
        <v>1404666836</v>
      </c>
      <c r="K2245">
        <v>1399482836</v>
      </c>
      <c r="L2245" t="b">
        <v>1</v>
      </c>
      <c r="M2245">
        <v>19</v>
      </c>
      <c r="N2245" t="b">
        <v>0</v>
      </c>
      <c r="O2245" t="s">
        <v>8283</v>
      </c>
      <c r="P2245" s="9">
        <f>(((K2245/60)/60)/24)+DATE(1970,1,1)</f>
        <v>41766.718009259261</v>
      </c>
      <c r="Q2245" s="14">
        <f>YEAR(P2245)</f>
        <v>2014</v>
      </c>
      <c r="R2245" s="10" t="s">
        <v>8352</v>
      </c>
      <c r="S2245" t="s">
        <v>8353</v>
      </c>
      <c r="T2245">
        <f>IFERROR(ROUND(E2245/M2245,2),0)</f>
        <v>45.16</v>
      </c>
    </row>
    <row r="2246" spans="1:20" ht="49" hidden="1" x14ac:dyDescent="0.25">
      <c r="A2246">
        <v>1781</v>
      </c>
      <c r="B2246" s="3" t="s">
        <v>1782</v>
      </c>
      <c r="C2246" s="3" t="s">
        <v>5891</v>
      </c>
      <c r="D2246" s="6">
        <v>5500</v>
      </c>
      <c r="E2246" s="8">
        <v>1417</v>
      </c>
      <c r="F2246" s="22">
        <f>ROUND(E2246/D2246*100,0)</f>
        <v>26</v>
      </c>
      <c r="G2246" t="s">
        <v>8220</v>
      </c>
      <c r="H2246" t="s">
        <v>8223</v>
      </c>
      <c r="I2246" t="s">
        <v>8245</v>
      </c>
      <c r="J2246">
        <v>1473950945</v>
      </c>
      <c r="K2246">
        <v>1471272545</v>
      </c>
      <c r="L2246" t="b">
        <v>1</v>
      </c>
      <c r="M2246">
        <v>24</v>
      </c>
      <c r="N2246" t="b">
        <v>0</v>
      </c>
      <c r="O2246" t="s">
        <v>8283</v>
      </c>
      <c r="P2246" s="9">
        <f>(((K2246/60)/60)/24)+DATE(1970,1,1)</f>
        <v>42597.617418981477</v>
      </c>
      <c r="Q2246" s="14">
        <f>YEAR(P2246)</f>
        <v>2016</v>
      </c>
      <c r="R2246" s="10" t="s">
        <v>8352</v>
      </c>
      <c r="S2246" t="s">
        <v>8353</v>
      </c>
      <c r="T2246">
        <f>IFERROR(ROUND(E2246/M2246,2),0)</f>
        <v>59.04</v>
      </c>
    </row>
    <row r="2247" spans="1:20" ht="49" hidden="1" x14ac:dyDescent="0.25">
      <c r="A2247">
        <v>1788</v>
      </c>
      <c r="B2247" s="3" t="s">
        <v>1789</v>
      </c>
      <c r="C2247" s="3" t="s">
        <v>5898</v>
      </c>
      <c r="D2247" s="6">
        <v>5500</v>
      </c>
      <c r="E2247" s="8">
        <v>76</v>
      </c>
      <c r="F2247" s="22">
        <f>ROUND(E2247/D2247*100,0)</f>
        <v>1</v>
      </c>
      <c r="G2247" t="s">
        <v>8220</v>
      </c>
      <c r="H2247" t="s">
        <v>8224</v>
      </c>
      <c r="I2247" t="s">
        <v>8246</v>
      </c>
      <c r="J2247">
        <v>1414795542</v>
      </c>
      <c r="K2247">
        <v>1412203542</v>
      </c>
      <c r="L2247" t="b">
        <v>1</v>
      </c>
      <c r="M2247">
        <v>4</v>
      </c>
      <c r="N2247" t="b">
        <v>0</v>
      </c>
      <c r="O2247" t="s">
        <v>8283</v>
      </c>
      <c r="P2247" s="9">
        <f>(((K2247/60)/60)/24)+DATE(1970,1,1)</f>
        <v>41913.94840277778</v>
      </c>
      <c r="Q2247" s="14">
        <f>YEAR(P2247)</f>
        <v>2014</v>
      </c>
      <c r="R2247" s="10" t="s">
        <v>8352</v>
      </c>
      <c r="S2247" t="s">
        <v>8353</v>
      </c>
      <c r="T2247">
        <f>IFERROR(ROUND(E2247/M2247,2),0)</f>
        <v>19</v>
      </c>
    </row>
    <row r="2248" spans="1:20" ht="33" hidden="1" x14ac:dyDescent="0.25">
      <c r="A2248">
        <v>1987</v>
      </c>
      <c r="B2248" s="3" t="s">
        <v>1988</v>
      </c>
      <c r="C2248" s="3" t="s">
        <v>6097</v>
      </c>
      <c r="D2248" s="6">
        <v>5500</v>
      </c>
      <c r="E2248" s="8">
        <v>2336</v>
      </c>
      <c r="F2248" s="22">
        <f>ROUND(E2248/D2248*100,0)</f>
        <v>42</v>
      </c>
      <c r="G2248" t="s">
        <v>8220</v>
      </c>
      <c r="H2248" t="s">
        <v>8224</v>
      </c>
      <c r="I2248" t="s">
        <v>8246</v>
      </c>
      <c r="J2248">
        <v>1425223276</v>
      </c>
      <c r="K2248">
        <v>1422631276</v>
      </c>
      <c r="L2248" t="b">
        <v>0</v>
      </c>
      <c r="M2248">
        <v>28</v>
      </c>
      <c r="N2248" t="b">
        <v>0</v>
      </c>
      <c r="O2248" t="s">
        <v>8294</v>
      </c>
      <c r="P2248" s="9">
        <f>(((K2248/60)/60)/24)+DATE(1970,1,1)</f>
        <v>42034.639768518522</v>
      </c>
      <c r="Q2248" s="14">
        <f>YEAR(P2248)</f>
        <v>2015</v>
      </c>
      <c r="R2248" s="10" t="s">
        <v>8352</v>
      </c>
      <c r="S2248" t="s">
        <v>8364</v>
      </c>
      <c r="T2248">
        <f>IFERROR(ROUND(E2248/M2248,2),0)</f>
        <v>83.43</v>
      </c>
    </row>
    <row r="2249" spans="1:20" ht="65" hidden="1" x14ac:dyDescent="0.25">
      <c r="A2249">
        <v>2778</v>
      </c>
      <c r="B2249" s="3" t="s">
        <v>2778</v>
      </c>
      <c r="C2249" s="3" t="s">
        <v>6888</v>
      </c>
      <c r="D2249" s="6">
        <v>5500</v>
      </c>
      <c r="E2249" s="8">
        <v>1405</v>
      </c>
      <c r="F2249" s="22">
        <f>ROUND(E2249/D2249*100,0)</f>
        <v>26</v>
      </c>
      <c r="G2249" t="s">
        <v>8220</v>
      </c>
      <c r="H2249" t="s">
        <v>8223</v>
      </c>
      <c r="I2249" t="s">
        <v>8245</v>
      </c>
      <c r="J2249">
        <v>1409009306</v>
      </c>
      <c r="K2249">
        <v>1406417306</v>
      </c>
      <c r="L2249" t="b">
        <v>0</v>
      </c>
      <c r="M2249">
        <v>15</v>
      </c>
      <c r="N2249" t="b">
        <v>0</v>
      </c>
      <c r="O2249" t="s">
        <v>8302</v>
      </c>
      <c r="P2249" s="9">
        <f>(((K2249/60)/60)/24)+DATE(1970,1,1)</f>
        <v>41846.978078703702</v>
      </c>
      <c r="Q2249" s="14">
        <f>YEAR(P2249)</f>
        <v>2014</v>
      </c>
      <c r="R2249" s="10" t="s">
        <v>8336</v>
      </c>
      <c r="S2249" t="s">
        <v>8372</v>
      </c>
      <c r="T2249">
        <f>IFERROR(ROUND(E2249/M2249,2),0)</f>
        <v>93.67</v>
      </c>
    </row>
    <row r="2250" spans="1:20" ht="49" hidden="1" x14ac:dyDescent="0.25">
      <c r="A2250">
        <v>2881</v>
      </c>
      <c r="B2250" s="3" t="s">
        <v>2881</v>
      </c>
      <c r="C2250" s="3" t="s">
        <v>6991</v>
      </c>
      <c r="D2250" s="6">
        <v>5500</v>
      </c>
      <c r="E2250" s="8">
        <v>0</v>
      </c>
      <c r="F2250" s="22">
        <f>ROUND(E2250/D2250*100,0)</f>
        <v>0</v>
      </c>
      <c r="G2250" t="s">
        <v>8220</v>
      </c>
      <c r="H2250" t="s">
        <v>8223</v>
      </c>
      <c r="I2250" t="s">
        <v>8245</v>
      </c>
      <c r="J2250">
        <v>1417620036</v>
      </c>
      <c r="K2250">
        <v>1412432436</v>
      </c>
      <c r="L2250" t="b">
        <v>0</v>
      </c>
      <c r="M2250">
        <v>0</v>
      </c>
      <c r="N2250" t="b">
        <v>0</v>
      </c>
      <c r="O2250" t="s">
        <v>8269</v>
      </c>
      <c r="P2250" s="9">
        <f>(((K2250/60)/60)/24)+DATE(1970,1,1)</f>
        <v>41916.597638888888</v>
      </c>
      <c r="Q2250" s="14">
        <f>YEAR(P2250)</f>
        <v>2014</v>
      </c>
      <c r="R2250" s="10" t="s">
        <v>8331</v>
      </c>
      <c r="S2250" t="s">
        <v>8332</v>
      </c>
      <c r="T2250">
        <f>IFERROR(ROUND(E2250/M2250,2),0)</f>
        <v>0</v>
      </c>
    </row>
    <row r="2251" spans="1:20" ht="49" hidden="1" x14ac:dyDescent="0.25">
      <c r="A2251">
        <v>2892</v>
      </c>
      <c r="B2251" s="3" t="s">
        <v>2892</v>
      </c>
      <c r="C2251" s="3" t="s">
        <v>7002</v>
      </c>
      <c r="D2251" s="6">
        <v>5500</v>
      </c>
      <c r="E2251" s="8">
        <v>500</v>
      </c>
      <c r="F2251" s="22">
        <f>ROUND(E2251/D2251*100,0)</f>
        <v>9</v>
      </c>
      <c r="G2251" t="s">
        <v>8220</v>
      </c>
      <c r="H2251" t="s">
        <v>8223</v>
      </c>
      <c r="I2251" t="s">
        <v>8245</v>
      </c>
      <c r="J2251">
        <v>1409000400</v>
      </c>
      <c r="K2251">
        <v>1408381704</v>
      </c>
      <c r="L2251" t="b">
        <v>0</v>
      </c>
      <c r="M2251">
        <v>17</v>
      </c>
      <c r="N2251" t="b">
        <v>0</v>
      </c>
      <c r="O2251" t="s">
        <v>8269</v>
      </c>
      <c r="P2251" s="9">
        <f>(((K2251/60)/60)/24)+DATE(1970,1,1)</f>
        <v>41869.714166666665</v>
      </c>
      <c r="Q2251" s="14">
        <f>YEAR(P2251)</f>
        <v>2014</v>
      </c>
      <c r="R2251" s="10" t="s">
        <v>8331</v>
      </c>
      <c r="S2251" t="s">
        <v>8332</v>
      </c>
      <c r="T2251">
        <f>IFERROR(ROUND(E2251/M2251,2),0)</f>
        <v>29.41</v>
      </c>
    </row>
    <row r="2252" spans="1:20" ht="49" hidden="1" x14ac:dyDescent="0.25">
      <c r="A2252">
        <v>2900</v>
      </c>
      <c r="B2252" s="3" t="s">
        <v>2900</v>
      </c>
      <c r="C2252" s="3" t="s">
        <v>7010</v>
      </c>
      <c r="D2252" s="6">
        <v>5500</v>
      </c>
      <c r="E2252" s="8">
        <v>3405</v>
      </c>
      <c r="F2252" s="22">
        <f>ROUND(E2252/D2252*100,0)</f>
        <v>62</v>
      </c>
      <c r="G2252" t="s">
        <v>8220</v>
      </c>
      <c r="H2252" t="s">
        <v>8223</v>
      </c>
      <c r="I2252" t="s">
        <v>8245</v>
      </c>
      <c r="J2252">
        <v>1407562632</v>
      </c>
      <c r="K2252">
        <v>1404970632</v>
      </c>
      <c r="L2252" t="b">
        <v>0</v>
      </c>
      <c r="M2252">
        <v>7</v>
      </c>
      <c r="N2252" t="b">
        <v>0</v>
      </c>
      <c r="O2252" t="s">
        <v>8269</v>
      </c>
      <c r="P2252" s="9">
        <f>(((K2252/60)/60)/24)+DATE(1970,1,1)</f>
        <v>41830.234166666669</v>
      </c>
      <c r="Q2252" s="14">
        <f>YEAR(P2252)</f>
        <v>2014</v>
      </c>
      <c r="R2252" s="10" t="s">
        <v>8331</v>
      </c>
      <c r="S2252" t="s">
        <v>8332</v>
      </c>
      <c r="T2252">
        <f>IFERROR(ROUND(E2252/M2252,2),0)</f>
        <v>486.43</v>
      </c>
    </row>
    <row r="2253" spans="1:20" ht="49" hidden="1" x14ac:dyDescent="0.25">
      <c r="A2253">
        <v>3207</v>
      </c>
      <c r="B2253" s="3" t="s">
        <v>3207</v>
      </c>
      <c r="C2253" s="3" t="s">
        <v>7317</v>
      </c>
      <c r="D2253" s="6">
        <v>5500</v>
      </c>
      <c r="E2253" s="8">
        <v>2550</v>
      </c>
      <c r="F2253" s="22">
        <f>ROUND(E2253/D2253*100,0)</f>
        <v>46</v>
      </c>
      <c r="G2253" t="s">
        <v>8220</v>
      </c>
      <c r="H2253" t="s">
        <v>8223</v>
      </c>
      <c r="I2253" t="s">
        <v>8245</v>
      </c>
      <c r="J2253">
        <v>1429767607</v>
      </c>
      <c r="K2253">
        <v>1424587207</v>
      </c>
      <c r="L2253" t="b">
        <v>0</v>
      </c>
      <c r="M2253">
        <v>36</v>
      </c>
      <c r="N2253" t="b">
        <v>0</v>
      </c>
      <c r="O2253" t="s">
        <v>8303</v>
      </c>
      <c r="P2253" s="9">
        <f>(((K2253/60)/60)/24)+DATE(1970,1,1)</f>
        <v>42057.277858796297</v>
      </c>
      <c r="Q2253" s="14">
        <f>YEAR(P2253)</f>
        <v>2015</v>
      </c>
      <c r="R2253" s="10" t="s">
        <v>8331</v>
      </c>
      <c r="S2253" t="s">
        <v>8373</v>
      </c>
      <c r="T2253">
        <f>IFERROR(ROUND(E2253/M2253,2),0)</f>
        <v>70.83</v>
      </c>
    </row>
    <row r="2254" spans="1:20" ht="49" hidden="1" x14ac:dyDescent="0.25">
      <c r="A2254">
        <v>3731</v>
      </c>
      <c r="B2254" s="3" t="s">
        <v>3728</v>
      </c>
      <c r="C2254" s="3" t="s">
        <v>7841</v>
      </c>
      <c r="D2254" s="6">
        <v>5500</v>
      </c>
      <c r="E2254" s="8">
        <v>620</v>
      </c>
      <c r="F2254" s="22">
        <f>ROUND(E2254/D2254*100,0)</f>
        <v>11</v>
      </c>
      <c r="G2254" t="s">
        <v>8220</v>
      </c>
      <c r="H2254" t="s">
        <v>8223</v>
      </c>
      <c r="I2254" t="s">
        <v>8245</v>
      </c>
      <c r="J2254">
        <v>1420860180</v>
      </c>
      <c r="K2254">
        <v>1418234646</v>
      </c>
      <c r="L2254" t="b">
        <v>0</v>
      </c>
      <c r="M2254">
        <v>12</v>
      </c>
      <c r="N2254" t="b">
        <v>0</v>
      </c>
      <c r="O2254" t="s">
        <v>8269</v>
      </c>
      <c r="P2254" s="9">
        <f>(((K2254/60)/60)/24)+DATE(1970,1,1)</f>
        <v>41983.752847222218</v>
      </c>
      <c r="Q2254" s="14">
        <f>YEAR(P2254)</f>
        <v>2014</v>
      </c>
      <c r="R2254" s="10" t="s">
        <v>8331</v>
      </c>
      <c r="S2254" t="s">
        <v>8332</v>
      </c>
      <c r="T2254">
        <f>IFERROR(ROUND(E2254/M2254,2),0)</f>
        <v>51.67</v>
      </c>
    </row>
    <row r="2255" spans="1:20" ht="49" hidden="1" x14ac:dyDescent="0.25">
      <c r="A2255">
        <v>3941</v>
      </c>
      <c r="B2255" s="3" t="s">
        <v>3938</v>
      </c>
      <c r="C2255" s="3" t="s">
        <v>8049</v>
      </c>
      <c r="D2255" s="6">
        <v>5500</v>
      </c>
      <c r="E2255" s="8">
        <v>50</v>
      </c>
      <c r="F2255" s="22">
        <f>ROUND(E2255/D2255*100,0)</f>
        <v>1</v>
      </c>
      <c r="G2255" t="s">
        <v>8220</v>
      </c>
      <c r="H2255" t="s">
        <v>8223</v>
      </c>
      <c r="I2255" t="s">
        <v>8245</v>
      </c>
      <c r="J2255">
        <v>1416877200</v>
      </c>
      <c r="K2255">
        <v>1414505137</v>
      </c>
      <c r="L2255" t="b">
        <v>0</v>
      </c>
      <c r="M2255">
        <v>2</v>
      </c>
      <c r="N2255" t="b">
        <v>0</v>
      </c>
      <c r="O2255" t="s">
        <v>8269</v>
      </c>
      <c r="P2255" s="9">
        <f>(((K2255/60)/60)/24)+DATE(1970,1,1)</f>
        <v>41940.587233796294</v>
      </c>
      <c r="Q2255" s="14">
        <f>YEAR(P2255)</f>
        <v>2014</v>
      </c>
      <c r="R2255" s="10" t="s">
        <v>8331</v>
      </c>
      <c r="S2255" t="s">
        <v>8332</v>
      </c>
      <c r="T2255">
        <f>IFERROR(ROUND(E2255/M2255,2),0)</f>
        <v>25</v>
      </c>
    </row>
    <row r="2256" spans="1:20" ht="49" hidden="1" x14ac:dyDescent="0.25">
      <c r="A2256">
        <v>3956</v>
      </c>
      <c r="B2256" s="3" t="s">
        <v>3953</v>
      </c>
      <c r="C2256" s="3" t="s">
        <v>8063</v>
      </c>
      <c r="D2256" s="6">
        <v>5500</v>
      </c>
      <c r="E2256" s="8">
        <v>0</v>
      </c>
      <c r="F2256" s="22">
        <f>ROUND(E2256/D2256*100,0)</f>
        <v>0</v>
      </c>
      <c r="G2256" t="s">
        <v>8220</v>
      </c>
      <c r="H2256" t="s">
        <v>8223</v>
      </c>
      <c r="I2256" t="s">
        <v>8245</v>
      </c>
      <c r="J2256">
        <v>1461543600</v>
      </c>
      <c r="K2256">
        <v>1459203727</v>
      </c>
      <c r="L2256" t="b">
        <v>0</v>
      </c>
      <c r="M2256">
        <v>0</v>
      </c>
      <c r="N2256" t="b">
        <v>0</v>
      </c>
      <c r="O2256" t="s">
        <v>8269</v>
      </c>
      <c r="P2256" s="9">
        <f>(((K2256/60)/60)/24)+DATE(1970,1,1)</f>
        <v>42457.932025462964</v>
      </c>
      <c r="Q2256" s="14">
        <f>YEAR(P2256)</f>
        <v>2016</v>
      </c>
      <c r="R2256" s="10" t="s">
        <v>8331</v>
      </c>
      <c r="S2256" t="s">
        <v>8332</v>
      </c>
      <c r="T2256">
        <f>IFERROR(ROUND(E2256/M2256,2),0)</f>
        <v>0</v>
      </c>
    </row>
    <row r="2257" spans="1:20" ht="49" hidden="1" x14ac:dyDescent="0.25">
      <c r="A2257">
        <v>143</v>
      </c>
      <c r="B2257" s="3" t="s">
        <v>145</v>
      </c>
      <c r="C2257" s="3" t="s">
        <v>4253</v>
      </c>
      <c r="D2257" s="6">
        <v>5500</v>
      </c>
      <c r="E2257" s="8">
        <v>0</v>
      </c>
      <c r="F2257" s="22">
        <f>ROUND(E2257/D2257*100,0)</f>
        <v>0</v>
      </c>
      <c r="G2257" t="s">
        <v>8219</v>
      </c>
      <c r="H2257" t="s">
        <v>8225</v>
      </c>
      <c r="I2257" t="s">
        <v>8247</v>
      </c>
      <c r="J2257">
        <v>1472882100</v>
      </c>
      <c r="K2257">
        <v>1467941542</v>
      </c>
      <c r="L2257" t="b">
        <v>0</v>
      </c>
      <c r="M2257">
        <v>0</v>
      </c>
      <c r="N2257" t="b">
        <v>0</v>
      </c>
      <c r="O2257" t="s">
        <v>8265</v>
      </c>
      <c r="P2257" s="9">
        <f>(((K2257/60)/60)/24)+DATE(1970,1,1)</f>
        <v>42559.064143518524</v>
      </c>
      <c r="Q2257" s="14">
        <f>YEAR(P2257)</f>
        <v>2016</v>
      </c>
      <c r="R2257" s="10" t="s">
        <v>8324</v>
      </c>
      <c r="S2257" t="s">
        <v>8327</v>
      </c>
      <c r="T2257">
        <f>IFERROR(ROUND(E2257/M2257,2),0)</f>
        <v>0</v>
      </c>
    </row>
    <row r="2258" spans="1:20" ht="49" hidden="1" x14ac:dyDescent="0.25">
      <c r="A2258">
        <v>2342</v>
      </c>
      <c r="B2258" s="3" t="s">
        <v>2343</v>
      </c>
      <c r="C2258" s="3" t="s">
        <v>6452</v>
      </c>
      <c r="D2258" s="6">
        <v>5500</v>
      </c>
      <c r="E2258" s="8">
        <v>0</v>
      </c>
      <c r="F2258" s="22">
        <f>ROUND(E2258/D2258*100,0)</f>
        <v>0</v>
      </c>
      <c r="G2258" t="s">
        <v>8219</v>
      </c>
      <c r="H2258" t="s">
        <v>8223</v>
      </c>
      <c r="I2258" t="s">
        <v>8245</v>
      </c>
      <c r="J2258">
        <v>1412571600</v>
      </c>
      <c r="K2258">
        <v>1410799870</v>
      </c>
      <c r="L2258" t="b">
        <v>0</v>
      </c>
      <c r="M2258">
        <v>0</v>
      </c>
      <c r="N2258" t="b">
        <v>0</v>
      </c>
      <c r="O2258" t="s">
        <v>8270</v>
      </c>
      <c r="P2258" s="9">
        <f>(((K2258/60)/60)/24)+DATE(1970,1,1)</f>
        <v>41897.702199074076</v>
      </c>
      <c r="Q2258" s="14">
        <f>YEAR(P2258)</f>
        <v>2014</v>
      </c>
      <c r="R2258" s="10" t="s">
        <v>8333</v>
      </c>
      <c r="S2258" t="s">
        <v>8334</v>
      </c>
      <c r="T2258">
        <f>IFERROR(ROUND(E2258/M2258,2),0)</f>
        <v>0</v>
      </c>
    </row>
    <row r="2259" spans="1:20" ht="49" hidden="1" x14ac:dyDescent="0.25">
      <c r="A2259">
        <v>2372</v>
      </c>
      <c r="B2259" s="3" t="s">
        <v>2373</v>
      </c>
      <c r="C2259" s="3" t="s">
        <v>6482</v>
      </c>
      <c r="D2259" s="6">
        <v>5500</v>
      </c>
      <c r="E2259" s="8">
        <v>180</v>
      </c>
      <c r="F2259" s="22">
        <f>ROUND(E2259/D2259*100,0)</f>
        <v>3</v>
      </c>
      <c r="G2259" t="s">
        <v>8219</v>
      </c>
      <c r="H2259" t="s">
        <v>8225</v>
      </c>
      <c r="I2259" t="s">
        <v>8247</v>
      </c>
      <c r="J2259">
        <v>1429839571</v>
      </c>
      <c r="K2259">
        <v>1427247571</v>
      </c>
      <c r="L2259" t="b">
        <v>0</v>
      </c>
      <c r="M2259">
        <v>6</v>
      </c>
      <c r="N2259" t="b">
        <v>0</v>
      </c>
      <c r="O2259" t="s">
        <v>8270</v>
      </c>
      <c r="P2259" s="9">
        <f>(((K2259/60)/60)/24)+DATE(1970,1,1)</f>
        <v>42088.069108796291</v>
      </c>
      <c r="Q2259" s="14">
        <f>YEAR(P2259)</f>
        <v>2015</v>
      </c>
      <c r="R2259" s="10" t="s">
        <v>8333</v>
      </c>
      <c r="S2259" t="s">
        <v>8334</v>
      </c>
      <c r="T2259">
        <f>IFERROR(ROUND(E2259/M2259,2),0)</f>
        <v>30</v>
      </c>
    </row>
    <row r="2260" spans="1:20" ht="49" hidden="1" x14ac:dyDescent="0.25">
      <c r="A2260">
        <v>3873</v>
      </c>
      <c r="B2260" s="3" t="s">
        <v>3870</v>
      </c>
      <c r="C2260" s="3" t="s">
        <v>7982</v>
      </c>
      <c r="D2260" s="6">
        <v>5500</v>
      </c>
      <c r="E2260" s="8">
        <v>0</v>
      </c>
      <c r="F2260" s="22">
        <f>ROUND(E2260/D2260*100,0)</f>
        <v>0</v>
      </c>
      <c r="G2260" t="s">
        <v>8219</v>
      </c>
      <c r="H2260" t="s">
        <v>8223</v>
      </c>
      <c r="I2260" t="s">
        <v>8245</v>
      </c>
      <c r="J2260">
        <v>1444322535</v>
      </c>
      <c r="K2260">
        <v>1441730535</v>
      </c>
      <c r="L2260" t="b">
        <v>0</v>
      </c>
      <c r="M2260">
        <v>0</v>
      </c>
      <c r="N2260" t="b">
        <v>0</v>
      </c>
      <c r="O2260" t="s">
        <v>8303</v>
      </c>
      <c r="P2260" s="9">
        <f>(((K2260/60)/60)/24)+DATE(1970,1,1)</f>
        <v>42255.696006944447</v>
      </c>
      <c r="Q2260" s="14">
        <f>YEAR(P2260)</f>
        <v>2015</v>
      </c>
      <c r="R2260" s="10" t="s">
        <v>8331</v>
      </c>
      <c r="S2260" t="s">
        <v>8373</v>
      </c>
      <c r="T2260">
        <f>IFERROR(ROUND(E2260/M2260,2),0)</f>
        <v>0</v>
      </c>
    </row>
    <row r="2261" spans="1:20" ht="49" x14ac:dyDescent="0.25">
      <c r="A2261">
        <v>1858</v>
      </c>
      <c r="B2261" s="3" t="s">
        <v>1859</v>
      </c>
      <c r="C2261" s="3" t="s">
        <v>5968</v>
      </c>
      <c r="D2261" s="6">
        <v>5555.55</v>
      </c>
      <c r="E2261" s="8">
        <v>6041.55</v>
      </c>
      <c r="F2261" s="22">
        <f>ROUND(E2261/D2261*100,0)</f>
        <v>109</v>
      </c>
      <c r="G2261" t="s">
        <v>8218</v>
      </c>
      <c r="H2261" t="s">
        <v>8223</v>
      </c>
      <c r="I2261" t="s">
        <v>8245</v>
      </c>
      <c r="J2261">
        <v>1324014521</v>
      </c>
      <c r="K2261">
        <v>1318826921</v>
      </c>
      <c r="L2261" t="b">
        <v>0</v>
      </c>
      <c r="M2261">
        <v>149</v>
      </c>
      <c r="N2261" t="b">
        <v>1</v>
      </c>
      <c r="O2261" t="s">
        <v>8274</v>
      </c>
      <c r="P2261" s="9">
        <f>(((K2261/60)/60)/24)+DATE(1970,1,1)</f>
        <v>40833.200474537036</v>
      </c>
      <c r="Q2261" s="14">
        <f>YEAR(P2261)</f>
        <v>2011</v>
      </c>
      <c r="R2261" s="10" t="s">
        <v>8339</v>
      </c>
      <c r="S2261" t="s">
        <v>8340</v>
      </c>
      <c r="T2261">
        <f>IFERROR(ROUND(E2261/M2261,2),0)</f>
        <v>40.549999999999997</v>
      </c>
    </row>
    <row r="2262" spans="1:20" ht="49" hidden="1" x14ac:dyDescent="0.25">
      <c r="A2262">
        <v>4046</v>
      </c>
      <c r="B2262" s="3" t="s">
        <v>4042</v>
      </c>
      <c r="C2262" s="3" t="s">
        <v>8150</v>
      </c>
      <c r="D2262" s="6">
        <v>5600</v>
      </c>
      <c r="E2262" s="8">
        <v>460</v>
      </c>
      <c r="F2262" s="22">
        <f>ROUND(E2262/D2262*100,0)</f>
        <v>8</v>
      </c>
      <c r="G2262" t="s">
        <v>8220</v>
      </c>
      <c r="H2262" t="s">
        <v>8223</v>
      </c>
      <c r="I2262" t="s">
        <v>8245</v>
      </c>
      <c r="J2262">
        <v>1413992210</v>
      </c>
      <c r="K2262">
        <v>1411400210</v>
      </c>
      <c r="L2262" t="b">
        <v>0</v>
      </c>
      <c r="M2262">
        <v>12</v>
      </c>
      <c r="N2262" t="b">
        <v>0</v>
      </c>
      <c r="O2262" t="s">
        <v>8269</v>
      </c>
      <c r="P2262" s="9">
        <f>(((K2262/60)/60)/24)+DATE(1970,1,1)</f>
        <v>41904.650578703702</v>
      </c>
      <c r="Q2262" s="14">
        <f>YEAR(P2262)</f>
        <v>2014</v>
      </c>
      <c r="R2262" s="10" t="s">
        <v>8331</v>
      </c>
      <c r="S2262" t="s">
        <v>8332</v>
      </c>
      <c r="T2262">
        <f>IFERROR(ROUND(E2262/M2262,2),0)</f>
        <v>38.33</v>
      </c>
    </row>
    <row r="2263" spans="1:20" ht="49" x14ac:dyDescent="0.25">
      <c r="A2263">
        <v>3279</v>
      </c>
      <c r="B2263" s="3" t="s">
        <v>3279</v>
      </c>
      <c r="C2263" s="3" t="s">
        <v>7389</v>
      </c>
      <c r="D2263" s="6">
        <v>5800</v>
      </c>
      <c r="E2263" s="8">
        <v>6628</v>
      </c>
      <c r="F2263" s="22">
        <f>ROUND(E2263/D2263*100,0)</f>
        <v>114</v>
      </c>
      <c r="G2263" t="s">
        <v>8218</v>
      </c>
      <c r="H2263" t="s">
        <v>8223</v>
      </c>
      <c r="I2263" t="s">
        <v>8245</v>
      </c>
      <c r="J2263">
        <v>1459474059</v>
      </c>
      <c r="K2263">
        <v>1456885659</v>
      </c>
      <c r="L2263" t="b">
        <v>0</v>
      </c>
      <c r="M2263">
        <v>63</v>
      </c>
      <c r="N2263" t="b">
        <v>1</v>
      </c>
      <c r="O2263" t="s">
        <v>8269</v>
      </c>
      <c r="P2263" s="9">
        <f>(((K2263/60)/60)/24)+DATE(1970,1,1)</f>
        <v>42431.102534722217</v>
      </c>
      <c r="Q2263" s="14">
        <f>YEAR(P2263)</f>
        <v>2016</v>
      </c>
      <c r="R2263" s="10" t="s">
        <v>8331</v>
      </c>
      <c r="S2263" t="s">
        <v>8332</v>
      </c>
      <c r="T2263">
        <f>IFERROR(ROUND(E2263/M2263,2),0)</f>
        <v>105.21</v>
      </c>
    </row>
    <row r="2264" spans="1:20" ht="49" x14ac:dyDescent="0.25">
      <c r="A2264">
        <v>3574</v>
      </c>
      <c r="B2264" s="3" t="s">
        <v>3573</v>
      </c>
      <c r="C2264" s="3" t="s">
        <v>7684</v>
      </c>
      <c r="D2264" s="6">
        <v>5800</v>
      </c>
      <c r="E2264" s="8">
        <v>6155</v>
      </c>
      <c r="F2264" s="22">
        <f>ROUND(E2264/D2264*100,0)</f>
        <v>106</v>
      </c>
      <c r="G2264" t="s">
        <v>8218</v>
      </c>
      <c r="H2264" t="s">
        <v>8223</v>
      </c>
      <c r="I2264" t="s">
        <v>8245</v>
      </c>
      <c r="J2264">
        <v>1415921848</v>
      </c>
      <c r="K2264">
        <v>1413326248</v>
      </c>
      <c r="L2264" t="b">
        <v>0</v>
      </c>
      <c r="M2264">
        <v>45</v>
      </c>
      <c r="N2264" t="b">
        <v>1</v>
      </c>
      <c r="O2264" t="s">
        <v>8269</v>
      </c>
      <c r="P2264" s="9">
        <f>(((K2264/60)/60)/24)+DATE(1970,1,1)</f>
        <v>41926.942685185182</v>
      </c>
      <c r="Q2264" s="14">
        <f>YEAR(P2264)</f>
        <v>2014</v>
      </c>
      <c r="R2264" s="10" t="s">
        <v>8331</v>
      </c>
      <c r="S2264" t="s">
        <v>8332</v>
      </c>
      <c r="T2264">
        <f>IFERROR(ROUND(E2264/M2264,2),0)</f>
        <v>136.78</v>
      </c>
    </row>
    <row r="2265" spans="1:20" ht="49" hidden="1" x14ac:dyDescent="0.25">
      <c r="A2265">
        <v>1319</v>
      </c>
      <c r="B2265" s="3" t="s">
        <v>1320</v>
      </c>
      <c r="C2265" s="3" t="s">
        <v>5429</v>
      </c>
      <c r="D2265" s="6">
        <v>5800</v>
      </c>
      <c r="E2265" s="8">
        <v>876</v>
      </c>
      <c r="F2265" s="22">
        <f>ROUND(E2265/D2265*100,0)</f>
        <v>15</v>
      </c>
      <c r="G2265" t="s">
        <v>8219</v>
      </c>
      <c r="H2265" t="s">
        <v>8224</v>
      </c>
      <c r="I2265" t="s">
        <v>8246</v>
      </c>
      <c r="J2265">
        <v>1405094400</v>
      </c>
      <c r="K2265">
        <v>1403810965</v>
      </c>
      <c r="L2265" t="b">
        <v>0</v>
      </c>
      <c r="M2265">
        <v>9</v>
      </c>
      <c r="N2265" t="b">
        <v>0</v>
      </c>
      <c r="O2265" t="s">
        <v>8271</v>
      </c>
      <c r="P2265" s="9">
        <f>(((K2265/60)/60)/24)+DATE(1970,1,1)</f>
        <v>41816.812094907407</v>
      </c>
      <c r="Q2265" s="14">
        <f>YEAR(P2265)</f>
        <v>2014</v>
      </c>
      <c r="R2265" s="10" t="s">
        <v>8333</v>
      </c>
      <c r="S2265" t="s">
        <v>8335</v>
      </c>
      <c r="T2265">
        <f>IFERROR(ROUND(E2265/M2265,2),0)</f>
        <v>97.33</v>
      </c>
    </row>
    <row r="2266" spans="1:20" ht="49" hidden="1" x14ac:dyDescent="0.25">
      <c r="A2266">
        <v>3105</v>
      </c>
      <c r="B2266" s="3" t="s">
        <v>3105</v>
      </c>
      <c r="C2266" s="3" t="s">
        <v>7215</v>
      </c>
      <c r="D2266" s="6">
        <v>5845</v>
      </c>
      <c r="E2266" s="8">
        <v>2476</v>
      </c>
      <c r="F2266" s="22">
        <f>ROUND(E2266/D2266*100,0)</f>
        <v>42</v>
      </c>
      <c r="G2266" t="s">
        <v>8220</v>
      </c>
      <c r="H2266" t="s">
        <v>8223</v>
      </c>
      <c r="I2266" t="s">
        <v>8245</v>
      </c>
      <c r="J2266">
        <v>1413694800</v>
      </c>
      <c r="K2266">
        <v>1408986916</v>
      </c>
      <c r="L2266" t="b">
        <v>0</v>
      </c>
      <c r="M2266">
        <v>31</v>
      </c>
      <c r="N2266" t="b">
        <v>0</v>
      </c>
      <c r="O2266" t="s">
        <v>8301</v>
      </c>
      <c r="P2266" s="9">
        <f>(((K2266/60)/60)/24)+DATE(1970,1,1)</f>
        <v>41876.718935185185</v>
      </c>
      <c r="Q2266" s="14">
        <f>YEAR(P2266)</f>
        <v>2014</v>
      </c>
      <c r="R2266" s="10" t="s">
        <v>8331</v>
      </c>
      <c r="S2266" t="s">
        <v>8371</v>
      </c>
      <c r="T2266">
        <f>IFERROR(ROUND(E2266/M2266,2),0)</f>
        <v>79.87</v>
      </c>
    </row>
    <row r="2267" spans="1:20" ht="49" x14ac:dyDescent="0.25">
      <c r="A2267">
        <v>3239</v>
      </c>
      <c r="B2267" s="3" t="s">
        <v>3239</v>
      </c>
      <c r="C2267" s="3" t="s">
        <v>7349</v>
      </c>
      <c r="D2267" s="6">
        <v>5862</v>
      </c>
      <c r="E2267" s="8">
        <v>6208.98</v>
      </c>
      <c r="F2267" s="22">
        <f>ROUND(E2267/D2267*100,0)</f>
        <v>106</v>
      </c>
      <c r="G2267" t="s">
        <v>8218</v>
      </c>
      <c r="H2267" t="s">
        <v>8224</v>
      </c>
      <c r="I2267" t="s">
        <v>8246</v>
      </c>
      <c r="J2267">
        <v>1445817540</v>
      </c>
      <c r="K2267">
        <v>1443665293</v>
      </c>
      <c r="L2267" t="b">
        <v>1</v>
      </c>
      <c r="M2267">
        <v>104</v>
      </c>
      <c r="N2267" t="b">
        <v>1</v>
      </c>
      <c r="O2267" t="s">
        <v>8269</v>
      </c>
      <c r="P2267" s="9">
        <f>(((K2267/60)/60)/24)+DATE(1970,1,1)</f>
        <v>42278.089039351849</v>
      </c>
      <c r="Q2267" s="14">
        <f>YEAR(P2267)</f>
        <v>2015</v>
      </c>
      <c r="R2267" s="10" t="s">
        <v>8331</v>
      </c>
      <c r="S2267" t="s">
        <v>8332</v>
      </c>
      <c r="T2267">
        <f>IFERROR(ROUND(E2267/M2267,2),0)</f>
        <v>59.7</v>
      </c>
    </row>
    <row r="2268" spans="1:20" ht="49" x14ac:dyDescent="0.25">
      <c r="A2268">
        <v>1348</v>
      </c>
      <c r="B2268" s="3" t="s">
        <v>1349</v>
      </c>
      <c r="C2268" s="3" t="s">
        <v>5458</v>
      </c>
      <c r="D2268" s="6">
        <v>5875</v>
      </c>
      <c r="E2268" s="8">
        <v>5985</v>
      </c>
      <c r="F2268" s="22">
        <f>ROUND(E2268/D2268*100,0)</f>
        <v>102</v>
      </c>
      <c r="G2268" t="s">
        <v>8218</v>
      </c>
      <c r="H2268" t="s">
        <v>8223</v>
      </c>
      <c r="I2268" t="s">
        <v>8245</v>
      </c>
      <c r="J2268">
        <v>1418904533</v>
      </c>
      <c r="K2268">
        <v>1416485333</v>
      </c>
      <c r="L2268" t="b">
        <v>0</v>
      </c>
      <c r="M2268">
        <v>26</v>
      </c>
      <c r="N2268" t="b">
        <v>1</v>
      </c>
      <c r="O2268" t="s">
        <v>8272</v>
      </c>
      <c r="P2268" s="9">
        <f>(((K2268/60)/60)/24)+DATE(1970,1,1)</f>
        <v>41963.506168981476</v>
      </c>
      <c r="Q2268" s="14">
        <f>YEAR(P2268)</f>
        <v>2014</v>
      </c>
      <c r="R2268" s="10" t="s">
        <v>8336</v>
      </c>
      <c r="S2268" t="s">
        <v>8337</v>
      </c>
      <c r="T2268">
        <f>IFERROR(ROUND(E2268/M2268,2),0)</f>
        <v>230.19</v>
      </c>
    </row>
    <row r="2269" spans="1:20" ht="65" hidden="1" x14ac:dyDescent="0.25">
      <c r="A2269">
        <v>2743</v>
      </c>
      <c r="B2269" s="3" t="s">
        <v>2743</v>
      </c>
      <c r="C2269" s="3" t="s">
        <v>6853</v>
      </c>
      <c r="D2269" s="6">
        <v>5999</v>
      </c>
      <c r="E2269" s="8">
        <v>0</v>
      </c>
      <c r="F2269" s="22">
        <f>ROUND(E2269/D2269*100,0)</f>
        <v>0</v>
      </c>
      <c r="G2269" t="s">
        <v>8220</v>
      </c>
      <c r="H2269" t="s">
        <v>8223</v>
      </c>
      <c r="I2269" t="s">
        <v>8245</v>
      </c>
      <c r="J2269">
        <v>1476863607</v>
      </c>
      <c r="K2269">
        <v>1474271607</v>
      </c>
      <c r="L2269" t="b">
        <v>0</v>
      </c>
      <c r="M2269">
        <v>0</v>
      </c>
      <c r="N2269" t="b">
        <v>0</v>
      </c>
      <c r="O2269" t="s">
        <v>8302</v>
      </c>
      <c r="P2269" s="9">
        <f>(((K2269/60)/60)/24)+DATE(1970,1,1)</f>
        <v>42632.328784722224</v>
      </c>
      <c r="Q2269" s="14">
        <f>YEAR(P2269)</f>
        <v>2016</v>
      </c>
      <c r="R2269" s="10" t="s">
        <v>8336</v>
      </c>
      <c r="S2269" t="s">
        <v>8372</v>
      </c>
      <c r="T2269">
        <f>IFERROR(ROUND(E2269/M2269,2),0)</f>
        <v>0</v>
      </c>
    </row>
    <row r="2270" spans="1:20" ht="33" x14ac:dyDescent="0.25">
      <c r="A2270">
        <v>14</v>
      </c>
      <c r="B2270" s="3" t="s">
        <v>16</v>
      </c>
      <c r="C2270" s="3" t="s">
        <v>4125</v>
      </c>
      <c r="D2270" s="6">
        <v>6000</v>
      </c>
      <c r="E2270" s="8">
        <v>6056</v>
      </c>
      <c r="F2270" s="22">
        <f>ROUND(E2270/D2270*100,0)</f>
        <v>101</v>
      </c>
      <c r="G2270" t="s">
        <v>8218</v>
      </c>
      <c r="H2270" t="s">
        <v>8225</v>
      </c>
      <c r="I2270" t="s">
        <v>8247</v>
      </c>
      <c r="J2270">
        <v>1405259940</v>
      </c>
      <c r="K2270">
        <v>1403051888</v>
      </c>
      <c r="L2270" t="b">
        <v>0</v>
      </c>
      <c r="M2270">
        <v>41</v>
      </c>
      <c r="N2270" t="b">
        <v>1</v>
      </c>
      <c r="O2270" t="s">
        <v>8263</v>
      </c>
      <c r="P2270" s="9">
        <f>(((K2270/60)/60)/24)+DATE(1970,1,1)</f>
        <v>41808.02648148148</v>
      </c>
      <c r="Q2270" s="14">
        <f>YEAR(P2270)</f>
        <v>2014</v>
      </c>
      <c r="R2270" s="10" t="s">
        <v>8324</v>
      </c>
      <c r="S2270" t="s">
        <v>8325</v>
      </c>
      <c r="T2270">
        <f>IFERROR(ROUND(E2270/M2270,2),0)</f>
        <v>147.71</v>
      </c>
    </row>
    <row r="2271" spans="1:20" ht="33" x14ac:dyDescent="0.25">
      <c r="A2271">
        <v>36</v>
      </c>
      <c r="B2271" s="3" t="s">
        <v>38</v>
      </c>
      <c r="C2271" s="3" t="s">
        <v>4147</v>
      </c>
      <c r="D2271" s="6">
        <v>6000</v>
      </c>
      <c r="E2271" s="8">
        <v>8529</v>
      </c>
      <c r="F2271" s="22">
        <f>ROUND(E2271/D2271*100,0)</f>
        <v>142</v>
      </c>
      <c r="G2271" t="s">
        <v>8218</v>
      </c>
      <c r="H2271" t="s">
        <v>8223</v>
      </c>
      <c r="I2271" t="s">
        <v>8245</v>
      </c>
      <c r="J2271">
        <v>1428128525</v>
      </c>
      <c r="K2271">
        <v>1425540125</v>
      </c>
      <c r="L2271" t="b">
        <v>0</v>
      </c>
      <c r="M2271">
        <v>44</v>
      </c>
      <c r="N2271" t="b">
        <v>1</v>
      </c>
      <c r="O2271" t="s">
        <v>8263</v>
      </c>
      <c r="P2271" s="9">
        <f>(((K2271/60)/60)/24)+DATE(1970,1,1)</f>
        <v>42068.307002314818</v>
      </c>
      <c r="Q2271" s="14">
        <f>YEAR(P2271)</f>
        <v>2015</v>
      </c>
      <c r="R2271" s="10" t="s">
        <v>8324</v>
      </c>
      <c r="S2271" t="s">
        <v>8325</v>
      </c>
      <c r="T2271">
        <f>IFERROR(ROUND(E2271/M2271,2),0)</f>
        <v>193.84</v>
      </c>
    </row>
    <row r="2272" spans="1:20" ht="49" x14ac:dyDescent="0.25">
      <c r="A2272">
        <v>86</v>
      </c>
      <c r="B2272" s="3" t="s">
        <v>88</v>
      </c>
      <c r="C2272" s="3" t="s">
        <v>4197</v>
      </c>
      <c r="D2272" s="6">
        <v>6000</v>
      </c>
      <c r="E2272" s="8">
        <v>6388</v>
      </c>
      <c r="F2272" s="22">
        <f>ROUND(E2272/D2272*100,0)</f>
        <v>106</v>
      </c>
      <c r="G2272" t="s">
        <v>8218</v>
      </c>
      <c r="H2272" t="s">
        <v>8229</v>
      </c>
      <c r="I2272" t="s">
        <v>8248</v>
      </c>
      <c r="J2272">
        <v>1451226045</v>
      </c>
      <c r="K2272">
        <v>1444828845</v>
      </c>
      <c r="L2272" t="b">
        <v>0</v>
      </c>
      <c r="M2272">
        <v>17</v>
      </c>
      <c r="N2272" t="b">
        <v>1</v>
      </c>
      <c r="O2272" t="s">
        <v>8264</v>
      </c>
      <c r="P2272" s="9">
        <f>(((K2272/60)/60)/24)+DATE(1970,1,1)</f>
        <v>42291.556076388893</v>
      </c>
      <c r="Q2272" s="14">
        <f>YEAR(P2272)</f>
        <v>2015</v>
      </c>
      <c r="R2272" s="10" t="s">
        <v>8324</v>
      </c>
      <c r="S2272" t="s">
        <v>8326</v>
      </c>
      <c r="T2272">
        <f>IFERROR(ROUND(E2272/M2272,2),0)</f>
        <v>375.76</v>
      </c>
    </row>
    <row r="2273" spans="1:20" ht="49" x14ac:dyDescent="0.25">
      <c r="A2273">
        <v>89</v>
      </c>
      <c r="B2273" s="3" t="s">
        <v>91</v>
      </c>
      <c r="C2273" s="3" t="s">
        <v>4200</v>
      </c>
      <c r="D2273" s="6">
        <v>6000</v>
      </c>
      <c r="E2273" s="8">
        <v>6904</v>
      </c>
      <c r="F2273" s="22">
        <f>ROUND(E2273/D2273*100,0)</f>
        <v>115</v>
      </c>
      <c r="G2273" t="s">
        <v>8218</v>
      </c>
      <c r="H2273" t="s">
        <v>8223</v>
      </c>
      <c r="I2273" t="s">
        <v>8245</v>
      </c>
      <c r="J2273">
        <v>1370196192</v>
      </c>
      <c r="K2273">
        <v>1368036192</v>
      </c>
      <c r="L2273" t="b">
        <v>0</v>
      </c>
      <c r="M2273">
        <v>56</v>
      </c>
      <c r="N2273" t="b">
        <v>1</v>
      </c>
      <c r="O2273" t="s">
        <v>8264</v>
      </c>
      <c r="P2273" s="9">
        <f>(((K2273/60)/60)/24)+DATE(1970,1,1)</f>
        <v>41402.752222222225</v>
      </c>
      <c r="Q2273" s="14">
        <f>YEAR(P2273)</f>
        <v>2013</v>
      </c>
      <c r="R2273" s="10" t="s">
        <v>8324</v>
      </c>
      <c r="S2273" t="s">
        <v>8326</v>
      </c>
      <c r="T2273">
        <f>IFERROR(ROUND(E2273/M2273,2),0)</f>
        <v>123.29</v>
      </c>
    </row>
    <row r="2274" spans="1:20" ht="49" x14ac:dyDescent="0.25">
      <c r="A2274">
        <v>102</v>
      </c>
      <c r="B2274" s="3" t="s">
        <v>104</v>
      </c>
      <c r="C2274" s="3" t="s">
        <v>4213</v>
      </c>
      <c r="D2274" s="6">
        <v>6000</v>
      </c>
      <c r="E2274" s="8">
        <v>7665</v>
      </c>
      <c r="F2274" s="22">
        <f>ROUND(E2274/D2274*100,0)</f>
        <v>128</v>
      </c>
      <c r="G2274" t="s">
        <v>8218</v>
      </c>
      <c r="H2274" t="s">
        <v>8223</v>
      </c>
      <c r="I2274" t="s">
        <v>8245</v>
      </c>
      <c r="J2274">
        <v>1293073733</v>
      </c>
      <c r="K2274">
        <v>1290481733</v>
      </c>
      <c r="L2274" t="b">
        <v>0</v>
      </c>
      <c r="M2274">
        <v>65</v>
      </c>
      <c r="N2274" t="b">
        <v>1</v>
      </c>
      <c r="O2274" t="s">
        <v>8264</v>
      </c>
      <c r="P2274" s="9">
        <f>(((K2274/60)/60)/24)+DATE(1970,1,1)</f>
        <v>40505.131168981483</v>
      </c>
      <c r="Q2274" s="14">
        <f>YEAR(P2274)</f>
        <v>2010</v>
      </c>
      <c r="R2274" s="10" t="s">
        <v>8324</v>
      </c>
      <c r="S2274" t="s">
        <v>8326</v>
      </c>
      <c r="T2274">
        <f>IFERROR(ROUND(E2274/M2274,2),0)</f>
        <v>117.92</v>
      </c>
    </row>
    <row r="2275" spans="1:20" ht="49" x14ac:dyDescent="0.25">
      <c r="A2275">
        <v>339</v>
      </c>
      <c r="B2275" s="3" t="s">
        <v>340</v>
      </c>
      <c r="C2275" s="3" t="s">
        <v>4449</v>
      </c>
      <c r="D2275" s="6">
        <v>6000</v>
      </c>
      <c r="E2275" s="8">
        <v>6485</v>
      </c>
      <c r="F2275" s="22">
        <f>ROUND(E2275/D2275*100,0)</f>
        <v>108</v>
      </c>
      <c r="G2275" t="s">
        <v>8218</v>
      </c>
      <c r="H2275" t="s">
        <v>8223</v>
      </c>
      <c r="I2275" t="s">
        <v>8245</v>
      </c>
      <c r="J2275">
        <v>1430331268</v>
      </c>
      <c r="K2275">
        <v>1427739268</v>
      </c>
      <c r="L2275" t="b">
        <v>1</v>
      </c>
      <c r="M2275">
        <v>89</v>
      </c>
      <c r="N2275" t="b">
        <v>1</v>
      </c>
      <c r="O2275" t="s">
        <v>8267</v>
      </c>
      <c r="P2275" s="9">
        <f>(((K2275/60)/60)/24)+DATE(1970,1,1)</f>
        <v>42093.760046296295</v>
      </c>
      <c r="Q2275" s="14">
        <f>YEAR(P2275)</f>
        <v>2015</v>
      </c>
      <c r="R2275" s="10" t="s">
        <v>8324</v>
      </c>
      <c r="S2275" t="s">
        <v>8329</v>
      </c>
      <c r="T2275">
        <f>IFERROR(ROUND(E2275/M2275,2),0)</f>
        <v>72.87</v>
      </c>
    </row>
    <row r="2276" spans="1:20" ht="49" x14ac:dyDescent="0.25">
      <c r="A2276">
        <v>374</v>
      </c>
      <c r="B2276" s="3" t="s">
        <v>375</v>
      </c>
      <c r="C2276" s="3" t="s">
        <v>4484</v>
      </c>
      <c r="D2276" s="6">
        <v>6000</v>
      </c>
      <c r="E2276" s="8">
        <v>7839</v>
      </c>
      <c r="F2276" s="22">
        <f>ROUND(E2276/D2276*100,0)</f>
        <v>131</v>
      </c>
      <c r="G2276" t="s">
        <v>8218</v>
      </c>
      <c r="H2276" t="s">
        <v>8223</v>
      </c>
      <c r="I2276" t="s">
        <v>8245</v>
      </c>
      <c r="J2276">
        <v>1316208031</v>
      </c>
      <c r="K2276">
        <v>1312320031</v>
      </c>
      <c r="L2276" t="b">
        <v>0</v>
      </c>
      <c r="M2276">
        <v>174</v>
      </c>
      <c r="N2276" t="b">
        <v>1</v>
      </c>
      <c r="O2276" t="s">
        <v>8267</v>
      </c>
      <c r="P2276" s="9">
        <f>(((K2276/60)/60)/24)+DATE(1970,1,1)</f>
        <v>40757.889247685183</v>
      </c>
      <c r="Q2276" s="14">
        <f>YEAR(P2276)</f>
        <v>2011</v>
      </c>
      <c r="R2276" s="10" t="s">
        <v>8324</v>
      </c>
      <c r="S2276" t="s">
        <v>8329</v>
      </c>
      <c r="T2276">
        <f>IFERROR(ROUND(E2276/M2276,2),0)</f>
        <v>45.05</v>
      </c>
    </row>
    <row r="2277" spans="1:20" ht="49" x14ac:dyDescent="0.25">
      <c r="A2277">
        <v>408</v>
      </c>
      <c r="B2277" s="3" t="s">
        <v>409</v>
      </c>
      <c r="C2277" s="3" t="s">
        <v>4518</v>
      </c>
      <c r="D2277" s="6">
        <v>6000</v>
      </c>
      <c r="E2277" s="8">
        <v>6086.26</v>
      </c>
      <c r="F2277" s="22">
        <f>ROUND(E2277/D2277*100,0)</f>
        <v>101</v>
      </c>
      <c r="G2277" t="s">
        <v>8218</v>
      </c>
      <c r="H2277" t="s">
        <v>8223</v>
      </c>
      <c r="I2277" t="s">
        <v>8245</v>
      </c>
      <c r="J2277">
        <v>1383676790</v>
      </c>
      <c r="K2277">
        <v>1380217190</v>
      </c>
      <c r="L2277" t="b">
        <v>0</v>
      </c>
      <c r="M2277">
        <v>38</v>
      </c>
      <c r="N2277" t="b">
        <v>1</v>
      </c>
      <c r="O2277" t="s">
        <v>8267</v>
      </c>
      <c r="P2277" s="9">
        <f>(((K2277/60)/60)/24)+DATE(1970,1,1)</f>
        <v>41543.735995370371</v>
      </c>
      <c r="Q2277" s="14">
        <f>YEAR(P2277)</f>
        <v>2013</v>
      </c>
      <c r="R2277" s="10" t="s">
        <v>8324</v>
      </c>
      <c r="S2277" t="s">
        <v>8329</v>
      </c>
      <c r="T2277">
        <f>IFERROR(ROUND(E2277/M2277,2),0)</f>
        <v>160.16</v>
      </c>
    </row>
    <row r="2278" spans="1:20" ht="49" x14ac:dyDescent="0.25">
      <c r="A2278">
        <v>739</v>
      </c>
      <c r="B2278" s="3" t="s">
        <v>740</v>
      </c>
      <c r="C2278" s="3" t="s">
        <v>4849</v>
      </c>
      <c r="D2278" s="6">
        <v>6000</v>
      </c>
      <c r="E2278" s="8">
        <v>9500</v>
      </c>
      <c r="F2278" s="22">
        <f>ROUND(E2278/D2278*100,0)</f>
        <v>158</v>
      </c>
      <c r="G2278" t="s">
        <v>8218</v>
      </c>
      <c r="H2278" t="s">
        <v>8223</v>
      </c>
      <c r="I2278" t="s">
        <v>8245</v>
      </c>
      <c r="J2278">
        <v>1407758629</v>
      </c>
      <c r="K2278">
        <v>1404907429</v>
      </c>
      <c r="L2278" t="b">
        <v>0</v>
      </c>
      <c r="M2278">
        <v>139</v>
      </c>
      <c r="N2278" t="b">
        <v>1</v>
      </c>
      <c r="O2278" t="s">
        <v>8272</v>
      </c>
      <c r="P2278" s="9">
        <f>(((K2278/60)/60)/24)+DATE(1970,1,1)</f>
        <v>41829.502650462964</v>
      </c>
      <c r="Q2278" s="14">
        <f>YEAR(P2278)</f>
        <v>2014</v>
      </c>
      <c r="R2278" s="10" t="s">
        <v>8336</v>
      </c>
      <c r="S2278" t="s">
        <v>8337</v>
      </c>
      <c r="T2278">
        <f>IFERROR(ROUND(E2278/M2278,2),0)</f>
        <v>68.349999999999994</v>
      </c>
    </row>
    <row r="2279" spans="1:20" ht="49" x14ac:dyDescent="0.25">
      <c r="A2279">
        <v>802</v>
      </c>
      <c r="B2279" s="3" t="s">
        <v>803</v>
      </c>
      <c r="C2279" s="3" t="s">
        <v>4912</v>
      </c>
      <c r="D2279" s="6">
        <v>6000</v>
      </c>
      <c r="E2279" s="8">
        <v>6080</v>
      </c>
      <c r="F2279" s="22">
        <f>ROUND(E2279/D2279*100,0)</f>
        <v>101</v>
      </c>
      <c r="G2279" t="s">
        <v>8218</v>
      </c>
      <c r="H2279" t="s">
        <v>8223</v>
      </c>
      <c r="I2279" t="s">
        <v>8245</v>
      </c>
      <c r="J2279">
        <v>1347854700</v>
      </c>
      <c r="K2279">
        <v>1343867524</v>
      </c>
      <c r="L2279" t="b">
        <v>0</v>
      </c>
      <c r="M2279">
        <v>75</v>
      </c>
      <c r="N2279" t="b">
        <v>1</v>
      </c>
      <c r="O2279" t="s">
        <v>8274</v>
      </c>
      <c r="P2279" s="9">
        <f>(((K2279/60)/60)/24)+DATE(1970,1,1)</f>
        <v>41123.022268518522</v>
      </c>
      <c r="Q2279" s="14">
        <f>YEAR(P2279)</f>
        <v>2012</v>
      </c>
      <c r="R2279" s="10" t="s">
        <v>8339</v>
      </c>
      <c r="S2279" t="s">
        <v>8340</v>
      </c>
      <c r="T2279">
        <f>IFERROR(ROUND(E2279/M2279,2),0)</f>
        <v>81.069999999999993</v>
      </c>
    </row>
    <row r="2280" spans="1:20" ht="21" x14ac:dyDescent="0.25">
      <c r="A2280">
        <v>833</v>
      </c>
      <c r="B2280" s="3" t="s">
        <v>834</v>
      </c>
      <c r="C2280" s="3" t="s">
        <v>4943</v>
      </c>
      <c r="D2280" s="6">
        <v>6000</v>
      </c>
      <c r="E2280" s="8">
        <v>6100</v>
      </c>
      <c r="F2280" s="22">
        <f>ROUND(E2280/D2280*100,0)</f>
        <v>102</v>
      </c>
      <c r="G2280" t="s">
        <v>8218</v>
      </c>
      <c r="H2280" t="s">
        <v>8223</v>
      </c>
      <c r="I2280" t="s">
        <v>8245</v>
      </c>
      <c r="J2280">
        <v>1397941475</v>
      </c>
      <c r="K2280">
        <v>1395349475</v>
      </c>
      <c r="L2280" t="b">
        <v>0</v>
      </c>
      <c r="M2280">
        <v>41</v>
      </c>
      <c r="N2280" t="b">
        <v>1</v>
      </c>
      <c r="O2280" t="s">
        <v>8274</v>
      </c>
      <c r="P2280" s="9">
        <f>(((K2280/60)/60)/24)+DATE(1970,1,1)</f>
        <v>41718.878182870372</v>
      </c>
      <c r="Q2280" s="14">
        <f>YEAR(P2280)</f>
        <v>2014</v>
      </c>
      <c r="R2280" s="10" t="s">
        <v>8339</v>
      </c>
      <c r="S2280" t="s">
        <v>8340</v>
      </c>
      <c r="T2280">
        <f>IFERROR(ROUND(E2280/M2280,2),0)</f>
        <v>148.78</v>
      </c>
    </row>
    <row r="2281" spans="1:20" ht="49" x14ac:dyDescent="0.25">
      <c r="A2281">
        <v>1201</v>
      </c>
      <c r="B2281" s="3" t="s">
        <v>1202</v>
      </c>
      <c r="C2281" s="3" t="s">
        <v>5311</v>
      </c>
      <c r="D2281" s="6">
        <v>6000</v>
      </c>
      <c r="E2281" s="8">
        <v>6146.27</v>
      </c>
      <c r="F2281" s="22">
        <f>ROUND(E2281/D2281*100,0)</f>
        <v>102</v>
      </c>
      <c r="G2281" t="s">
        <v>8218</v>
      </c>
      <c r="H2281" t="s">
        <v>8224</v>
      </c>
      <c r="I2281" t="s">
        <v>8246</v>
      </c>
      <c r="J2281">
        <v>1468593246</v>
      </c>
      <c r="K2281">
        <v>1466001246</v>
      </c>
      <c r="L2281" t="b">
        <v>0</v>
      </c>
      <c r="M2281">
        <v>111</v>
      </c>
      <c r="N2281" t="b">
        <v>1</v>
      </c>
      <c r="O2281" t="s">
        <v>8283</v>
      </c>
      <c r="P2281" s="9">
        <f>(((K2281/60)/60)/24)+DATE(1970,1,1)</f>
        <v>42536.60701388889</v>
      </c>
      <c r="Q2281" s="14">
        <f>YEAR(P2281)</f>
        <v>2016</v>
      </c>
      <c r="R2281" s="10" t="s">
        <v>8352</v>
      </c>
      <c r="S2281" t="s">
        <v>8353</v>
      </c>
      <c r="T2281">
        <f>IFERROR(ROUND(E2281/M2281,2),0)</f>
        <v>55.37</v>
      </c>
    </row>
    <row r="2282" spans="1:20" ht="49" x14ac:dyDescent="0.25">
      <c r="A2282">
        <v>1209</v>
      </c>
      <c r="B2282" s="3" t="s">
        <v>1210</v>
      </c>
      <c r="C2282" s="3" t="s">
        <v>5319</v>
      </c>
      <c r="D2282" s="6">
        <v>6000</v>
      </c>
      <c r="E2282" s="8">
        <v>6360</v>
      </c>
      <c r="F2282" s="22">
        <f>ROUND(E2282/D2282*100,0)</f>
        <v>106</v>
      </c>
      <c r="G2282" t="s">
        <v>8218</v>
      </c>
      <c r="H2282" t="s">
        <v>8223</v>
      </c>
      <c r="I2282" t="s">
        <v>8245</v>
      </c>
      <c r="J2282">
        <v>1488053905</v>
      </c>
      <c r="K2282">
        <v>1485461905</v>
      </c>
      <c r="L2282" t="b">
        <v>0</v>
      </c>
      <c r="M2282">
        <v>46</v>
      </c>
      <c r="N2282" t="b">
        <v>1</v>
      </c>
      <c r="O2282" t="s">
        <v>8283</v>
      </c>
      <c r="P2282" s="9">
        <f>(((K2282/60)/60)/24)+DATE(1970,1,1)</f>
        <v>42761.846122685187</v>
      </c>
      <c r="Q2282" s="14">
        <f>YEAR(P2282)</f>
        <v>2017</v>
      </c>
      <c r="R2282" s="10" t="s">
        <v>8352</v>
      </c>
      <c r="S2282" t="s">
        <v>8353</v>
      </c>
      <c r="T2282">
        <f>IFERROR(ROUND(E2282/M2282,2),0)</f>
        <v>138.26</v>
      </c>
    </row>
    <row r="2283" spans="1:20" ht="33" x14ac:dyDescent="0.25">
      <c r="A2283">
        <v>1251</v>
      </c>
      <c r="B2283" s="3" t="s">
        <v>1252</v>
      </c>
      <c r="C2283" s="3" t="s">
        <v>5361</v>
      </c>
      <c r="D2283" s="6">
        <v>6000</v>
      </c>
      <c r="E2283" s="8">
        <v>6108</v>
      </c>
      <c r="F2283" s="22">
        <f>ROUND(E2283/D2283*100,0)</f>
        <v>102</v>
      </c>
      <c r="G2283" t="s">
        <v>8218</v>
      </c>
      <c r="H2283" t="s">
        <v>8223</v>
      </c>
      <c r="I2283" t="s">
        <v>8245</v>
      </c>
      <c r="J2283">
        <v>1316979167</v>
      </c>
      <c r="K2283">
        <v>1311795167</v>
      </c>
      <c r="L2283" t="b">
        <v>1</v>
      </c>
      <c r="M2283">
        <v>74</v>
      </c>
      <c r="N2283" t="b">
        <v>1</v>
      </c>
      <c r="O2283" t="s">
        <v>8274</v>
      </c>
      <c r="P2283" s="9">
        <f>(((K2283/60)/60)/24)+DATE(1970,1,1)</f>
        <v>40751.814432870371</v>
      </c>
      <c r="Q2283" s="14">
        <f>YEAR(P2283)</f>
        <v>2011</v>
      </c>
      <c r="R2283" s="10" t="s">
        <v>8339</v>
      </c>
      <c r="S2283" t="s">
        <v>8340</v>
      </c>
      <c r="T2283">
        <f>IFERROR(ROUND(E2283/M2283,2),0)</f>
        <v>82.54</v>
      </c>
    </row>
    <row r="2284" spans="1:20" ht="49" x14ac:dyDescent="0.25">
      <c r="A2284">
        <v>1361</v>
      </c>
      <c r="B2284" s="3" t="s">
        <v>1362</v>
      </c>
      <c r="C2284" s="3" t="s">
        <v>5471</v>
      </c>
      <c r="D2284" s="6">
        <v>6000</v>
      </c>
      <c r="E2284" s="8">
        <v>7559</v>
      </c>
      <c r="F2284" s="22">
        <f>ROUND(E2284/D2284*100,0)</f>
        <v>126</v>
      </c>
      <c r="G2284" t="s">
        <v>8218</v>
      </c>
      <c r="H2284" t="s">
        <v>8224</v>
      </c>
      <c r="I2284" t="s">
        <v>8246</v>
      </c>
      <c r="J2284">
        <v>1403370772</v>
      </c>
      <c r="K2284">
        <v>1400778772</v>
      </c>
      <c r="L2284" t="b">
        <v>0</v>
      </c>
      <c r="M2284">
        <v>264</v>
      </c>
      <c r="N2284" t="b">
        <v>1</v>
      </c>
      <c r="O2284" t="s">
        <v>8272</v>
      </c>
      <c r="P2284" s="9">
        <f>(((K2284/60)/60)/24)+DATE(1970,1,1)</f>
        <v>41781.717268518521</v>
      </c>
      <c r="Q2284" s="14">
        <f>YEAR(P2284)</f>
        <v>2014</v>
      </c>
      <c r="R2284" s="10" t="s">
        <v>8336</v>
      </c>
      <c r="S2284" t="s">
        <v>8337</v>
      </c>
      <c r="T2284">
        <f>IFERROR(ROUND(E2284/M2284,2),0)</f>
        <v>28.63</v>
      </c>
    </row>
    <row r="2285" spans="1:20" ht="49" x14ac:dyDescent="0.25">
      <c r="A2285">
        <v>1396</v>
      </c>
      <c r="B2285" s="3" t="s">
        <v>1397</v>
      </c>
      <c r="C2285" s="3" t="s">
        <v>5506</v>
      </c>
      <c r="D2285" s="6">
        <v>6000</v>
      </c>
      <c r="E2285" s="8">
        <v>6438</v>
      </c>
      <c r="F2285" s="22">
        <f>ROUND(E2285/D2285*100,0)</f>
        <v>107</v>
      </c>
      <c r="G2285" t="s">
        <v>8218</v>
      </c>
      <c r="H2285" t="s">
        <v>8223</v>
      </c>
      <c r="I2285" t="s">
        <v>8245</v>
      </c>
      <c r="J2285">
        <v>1423871882</v>
      </c>
      <c r="K2285">
        <v>1421279882</v>
      </c>
      <c r="L2285" t="b">
        <v>0</v>
      </c>
      <c r="M2285">
        <v>73</v>
      </c>
      <c r="N2285" t="b">
        <v>1</v>
      </c>
      <c r="O2285" t="s">
        <v>8274</v>
      </c>
      <c r="P2285" s="9">
        <f>(((K2285/60)/60)/24)+DATE(1970,1,1)</f>
        <v>42018.99863425926</v>
      </c>
      <c r="Q2285" s="14">
        <f>YEAR(P2285)</f>
        <v>2015</v>
      </c>
      <c r="R2285" s="10" t="s">
        <v>8339</v>
      </c>
      <c r="S2285" t="s">
        <v>8340</v>
      </c>
      <c r="T2285">
        <f>IFERROR(ROUND(E2285/M2285,2),0)</f>
        <v>88.19</v>
      </c>
    </row>
    <row r="2286" spans="1:20" ht="33" x14ac:dyDescent="0.25">
      <c r="A2286">
        <v>1476</v>
      </c>
      <c r="B2286" s="3" t="s">
        <v>1477</v>
      </c>
      <c r="C2286" s="3" t="s">
        <v>5586</v>
      </c>
      <c r="D2286" s="6">
        <v>6000</v>
      </c>
      <c r="E2286" s="8">
        <v>39693.279999999999</v>
      </c>
      <c r="F2286" s="22">
        <f>ROUND(E2286/D2286*100,0)</f>
        <v>662</v>
      </c>
      <c r="G2286" t="s">
        <v>8218</v>
      </c>
      <c r="H2286" t="s">
        <v>8223</v>
      </c>
      <c r="I2286" t="s">
        <v>8245</v>
      </c>
      <c r="J2286">
        <v>1315616422</v>
      </c>
      <c r="K2286">
        <v>1313024422</v>
      </c>
      <c r="L2286" t="b">
        <v>1</v>
      </c>
      <c r="M2286">
        <v>916</v>
      </c>
      <c r="N2286" t="b">
        <v>1</v>
      </c>
      <c r="O2286" t="s">
        <v>8286</v>
      </c>
      <c r="P2286" s="9">
        <f>(((K2286/60)/60)/24)+DATE(1970,1,1)</f>
        <v>40766.041921296295</v>
      </c>
      <c r="Q2286" s="14">
        <f>YEAR(P2286)</f>
        <v>2011</v>
      </c>
      <c r="R2286" s="10" t="s">
        <v>8336</v>
      </c>
      <c r="S2286" t="s">
        <v>8356</v>
      </c>
      <c r="T2286">
        <f>IFERROR(ROUND(E2286/M2286,2),0)</f>
        <v>43.33</v>
      </c>
    </row>
    <row r="2287" spans="1:20" ht="49" x14ac:dyDescent="0.25">
      <c r="A2287">
        <v>1605</v>
      </c>
      <c r="B2287" s="3" t="s">
        <v>1606</v>
      </c>
      <c r="C2287" s="3" t="s">
        <v>5715</v>
      </c>
      <c r="D2287" s="6">
        <v>6000</v>
      </c>
      <c r="E2287" s="8">
        <v>6041.6</v>
      </c>
      <c r="F2287" s="22">
        <f>ROUND(E2287/D2287*100,0)</f>
        <v>101</v>
      </c>
      <c r="G2287" t="s">
        <v>8218</v>
      </c>
      <c r="H2287" t="s">
        <v>8223</v>
      </c>
      <c r="I2287" t="s">
        <v>8245</v>
      </c>
      <c r="J2287">
        <v>1312182000</v>
      </c>
      <c r="K2287">
        <v>1311380313</v>
      </c>
      <c r="L2287" t="b">
        <v>0</v>
      </c>
      <c r="M2287">
        <v>44</v>
      </c>
      <c r="N2287" t="b">
        <v>1</v>
      </c>
      <c r="O2287" t="s">
        <v>8274</v>
      </c>
      <c r="P2287" s="9">
        <f>(((K2287/60)/60)/24)+DATE(1970,1,1)</f>
        <v>40747.012881944444</v>
      </c>
      <c r="Q2287" s="14">
        <f>YEAR(P2287)</f>
        <v>2011</v>
      </c>
      <c r="R2287" s="10" t="s">
        <v>8339</v>
      </c>
      <c r="S2287" t="s">
        <v>8340</v>
      </c>
      <c r="T2287">
        <f>IFERROR(ROUND(E2287/M2287,2),0)</f>
        <v>137.31</v>
      </c>
    </row>
    <row r="2288" spans="1:20" ht="33" x14ac:dyDescent="0.25">
      <c r="A2288">
        <v>1629</v>
      </c>
      <c r="B2288" s="3" t="s">
        <v>1630</v>
      </c>
      <c r="C2288" s="3" t="s">
        <v>5739</v>
      </c>
      <c r="D2288" s="6">
        <v>6000</v>
      </c>
      <c r="E2288" s="8">
        <v>6220</v>
      </c>
      <c r="F2288" s="22">
        <f>ROUND(E2288/D2288*100,0)</f>
        <v>104</v>
      </c>
      <c r="G2288" t="s">
        <v>8218</v>
      </c>
      <c r="H2288" t="s">
        <v>8223</v>
      </c>
      <c r="I2288" t="s">
        <v>8245</v>
      </c>
      <c r="J2288">
        <v>1392929333</v>
      </c>
      <c r="K2288">
        <v>1389041333</v>
      </c>
      <c r="L2288" t="b">
        <v>0</v>
      </c>
      <c r="M2288">
        <v>82</v>
      </c>
      <c r="N2288" t="b">
        <v>1</v>
      </c>
      <c r="O2288" t="s">
        <v>8274</v>
      </c>
      <c r="P2288" s="9">
        <f>(((K2288/60)/60)/24)+DATE(1970,1,1)</f>
        <v>41645.867280092592</v>
      </c>
      <c r="Q2288" s="14">
        <f>YEAR(P2288)</f>
        <v>2014</v>
      </c>
      <c r="R2288" s="10" t="s">
        <v>8339</v>
      </c>
      <c r="S2288" t="s">
        <v>8340</v>
      </c>
      <c r="T2288">
        <f>IFERROR(ROUND(E2288/M2288,2),0)</f>
        <v>75.849999999999994</v>
      </c>
    </row>
    <row r="2289" spans="1:20" ht="49" x14ac:dyDescent="0.25">
      <c r="A2289">
        <v>1658</v>
      </c>
      <c r="B2289" s="3" t="s">
        <v>1659</v>
      </c>
      <c r="C2289" s="3" t="s">
        <v>5768</v>
      </c>
      <c r="D2289" s="6">
        <v>6000</v>
      </c>
      <c r="E2289" s="8">
        <v>7934</v>
      </c>
      <c r="F2289" s="22">
        <f>ROUND(E2289/D2289*100,0)</f>
        <v>132</v>
      </c>
      <c r="G2289" t="s">
        <v>8218</v>
      </c>
      <c r="H2289" t="s">
        <v>8223</v>
      </c>
      <c r="I2289" t="s">
        <v>8245</v>
      </c>
      <c r="J2289">
        <v>1355840400</v>
      </c>
      <c r="K2289">
        <v>1352524767</v>
      </c>
      <c r="L2289" t="b">
        <v>0</v>
      </c>
      <c r="M2289">
        <v>107</v>
      </c>
      <c r="N2289" t="b">
        <v>1</v>
      </c>
      <c r="O2289" t="s">
        <v>8290</v>
      </c>
      <c r="P2289" s="9">
        <f>(((K2289/60)/60)/24)+DATE(1970,1,1)</f>
        <v>41223.22184027778</v>
      </c>
      <c r="Q2289" s="14">
        <f>YEAR(P2289)</f>
        <v>2012</v>
      </c>
      <c r="R2289" s="10" t="s">
        <v>8339</v>
      </c>
      <c r="S2289" t="s">
        <v>8360</v>
      </c>
      <c r="T2289">
        <f>IFERROR(ROUND(E2289/M2289,2),0)</f>
        <v>74.150000000000006</v>
      </c>
    </row>
    <row r="2290" spans="1:20" ht="49" x14ac:dyDescent="0.25">
      <c r="A2290">
        <v>1677</v>
      </c>
      <c r="B2290" s="3" t="s">
        <v>1678</v>
      </c>
      <c r="C2290" s="3" t="s">
        <v>5787</v>
      </c>
      <c r="D2290" s="6">
        <v>6000</v>
      </c>
      <c r="E2290" s="8">
        <v>6700</v>
      </c>
      <c r="F2290" s="22">
        <f>ROUND(E2290/D2290*100,0)</f>
        <v>112</v>
      </c>
      <c r="G2290" t="s">
        <v>8218</v>
      </c>
      <c r="H2290" t="s">
        <v>8226</v>
      </c>
      <c r="I2290" t="s">
        <v>8248</v>
      </c>
      <c r="J2290">
        <v>1460786340</v>
      </c>
      <c r="K2290">
        <v>1455615976</v>
      </c>
      <c r="L2290" t="b">
        <v>0</v>
      </c>
      <c r="M2290">
        <v>42</v>
      </c>
      <c r="N2290" t="b">
        <v>1</v>
      </c>
      <c r="O2290" t="s">
        <v>8290</v>
      </c>
      <c r="P2290" s="9">
        <f>(((K2290/60)/60)/24)+DATE(1970,1,1)</f>
        <v>42416.407129629632</v>
      </c>
      <c r="Q2290" s="14">
        <f>YEAR(P2290)</f>
        <v>2016</v>
      </c>
      <c r="R2290" s="10" t="s">
        <v>8339</v>
      </c>
      <c r="S2290" t="s">
        <v>8360</v>
      </c>
      <c r="T2290">
        <f>IFERROR(ROUND(E2290/M2290,2),0)</f>
        <v>159.52000000000001</v>
      </c>
    </row>
    <row r="2291" spans="1:20" ht="49" x14ac:dyDescent="0.25">
      <c r="A2291">
        <v>1743</v>
      </c>
      <c r="B2291" s="3" t="s">
        <v>1744</v>
      </c>
      <c r="C2291" s="3" t="s">
        <v>5853</v>
      </c>
      <c r="D2291" s="6">
        <v>6000</v>
      </c>
      <c r="E2291" s="8">
        <v>6025</v>
      </c>
      <c r="F2291" s="22">
        <f>ROUND(E2291/D2291*100,0)</f>
        <v>100</v>
      </c>
      <c r="G2291" t="s">
        <v>8218</v>
      </c>
      <c r="H2291" t="s">
        <v>8223</v>
      </c>
      <c r="I2291" t="s">
        <v>8245</v>
      </c>
      <c r="J2291">
        <v>1472270340</v>
      </c>
      <c r="K2291">
        <v>1470348775</v>
      </c>
      <c r="L2291" t="b">
        <v>0</v>
      </c>
      <c r="M2291">
        <v>67</v>
      </c>
      <c r="N2291" t="b">
        <v>1</v>
      </c>
      <c r="O2291" t="s">
        <v>8283</v>
      </c>
      <c r="P2291" s="9">
        <f>(((K2291/60)/60)/24)+DATE(1970,1,1)</f>
        <v>42586.925636574073</v>
      </c>
      <c r="Q2291" s="14">
        <f>YEAR(P2291)</f>
        <v>2016</v>
      </c>
      <c r="R2291" s="10" t="s">
        <v>8352</v>
      </c>
      <c r="S2291" t="s">
        <v>8353</v>
      </c>
      <c r="T2291">
        <f>IFERROR(ROUND(E2291/M2291,2),0)</f>
        <v>89.93</v>
      </c>
    </row>
    <row r="2292" spans="1:20" ht="49" x14ac:dyDescent="0.25">
      <c r="A2292">
        <v>1933</v>
      </c>
      <c r="B2292" s="3" t="s">
        <v>1934</v>
      </c>
      <c r="C2292" s="3" t="s">
        <v>6043</v>
      </c>
      <c r="D2292" s="6">
        <v>6000</v>
      </c>
      <c r="E2292" s="8">
        <v>10346</v>
      </c>
      <c r="F2292" s="22">
        <f>ROUND(E2292/D2292*100,0)</f>
        <v>172</v>
      </c>
      <c r="G2292" t="s">
        <v>8218</v>
      </c>
      <c r="H2292" t="s">
        <v>8223</v>
      </c>
      <c r="I2292" t="s">
        <v>8245</v>
      </c>
      <c r="J2292">
        <v>1411787307</v>
      </c>
      <c r="K2292">
        <v>1409195307</v>
      </c>
      <c r="L2292" t="b">
        <v>0</v>
      </c>
      <c r="M2292">
        <v>110</v>
      </c>
      <c r="N2292" t="b">
        <v>1</v>
      </c>
      <c r="O2292" t="s">
        <v>8277</v>
      </c>
      <c r="P2292" s="9">
        <f>(((K2292/60)/60)/24)+DATE(1970,1,1)</f>
        <v>41879.130868055552</v>
      </c>
      <c r="Q2292" s="14">
        <f>YEAR(P2292)</f>
        <v>2014</v>
      </c>
      <c r="R2292" s="10" t="s">
        <v>8339</v>
      </c>
      <c r="S2292" t="s">
        <v>8343</v>
      </c>
      <c r="T2292">
        <f>IFERROR(ROUND(E2292/M2292,2),0)</f>
        <v>94.05</v>
      </c>
    </row>
    <row r="2293" spans="1:20" ht="49" x14ac:dyDescent="0.25">
      <c r="A2293">
        <v>1942</v>
      </c>
      <c r="B2293" s="3" t="s">
        <v>1943</v>
      </c>
      <c r="C2293" s="3" t="s">
        <v>6052</v>
      </c>
      <c r="D2293" s="6">
        <v>6000</v>
      </c>
      <c r="E2293" s="8">
        <v>8306.42</v>
      </c>
      <c r="F2293" s="22">
        <f>ROUND(E2293/D2293*100,0)</f>
        <v>138</v>
      </c>
      <c r="G2293" t="s">
        <v>8218</v>
      </c>
      <c r="H2293" t="s">
        <v>8223</v>
      </c>
      <c r="I2293" t="s">
        <v>8245</v>
      </c>
      <c r="J2293">
        <v>1309809140</v>
      </c>
      <c r="K2293">
        <v>1302033140</v>
      </c>
      <c r="L2293" t="b">
        <v>1</v>
      </c>
      <c r="M2293">
        <v>95</v>
      </c>
      <c r="N2293" t="b">
        <v>1</v>
      </c>
      <c r="O2293" t="s">
        <v>8293</v>
      </c>
      <c r="P2293" s="9">
        <f>(((K2293/60)/60)/24)+DATE(1970,1,1)</f>
        <v>40638.828009259261</v>
      </c>
      <c r="Q2293" s="14">
        <f>YEAR(P2293)</f>
        <v>2011</v>
      </c>
      <c r="R2293" s="10" t="s">
        <v>8333</v>
      </c>
      <c r="S2293" t="s">
        <v>8363</v>
      </c>
      <c r="T2293">
        <f>IFERROR(ROUND(E2293/M2293,2),0)</f>
        <v>87.44</v>
      </c>
    </row>
    <row r="2294" spans="1:20" ht="49" x14ac:dyDescent="0.25">
      <c r="A2294">
        <v>2055</v>
      </c>
      <c r="B2294" s="3" t="s">
        <v>2056</v>
      </c>
      <c r="C2294" s="3" t="s">
        <v>6165</v>
      </c>
      <c r="D2294" s="6">
        <v>6000</v>
      </c>
      <c r="E2294" s="8">
        <v>10045</v>
      </c>
      <c r="F2294" s="22">
        <f>ROUND(E2294/D2294*100,0)</f>
        <v>167</v>
      </c>
      <c r="G2294" t="s">
        <v>8218</v>
      </c>
      <c r="H2294" t="s">
        <v>8223</v>
      </c>
      <c r="I2294" t="s">
        <v>8245</v>
      </c>
      <c r="J2294">
        <v>1417579200</v>
      </c>
      <c r="K2294">
        <v>1415031043</v>
      </c>
      <c r="L2294" t="b">
        <v>0</v>
      </c>
      <c r="M2294">
        <v>101</v>
      </c>
      <c r="N2294" t="b">
        <v>1</v>
      </c>
      <c r="O2294" t="s">
        <v>8293</v>
      </c>
      <c r="P2294" s="9">
        <f>(((K2294/60)/60)/24)+DATE(1970,1,1)</f>
        <v>41946.674108796295</v>
      </c>
      <c r="Q2294" s="14">
        <f>YEAR(P2294)</f>
        <v>2014</v>
      </c>
      <c r="R2294" s="10" t="s">
        <v>8333</v>
      </c>
      <c r="S2294" t="s">
        <v>8363</v>
      </c>
      <c r="T2294">
        <f>IFERROR(ROUND(E2294/M2294,2),0)</f>
        <v>99.46</v>
      </c>
    </row>
    <row r="2295" spans="1:20" ht="49" x14ac:dyDescent="0.25">
      <c r="A2295">
        <v>2085</v>
      </c>
      <c r="B2295" s="3" t="s">
        <v>2086</v>
      </c>
      <c r="C2295" s="3" t="s">
        <v>6195</v>
      </c>
      <c r="D2295" s="6">
        <v>6000</v>
      </c>
      <c r="E2295" s="8">
        <v>7412</v>
      </c>
      <c r="F2295" s="22">
        <f>ROUND(E2295/D2295*100,0)</f>
        <v>124</v>
      </c>
      <c r="G2295" t="s">
        <v>8218</v>
      </c>
      <c r="H2295" t="s">
        <v>8223</v>
      </c>
      <c r="I2295" t="s">
        <v>8245</v>
      </c>
      <c r="J2295">
        <v>1342382587</v>
      </c>
      <c r="K2295">
        <v>1339790587</v>
      </c>
      <c r="L2295" t="b">
        <v>0</v>
      </c>
      <c r="M2295">
        <v>83</v>
      </c>
      <c r="N2295" t="b">
        <v>1</v>
      </c>
      <c r="O2295" t="s">
        <v>8277</v>
      </c>
      <c r="P2295" s="9">
        <f>(((K2295/60)/60)/24)+DATE(1970,1,1)</f>
        <v>41075.835497685184</v>
      </c>
      <c r="Q2295" s="14">
        <f>YEAR(P2295)</f>
        <v>2012</v>
      </c>
      <c r="R2295" s="10" t="s">
        <v>8339</v>
      </c>
      <c r="S2295" t="s">
        <v>8343</v>
      </c>
      <c r="T2295">
        <f>IFERROR(ROUND(E2295/M2295,2),0)</f>
        <v>89.3</v>
      </c>
    </row>
    <row r="2296" spans="1:20" ht="49" x14ac:dyDescent="0.25">
      <c r="A2296">
        <v>2092</v>
      </c>
      <c r="B2296" s="3" t="s">
        <v>2093</v>
      </c>
      <c r="C2296" s="3" t="s">
        <v>6202</v>
      </c>
      <c r="D2296" s="6">
        <v>6000</v>
      </c>
      <c r="E2296" s="8">
        <v>6077</v>
      </c>
      <c r="F2296" s="22">
        <f>ROUND(E2296/D2296*100,0)</f>
        <v>101</v>
      </c>
      <c r="G2296" t="s">
        <v>8218</v>
      </c>
      <c r="H2296" t="s">
        <v>8223</v>
      </c>
      <c r="I2296" t="s">
        <v>8245</v>
      </c>
      <c r="J2296">
        <v>1318006732</v>
      </c>
      <c r="K2296">
        <v>1312822732</v>
      </c>
      <c r="L2296" t="b">
        <v>0</v>
      </c>
      <c r="M2296">
        <v>55</v>
      </c>
      <c r="N2296" t="b">
        <v>1</v>
      </c>
      <c r="O2296" t="s">
        <v>8277</v>
      </c>
      <c r="P2296" s="9">
        <f>(((K2296/60)/60)/24)+DATE(1970,1,1)</f>
        <v>40763.707546296297</v>
      </c>
      <c r="Q2296" s="14">
        <f>YEAR(P2296)</f>
        <v>2011</v>
      </c>
      <c r="R2296" s="10" t="s">
        <v>8339</v>
      </c>
      <c r="S2296" t="s">
        <v>8343</v>
      </c>
      <c r="T2296">
        <f>IFERROR(ROUND(E2296/M2296,2),0)</f>
        <v>110.49</v>
      </c>
    </row>
    <row r="2297" spans="1:20" ht="49" x14ac:dyDescent="0.25">
      <c r="A2297">
        <v>2098</v>
      </c>
      <c r="B2297" s="3" t="s">
        <v>2099</v>
      </c>
      <c r="C2297" s="3" t="s">
        <v>6208</v>
      </c>
      <c r="D2297" s="6">
        <v>6000</v>
      </c>
      <c r="E2297" s="8">
        <v>6020</v>
      </c>
      <c r="F2297" s="22">
        <f>ROUND(E2297/D2297*100,0)</f>
        <v>100</v>
      </c>
      <c r="G2297" t="s">
        <v>8218</v>
      </c>
      <c r="H2297" t="s">
        <v>8223</v>
      </c>
      <c r="I2297" t="s">
        <v>8245</v>
      </c>
      <c r="J2297">
        <v>1331174635</v>
      </c>
      <c r="K2297">
        <v>1328582635</v>
      </c>
      <c r="L2297" t="b">
        <v>0</v>
      </c>
      <c r="M2297">
        <v>32</v>
      </c>
      <c r="N2297" t="b">
        <v>1</v>
      </c>
      <c r="O2297" t="s">
        <v>8277</v>
      </c>
      <c r="P2297" s="9">
        <f>(((K2297/60)/60)/24)+DATE(1970,1,1)</f>
        <v>40946.11383101852</v>
      </c>
      <c r="Q2297" s="14">
        <f>YEAR(P2297)</f>
        <v>2012</v>
      </c>
      <c r="R2297" s="10" t="s">
        <v>8339</v>
      </c>
      <c r="S2297" t="s">
        <v>8343</v>
      </c>
      <c r="T2297">
        <f>IFERROR(ROUND(E2297/M2297,2),0)</f>
        <v>188.13</v>
      </c>
    </row>
    <row r="2298" spans="1:20" ht="49" x14ac:dyDescent="0.25">
      <c r="A2298">
        <v>2212</v>
      </c>
      <c r="B2298" s="3" t="s">
        <v>2213</v>
      </c>
      <c r="C2298" s="3" t="s">
        <v>6322</v>
      </c>
      <c r="D2298" s="6">
        <v>6000</v>
      </c>
      <c r="E2298" s="8">
        <v>6863</v>
      </c>
      <c r="F2298" s="22">
        <f>ROUND(E2298/D2298*100,0)</f>
        <v>114</v>
      </c>
      <c r="G2298" t="s">
        <v>8218</v>
      </c>
      <c r="H2298" t="s">
        <v>8223</v>
      </c>
      <c r="I2298" t="s">
        <v>8245</v>
      </c>
      <c r="J2298">
        <v>1383526800</v>
      </c>
      <c r="K2298">
        <v>1380650177</v>
      </c>
      <c r="L2298" t="b">
        <v>0</v>
      </c>
      <c r="M2298">
        <v>123</v>
      </c>
      <c r="N2298" t="b">
        <v>1</v>
      </c>
      <c r="O2298" t="s">
        <v>8278</v>
      </c>
      <c r="P2298" s="9">
        <f>(((K2298/60)/60)/24)+DATE(1970,1,1)</f>
        <v>41548.747418981482</v>
      </c>
      <c r="Q2298" s="14">
        <f>YEAR(P2298)</f>
        <v>2013</v>
      </c>
      <c r="R2298" s="10" t="s">
        <v>8339</v>
      </c>
      <c r="S2298" t="s">
        <v>8344</v>
      </c>
      <c r="T2298">
        <f>IFERROR(ROUND(E2298/M2298,2),0)</f>
        <v>55.8</v>
      </c>
    </row>
    <row r="2299" spans="1:20" ht="49" x14ac:dyDescent="0.25">
      <c r="A2299">
        <v>2264</v>
      </c>
      <c r="B2299" s="3" t="s">
        <v>2265</v>
      </c>
      <c r="C2299" s="3" t="s">
        <v>6374</v>
      </c>
      <c r="D2299" s="6">
        <v>6000</v>
      </c>
      <c r="E2299" s="8">
        <v>10802</v>
      </c>
      <c r="F2299" s="22">
        <f>ROUND(E2299/D2299*100,0)</f>
        <v>180</v>
      </c>
      <c r="G2299" t="s">
        <v>8218</v>
      </c>
      <c r="H2299" t="s">
        <v>8223</v>
      </c>
      <c r="I2299" t="s">
        <v>8245</v>
      </c>
      <c r="J2299">
        <v>1463972400</v>
      </c>
      <c r="K2299">
        <v>1462543114</v>
      </c>
      <c r="L2299" t="b">
        <v>0</v>
      </c>
      <c r="M2299">
        <v>445</v>
      </c>
      <c r="N2299" t="b">
        <v>1</v>
      </c>
      <c r="O2299" t="s">
        <v>8295</v>
      </c>
      <c r="P2299" s="9">
        <f>(((K2299/60)/60)/24)+DATE(1970,1,1)</f>
        <v>42496.582337962958</v>
      </c>
      <c r="Q2299" s="14">
        <f>YEAR(P2299)</f>
        <v>2016</v>
      </c>
      <c r="R2299" s="10" t="s">
        <v>8347</v>
      </c>
      <c r="S2299" t="s">
        <v>8365</v>
      </c>
      <c r="T2299">
        <f>IFERROR(ROUND(E2299/M2299,2),0)</f>
        <v>24.27</v>
      </c>
    </row>
    <row r="2300" spans="1:20" ht="33" x14ac:dyDescent="0.25">
      <c r="A2300">
        <v>2284</v>
      </c>
      <c r="B2300" s="3" t="s">
        <v>2285</v>
      </c>
      <c r="C2300" s="3" t="s">
        <v>6394</v>
      </c>
      <c r="D2300" s="6">
        <v>6000</v>
      </c>
      <c r="E2300" s="8">
        <v>6373.27</v>
      </c>
      <c r="F2300" s="22">
        <f>ROUND(E2300/D2300*100,0)</f>
        <v>106</v>
      </c>
      <c r="G2300" t="s">
        <v>8218</v>
      </c>
      <c r="H2300" t="s">
        <v>8223</v>
      </c>
      <c r="I2300" t="s">
        <v>8245</v>
      </c>
      <c r="J2300">
        <v>1299902400</v>
      </c>
      <c r="K2300">
        <v>1297451245</v>
      </c>
      <c r="L2300" t="b">
        <v>0</v>
      </c>
      <c r="M2300">
        <v>59</v>
      </c>
      <c r="N2300" t="b">
        <v>1</v>
      </c>
      <c r="O2300" t="s">
        <v>8274</v>
      </c>
      <c r="P2300" s="9">
        <f>(((K2300/60)/60)/24)+DATE(1970,1,1)</f>
        <v>40585.796817129631</v>
      </c>
      <c r="Q2300" s="14">
        <f>YEAR(P2300)</f>
        <v>2011</v>
      </c>
      <c r="R2300" s="10" t="s">
        <v>8339</v>
      </c>
      <c r="S2300" t="s">
        <v>8340</v>
      </c>
      <c r="T2300">
        <f>IFERROR(ROUND(E2300/M2300,2),0)</f>
        <v>108.02</v>
      </c>
    </row>
    <row r="2301" spans="1:20" ht="49" x14ac:dyDescent="0.25">
      <c r="A2301">
        <v>2304</v>
      </c>
      <c r="B2301" s="3" t="s">
        <v>2305</v>
      </c>
      <c r="C2301" s="3" t="s">
        <v>6414</v>
      </c>
      <c r="D2301" s="6">
        <v>6000</v>
      </c>
      <c r="E2301" s="8">
        <v>6042.02</v>
      </c>
      <c r="F2301" s="22">
        <f>ROUND(E2301/D2301*100,0)</f>
        <v>101</v>
      </c>
      <c r="G2301" t="s">
        <v>8218</v>
      </c>
      <c r="H2301" t="s">
        <v>8223</v>
      </c>
      <c r="I2301" t="s">
        <v>8245</v>
      </c>
      <c r="J2301">
        <v>1293857940</v>
      </c>
      <c r="K2301">
        <v>1290281691</v>
      </c>
      <c r="L2301" t="b">
        <v>1</v>
      </c>
      <c r="M2301">
        <v>113</v>
      </c>
      <c r="N2301" t="b">
        <v>1</v>
      </c>
      <c r="O2301" t="s">
        <v>8277</v>
      </c>
      <c r="P2301" s="9">
        <f>(((K2301/60)/60)/24)+DATE(1970,1,1)</f>
        <v>40502.815868055557</v>
      </c>
      <c r="Q2301" s="14">
        <f>YEAR(P2301)</f>
        <v>2010</v>
      </c>
      <c r="R2301" s="10" t="s">
        <v>8339</v>
      </c>
      <c r="S2301" t="s">
        <v>8343</v>
      </c>
      <c r="T2301">
        <f>IFERROR(ROUND(E2301/M2301,2),0)</f>
        <v>53.47</v>
      </c>
    </row>
    <row r="2302" spans="1:20" ht="49" x14ac:dyDescent="0.25">
      <c r="A2302">
        <v>2309</v>
      </c>
      <c r="B2302" s="3" t="s">
        <v>2310</v>
      </c>
      <c r="C2302" s="3" t="s">
        <v>6419</v>
      </c>
      <c r="D2302" s="6">
        <v>6000</v>
      </c>
      <c r="E2302" s="8">
        <v>6400.47</v>
      </c>
      <c r="F2302" s="22">
        <f>ROUND(E2302/D2302*100,0)</f>
        <v>107</v>
      </c>
      <c r="G2302" t="s">
        <v>8218</v>
      </c>
      <c r="H2302" t="s">
        <v>8223</v>
      </c>
      <c r="I2302" t="s">
        <v>8245</v>
      </c>
      <c r="J2302">
        <v>1362872537</v>
      </c>
      <c r="K2302">
        <v>1359848537</v>
      </c>
      <c r="L2302" t="b">
        <v>1</v>
      </c>
      <c r="M2302">
        <v>107</v>
      </c>
      <c r="N2302" t="b">
        <v>1</v>
      </c>
      <c r="O2302" t="s">
        <v>8277</v>
      </c>
      <c r="P2302" s="9">
        <f>(((K2302/60)/60)/24)+DATE(1970,1,1)</f>
        <v>41307.987696759257</v>
      </c>
      <c r="Q2302" s="14">
        <f>YEAR(P2302)</f>
        <v>2013</v>
      </c>
      <c r="R2302" s="10" t="s">
        <v>8339</v>
      </c>
      <c r="S2302" t="s">
        <v>8343</v>
      </c>
      <c r="T2302">
        <f>IFERROR(ROUND(E2302/M2302,2),0)</f>
        <v>59.82</v>
      </c>
    </row>
    <row r="2303" spans="1:20" ht="33" x14ac:dyDescent="0.25">
      <c r="A2303">
        <v>2496</v>
      </c>
      <c r="B2303" s="3" t="s">
        <v>2496</v>
      </c>
      <c r="C2303" s="3" t="s">
        <v>6606</v>
      </c>
      <c r="D2303" s="6">
        <v>6000</v>
      </c>
      <c r="E2303" s="8">
        <v>6000</v>
      </c>
      <c r="F2303" s="22">
        <f>ROUND(E2303/D2303*100,0)</f>
        <v>100</v>
      </c>
      <c r="G2303" t="s">
        <v>8218</v>
      </c>
      <c r="H2303" t="s">
        <v>8223</v>
      </c>
      <c r="I2303" t="s">
        <v>8245</v>
      </c>
      <c r="J2303">
        <v>1364597692</v>
      </c>
      <c r="K2303">
        <v>1361577292</v>
      </c>
      <c r="L2303" t="b">
        <v>0</v>
      </c>
      <c r="M2303">
        <v>10</v>
      </c>
      <c r="N2303" t="b">
        <v>1</v>
      </c>
      <c r="O2303" t="s">
        <v>8277</v>
      </c>
      <c r="P2303" s="9">
        <f>(((K2303/60)/60)/24)+DATE(1970,1,1)</f>
        <v>41327.996435185189</v>
      </c>
      <c r="Q2303" s="14">
        <f>YEAR(P2303)</f>
        <v>2013</v>
      </c>
      <c r="R2303" s="10" t="s">
        <v>8339</v>
      </c>
      <c r="S2303" t="s">
        <v>8343</v>
      </c>
      <c r="T2303">
        <f>IFERROR(ROUND(E2303/M2303,2),0)</f>
        <v>600</v>
      </c>
    </row>
    <row r="2304" spans="1:20" ht="33" x14ac:dyDescent="0.25">
      <c r="A2304">
        <v>2529</v>
      </c>
      <c r="B2304" s="3" t="s">
        <v>2529</v>
      </c>
      <c r="C2304" s="3" t="s">
        <v>6639</v>
      </c>
      <c r="D2304" s="6">
        <v>6000</v>
      </c>
      <c r="E2304" s="8">
        <v>6257</v>
      </c>
      <c r="F2304" s="22">
        <f>ROUND(E2304/D2304*100,0)</f>
        <v>104</v>
      </c>
      <c r="G2304" t="s">
        <v>8218</v>
      </c>
      <c r="H2304" t="s">
        <v>8223</v>
      </c>
      <c r="I2304" t="s">
        <v>8245</v>
      </c>
      <c r="J2304">
        <v>1332636975</v>
      </c>
      <c r="K2304">
        <v>1328752575</v>
      </c>
      <c r="L2304" t="b">
        <v>0</v>
      </c>
      <c r="M2304">
        <v>76</v>
      </c>
      <c r="N2304" t="b">
        <v>1</v>
      </c>
      <c r="O2304" t="s">
        <v>8298</v>
      </c>
      <c r="P2304" s="9">
        <f>(((K2304/60)/60)/24)+DATE(1970,1,1)</f>
        <v>40948.080729166664</v>
      </c>
      <c r="Q2304" s="14">
        <f>YEAR(P2304)</f>
        <v>2012</v>
      </c>
      <c r="R2304" s="10" t="s">
        <v>8339</v>
      </c>
      <c r="S2304" t="s">
        <v>8368</v>
      </c>
      <c r="T2304">
        <f>IFERROR(ROUND(E2304/M2304,2),0)</f>
        <v>82.33</v>
      </c>
    </row>
    <row r="2305" spans="1:20" ht="49" x14ac:dyDescent="0.25">
      <c r="A2305">
        <v>2548</v>
      </c>
      <c r="B2305" s="3" t="s">
        <v>2548</v>
      </c>
      <c r="C2305" s="3" t="s">
        <v>6658</v>
      </c>
      <c r="D2305" s="6">
        <v>6000</v>
      </c>
      <c r="E2305" s="8">
        <v>6111</v>
      </c>
      <c r="F2305" s="22">
        <f>ROUND(E2305/D2305*100,0)</f>
        <v>102</v>
      </c>
      <c r="G2305" t="s">
        <v>8218</v>
      </c>
      <c r="H2305" t="s">
        <v>8229</v>
      </c>
      <c r="I2305" t="s">
        <v>8248</v>
      </c>
      <c r="J2305">
        <v>1475209620</v>
      </c>
      <c r="K2305">
        <v>1473087637</v>
      </c>
      <c r="L2305" t="b">
        <v>0</v>
      </c>
      <c r="M2305">
        <v>37</v>
      </c>
      <c r="N2305" t="b">
        <v>1</v>
      </c>
      <c r="O2305" t="s">
        <v>8298</v>
      </c>
      <c r="P2305" s="9">
        <f>(((K2305/60)/60)/24)+DATE(1970,1,1)</f>
        <v>42618.625428240746</v>
      </c>
      <c r="Q2305" s="14">
        <f>YEAR(P2305)</f>
        <v>2016</v>
      </c>
      <c r="R2305" s="10" t="s">
        <v>8339</v>
      </c>
      <c r="S2305" t="s">
        <v>8368</v>
      </c>
      <c r="T2305">
        <f>IFERROR(ROUND(E2305/M2305,2),0)</f>
        <v>165.16</v>
      </c>
    </row>
    <row r="2306" spans="1:20" ht="49" x14ac:dyDescent="0.25">
      <c r="A2306">
        <v>2719</v>
      </c>
      <c r="B2306" s="3" t="s">
        <v>2719</v>
      </c>
      <c r="C2306" s="3" t="s">
        <v>6829</v>
      </c>
      <c r="D2306" s="6">
        <v>6000</v>
      </c>
      <c r="E2306" s="8">
        <v>6530</v>
      </c>
      <c r="F2306" s="22">
        <f>ROUND(E2306/D2306*100,0)</f>
        <v>109</v>
      </c>
      <c r="G2306" t="s">
        <v>8218</v>
      </c>
      <c r="H2306" t="s">
        <v>8223</v>
      </c>
      <c r="I2306" t="s">
        <v>8245</v>
      </c>
      <c r="J2306">
        <v>1460936694</v>
      </c>
      <c r="K2306">
        <v>1455756294</v>
      </c>
      <c r="L2306" t="b">
        <v>0</v>
      </c>
      <c r="M2306">
        <v>69</v>
      </c>
      <c r="N2306" t="b">
        <v>1</v>
      </c>
      <c r="O2306" t="s">
        <v>8301</v>
      </c>
      <c r="P2306" s="9">
        <f>(((K2306/60)/60)/24)+DATE(1970,1,1)</f>
        <v>42418.031180555554</v>
      </c>
      <c r="Q2306" s="14">
        <f>YEAR(P2306)</f>
        <v>2016</v>
      </c>
      <c r="R2306" s="10" t="s">
        <v>8331</v>
      </c>
      <c r="S2306" t="s">
        <v>8371</v>
      </c>
      <c r="T2306">
        <f>IFERROR(ROUND(E2306/M2306,2),0)</f>
        <v>94.64</v>
      </c>
    </row>
    <row r="2307" spans="1:20" ht="49" x14ac:dyDescent="0.25">
      <c r="A2307">
        <v>2784</v>
      </c>
      <c r="B2307" s="3" t="s">
        <v>2784</v>
      </c>
      <c r="C2307" s="3" t="s">
        <v>6894</v>
      </c>
      <c r="D2307" s="6">
        <v>6000</v>
      </c>
      <c r="E2307" s="8">
        <v>7140</v>
      </c>
      <c r="F2307" s="22">
        <f>ROUND(E2307/D2307*100,0)</f>
        <v>119</v>
      </c>
      <c r="G2307" t="s">
        <v>8218</v>
      </c>
      <c r="H2307" t="s">
        <v>8223</v>
      </c>
      <c r="I2307" t="s">
        <v>8245</v>
      </c>
      <c r="J2307">
        <v>1414608843</v>
      </c>
      <c r="K2307">
        <v>1412794443</v>
      </c>
      <c r="L2307" t="b">
        <v>0</v>
      </c>
      <c r="M2307">
        <v>108</v>
      </c>
      <c r="N2307" t="b">
        <v>1</v>
      </c>
      <c r="O2307" t="s">
        <v>8269</v>
      </c>
      <c r="P2307" s="9">
        <f>(((K2307/60)/60)/24)+DATE(1970,1,1)</f>
        <v>41920.787534722222</v>
      </c>
      <c r="Q2307" s="14">
        <f>YEAR(P2307)</f>
        <v>2014</v>
      </c>
      <c r="R2307" s="10" t="s">
        <v>8331</v>
      </c>
      <c r="S2307" t="s">
        <v>8332</v>
      </c>
      <c r="T2307">
        <f>IFERROR(ROUND(E2307/M2307,2),0)</f>
        <v>66.11</v>
      </c>
    </row>
    <row r="2308" spans="1:20" ht="49" x14ac:dyDescent="0.25">
      <c r="A2308">
        <v>2822</v>
      </c>
      <c r="B2308" s="3" t="s">
        <v>2822</v>
      </c>
      <c r="C2308" s="3" t="s">
        <v>6932</v>
      </c>
      <c r="D2308" s="6">
        <v>6000</v>
      </c>
      <c r="E2308" s="8">
        <v>6000</v>
      </c>
      <c r="F2308" s="22">
        <f>ROUND(E2308/D2308*100,0)</f>
        <v>100</v>
      </c>
      <c r="G2308" t="s">
        <v>8218</v>
      </c>
      <c r="H2308" t="s">
        <v>8223</v>
      </c>
      <c r="I2308" t="s">
        <v>8245</v>
      </c>
      <c r="J2308">
        <v>1427469892</v>
      </c>
      <c r="K2308">
        <v>1424881492</v>
      </c>
      <c r="L2308" t="b">
        <v>0</v>
      </c>
      <c r="M2308">
        <v>94</v>
      </c>
      <c r="N2308" t="b">
        <v>1</v>
      </c>
      <c r="O2308" t="s">
        <v>8269</v>
      </c>
      <c r="P2308" s="9">
        <f>(((K2308/60)/60)/24)+DATE(1970,1,1)</f>
        <v>42060.683935185181</v>
      </c>
      <c r="Q2308" s="14">
        <f>YEAR(P2308)</f>
        <v>2015</v>
      </c>
      <c r="R2308" s="10" t="s">
        <v>8331</v>
      </c>
      <c r="S2308" t="s">
        <v>8332</v>
      </c>
      <c r="T2308">
        <f>IFERROR(ROUND(E2308/M2308,2),0)</f>
        <v>63.83</v>
      </c>
    </row>
    <row r="2309" spans="1:20" ht="49" x14ac:dyDescent="0.25">
      <c r="A2309">
        <v>2970</v>
      </c>
      <c r="B2309" s="3" t="s">
        <v>2970</v>
      </c>
      <c r="C2309" s="3" t="s">
        <v>7080</v>
      </c>
      <c r="D2309" s="6">
        <v>6000</v>
      </c>
      <c r="E2309" s="8">
        <v>6360</v>
      </c>
      <c r="F2309" s="22">
        <f>ROUND(E2309/D2309*100,0)</f>
        <v>106</v>
      </c>
      <c r="G2309" t="s">
        <v>8218</v>
      </c>
      <c r="H2309" t="s">
        <v>8223</v>
      </c>
      <c r="I2309" t="s">
        <v>8245</v>
      </c>
      <c r="J2309">
        <v>1405699451</v>
      </c>
      <c r="K2309">
        <v>1403107451</v>
      </c>
      <c r="L2309" t="b">
        <v>0</v>
      </c>
      <c r="M2309">
        <v>91</v>
      </c>
      <c r="N2309" t="b">
        <v>1</v>
      </c>
      <c r="O2309" t="s">
        <v>8269</v>
      </c>
      <c r="P2309" s="9">
        <f>(((K2309/60)/60)/24)+DATE(1970,1,1)</f>
        <v>41808.669571759259</v>
      </c>
      <c r="Q2309" s="14">
        <f>YEAR(P2309)</f>
        <v>2014</v>
      </c>
      <c r="R2309" s="10" t="s">
        <v>8331</v>
      </c>
      <c r="S2309" t="s">
        <v>8332</v>
      </c>
      <c r="T2309">
        <f>IFERROR(ROUND(E2309/M2309,2),0)</f>
        <v>69.89</v>
      </c>
    </row>
    <row r="2310" spans="1:20" ht="49" x14ac:dyDescent="0.25">
      <c r="A2310">
        <v>3213</v>
      </c>
      <c r="B2310" s="3" t="s">
        <v>3213</v>
      </c>
      <c r="C2310" s="3" t="s">
        <v>7323</v>
      </c>
      <c r="D2310" s="6">
        <v>6000</v>
      </c>
      <c r="E2310" s="8">
        <v>6007</v>
      </c>
      <c r="F2310" s="22">
        <f>ROUND(E2310/D2310*100,0)</f>
        <v>100</v>
      </c>
      <c r="G2310" t="s">
        <v>8218</v>
      </c>
      <c r="H2310" t="s">
        <v>8224</v>
      </c>
      <c r="I2310" t="s">
        <v>8246</v>
      </c>
      <c r="J2310">
        <v>1437934759</v>
      </c>
      <c r="K2310">
        <v>1434478759</v>
      </c>
      <c r="L2310" t="b">
        <v>1</v>
      </c>
      <c r="M2310">
        <v>47</v>
      </c>
      <c r="N2310" t="b">
        <v>1</v>
      </c>
      <c r="O2310" t="s">
        <v>8269</v>
      </c>
      <c r="P2310" s="9">
        <f>(((K2310/60)/60)/24)+DATE(1970,1,1)</f>
        <v>42171.763414351852</v>
      </c>
      <c r="Q2310" s="14">
        <f>YEAR(P2310)</f>
        <v>2015</v>
      </c>
      <c r="R2310" s="10" t="s">
        <v>8331</v>
      </c>
      <c r="S2310" t="s">
        <v>8332</v>
      </c>
      <c r="T2310">
        <f>IFERROR(ROUND(E2310/M2310,2),0)</f>
        <v>127.81</v>
      </c>
    </row>
    <row r="2311" spans="1:20" ht="49" x14ac:dyDescent="0.25">
      <c r="A2311">
        <v>3266</v>
      </c>
      <c r="B2311" s="3" t="s">
        <v>3266</v>
      </c>
      <c r="C2311" s="3" t="s">
        <v>7376</v>
      </c>
      <c r="D2311" s="6">
        <v>6000</v>
      </c>
      <c r="E2311" s="8">
        <v>7877</v>
      </c>
      <c r="F2311" s="22">
        <f>ROUND(E2311/D2311*100,0)</f>
        <v>131</v>
      </c>
      <c r="G2311" t="s">
        <v>8218</v>
      </c>
      <c r="H2311" t="s">
        <v>8223</v>
      </c>
      <c r="I2311" t="s">
        <v>8245</v>
      </c>
      <c r="J2311">
        <v>1434142800</v>
      </c>
      <c r="K2311">
        <v>1431435122</v>
      </c>
      <c r="L2311" t="b">
        <v>1</v>
      </c>
      <c r="M2311">
        <v>163</v>
      </c>
      <c r="N2311" t="b">
        <v>1</v>
      </c>
      <c r="O2311" t="s">
        <v>8269</v>
      </c>
      <c r="P2311" s="9">
        <f>(((K2311/60)/60)/24)+DATE(1970,1,1)</f>
        <v>42136.536134259266</v>
      </c>
      <c r="Q2311" s="14">
        <f>YEAR(P2311)</f>
        <v>2015</v>
      </c>
      <c r="R2311" s="10" t="s">
        <v>8331</v>
      </c>
      <c r="S2311" t="s">
        <v>8332</v>
      </c>
      <c r="T2311">
        <f>IFERROR(ROUND(E2311/M2311,2),0)</f>
        <v>48.33</v>
      </c>
    </row>
    <row r="2312" spans="1:20" ht="49" x14ac:dyDescent="0.25">
      <c r="A2312">
        <v>3332</v>
      </c>
      <c r="B2312" s="3" t="s">
        <v>3332</v>
      </c>
      <c r="C2312" s="3" t="s">
        <v>7442</v>
      </c>
      <c r="D2312" s="6">
        <v>6000</v>
      </c>
      <c r="E2312" s="8">
        <v>6000</v>
      </c>
      <c r="F2312" s="22">
        <f>ROUND(E2312/D2312*100,0)</f>
        <v>100</v>
      </c>
      <c r="G2312" t="s">
        <v>8218</v>
      </c>
      <c r="H2312" t="s">
        <v>8223</v>
      </c>
      <c r="I2312" t="s">
        <v>8245</v>
      </c>
      <c r="J2312">
        <v>1405802330</v>
      </c>
      <c r="K2312">
        <v>1403210330</v>
      </c>
      <c r="L2312" t="b">
        <v>0</v>
      </c>
      <c r="M2312">
        <v>83</v>
      </c>
      <c r="N2312" t="b">
        <v>1</v>
      </c>
      <c r="O2312" t="s">
        <v>8269</v>
      </c>
      <c r="P2312" s="9">
        <f>(((K2312/60)/60)/24)+DATE(1970,1,1)</f>
        <v>41809.860300925924</v>
      </c>
      <c r="Q2312" s="14">
        <f>YEAR(P2312)</f>
        <v>2014</v>
      </c>
      <c r="R2312" s="10" t="s">
        <v>8331</v>
      </c>
      <c r="S2312" t="s">
        <v>8332</v>
      </c>
      <c r="T2312">
        <f>IFERROR(ROUND(E2312/M2312,2),0)</f>
        <v>72.290000000000006</v>
      </c>
    </row>
    <row r="2313" spans="1:20" ht="33" x14ac:dyDescent="0.25">
      <c r="A2313">
        <v>3342</v>
      </c>
      <c r="B2313" s="3" t="s">
        <v>3342</v>
      </c>
      <c r="C2313" s="3" t="s">
        <v>7452</v>
      </c>
      <c r="D2313" s="6">
        <v>6000</v>
      </c>
      <c r="E2313" s="8">
        <v>6100</v>
      </c>
      <c r="F2313" s="22">
        <f>ROUND(E2313/D2313*100,0)</f>
        <v>102</v>
      </c>
      <c r="G2313" t="s">
        <v>8218</v>
      </c>
      <c r="H2313" t="s">
        <v>8223</v>
      </c>
      <c r="I2313" t="s">
        <v>8245</v>
      </c>
      <c r="J2313">
        <v>1427864340</v>
      </c>
      <c r="K2313">
        <v>1425020810</v>
      </c>
      <c r="L2313" t="b">
        <v>0</v>
      </c>
      <c r="M2313">
        <v>78</v>
      </c>
      <c r="N2313" t="b">
        <v>1</v>
      </c>
      <c r="O2313" t="s">
        <v>8269</v>
      </c>
      <c r="P2313" s="9">
        <f>(((K2313/60)/60)/24)+DATE(1970,1,1)</f>
        <v>42062.296412037031</v>
      </c>
      <c r="Q2313" s="14">
        <f>YEAR(P2313)</f>
        <v>2015</v>
      </c>
      <c r="R2313" s="10" t="s">
        <v>8331</v>
      </c>
      <c r="S2313" t="s">
        <v>8332</v>
      </c>
      <c r="T2313">
        <f>IFERROR(ROUND(E2313/M2313,2),0)</f>
        <v>78.209999999999994</v>
      </c>
    </row>
    <row r="2314" spans="1:20" ht="49" x14ac:dyDescent="0.25">
      <c r="A2314">
        <v>3384</v>
      </c>
      <c r="B2314" s="3" t="s">
        <v>3383</v>
      </c>
      <c r="C2314" s="3" t="s">
        <v>7494</v>
      </c>
      <c r="D2314" s="6">
        <v>6000</v>
      </c>
      <c r="E2314" s="8">
        <v>6000.66</v>
      </c>
      <c r="F2314" s="22">
        <f>ROUND(E2314/D2314*100,0)</f>
        <v>100</v>
      </c>
      <c r="G2314" t="s">
        <v>8218</v>
      </c>
      <c r="H2314" t="s">
        <v>8223</v>
      </c>
      <c r="I2314" t="s">
        <v>8245</v>
      </c>
      <c r="J2314">
        <v>1448074800</v>
      </c>
      <c r="K2314">
        <v>1444874768</v>
      </c>
      <c r="L2314" t="b">
        <v>0</v>
      </c>
      <c r="M2314">
        <v>64</v>
      </c>
      <c r="N2314" t="b">
        <v>1</v>
      </c>
      <c r="O2314" t="s">
        <v>8269</v>
      </c>
      <c r="P2314" s="9">
        <f>(((K2314/60)/60)/24)+DATE(1970,1,1)</f>
        <v>42292.087592592594</v>
      </c>
      <c r="Q2314" s="14">
        <f>YEAR(P2314)</f>
        <v>2015</v>
      </c>
      <c r="R2314" s="10" t="s">
        <v>8331</v>
      </c>
      <c r="S2314" t="s">
        <v>8332</v>
      </c>
      <c r="T2314">
        <f>IFERROR(ROUND(E2314/M2314,2),0)</f>
        <v>93.76</v>
      </c>
    </row>
    <row r="2315" spans="1:20" ht="49" x14ac:dyDescent="0.25">
      <c r="A2315">
        <v>3424</v>
      </c>
      <c r="B2315" s="3" t="s">
        <v>3423</v>
      </c>
      <c r="C2315" s="3" t="s">
        <v>7534</v>
      </c>
      <c r="D2315" s="6">
        <v>6000</v>
      </c>
      <c r="E2315" s="8">
        <v>6215</v>
      </c>
      <c r="F2315" s="22">
        <f>ROUND(E2315/D2315*100,0)</f>
        <v>104</v>
      </c>
      <c r="G2315" t="s">
        <v>8218</v>
      </c>
      <c r="H2315" t="s">
        <v>8223</v>
      </c>
      <c r="I2315" t="s">
        <v>8245</v>
      </c>
      <c r="J2315">
        <v>1423119540</v>
      </c>
      <c r="K2315">
        <v>1421252084</v>
      </c>
      <c r="L2315" t="b">
        <v>0</v>
      </c>
      <c r="M2315">
        <v>76</v>
      </c>
      <c r="N2315" t="b">
        <v>1</v>
      </c>
      <c r="O2315" t="s">
        <v>8269</v>
      </c>
      <c r="P2315" s="9">
        <f>(((K2315/60)/60)/24)+DATE(1970,1,1)</f>
        <v>42018.676898148144</v>
      </c>
      <c r="Q2315" s="14">
        <f>YEAR(P2315)</f>
        <v>2015</v>
      </c>
      <c r="R2315" s="10" t="s">
        <v>8331</v>
      </c>
      <c r="S2315" t="s">
        <v>8332</v>
      </c>
      <c r="T2315">
        <f>IFERROR(ROUND(E2315/M2315,2),0)</f>
        <v>81.78</v>
      </c>
    </row>
    <row r="2316" spans="1:20" ht="49" x14ac:dyDescent="0.25">
      <c r="A2316">
        <v>3527</v>
      </c>
      <c r="B2316" s="3" t="s">
        <v>3526</v>
      </c>
      <c r="C2316" s="3" t="s">
        <v>7637</v>
      </c>
      <c r="D2316" s="6">
        <v>6000</v>
      </c>
      <c r="E2316" s="8">
        <v>7015</v>
      </c>
      <c r="F2316" s="22">
        <f>ROUND(E2316/D2316*100,0)</f>
        <v>117</v>
      </c>
      <c r="G2316" t="s">
        <v>8218</v>
      </c>
      <c r="H2316" t="s">
        <v>8223</v>
      </c>
      <c r="I2316" t="s">
        <v>8245</v>
      </c>
      <c r="J2316">
        <v>1436587140</v>
      </c>
      <c r="K2316">
        <v>1434069205</v>
      </c>
      <c r="L2316" t="b">
        <v>0</v>
      </c>
      <c r="M2316">
        <v>86</v>
      </c>
      <c r="N2316" t="b">
        <v>1</v>
      </c>
      <c r="O2316" t="s">
        <v>8269</v>
      </c>
      <c r="P2316" s="9">
        <f>(((K2316/60)/60)/24)+DATE(1970,1,1)</f>
        <v>42167.023206018523</v>
      </c>
      <c r="Q2316" s="14">
        <f>YEAR(P2316)</f>
        <v>2015</v>
      </c>
      <c r="R2316" s="10" t="s">
        <v>8331</v>
      </c>
      <c r="S2316" t="s">
        <v>8332</v>
      </c>
      <c r="T2316">
        <f>IFERROR(ROUND(E2316/M2316,2),0)</f>
        <v>81.569999999999993</v>
      </c>
    </row>
    <row r="2317" spans="1:20" ht="97" x14ac:dyDescent="0.25">
      <c r="A2317">
        <v>3750</v>
      </c>
      <c r="B2317" s="3" t="s">
        <v>3747</v>
      </c>
      <c r="C2317" s="3" t="s">
        <v>7860</v>
      </c>
      <c r="D2317" s="6">
        <v>6000</v>
      </c>
      <c r="E2317" s="8">
        <v>6027</v>
      </c>
      <c r="F2317" s="22">
        <f>ROUND(E2317/D2317*100,0)</f>
        <v>100</v>
      </c>
      <c r="G2317" t="s">
        <v>8218</v>
      </c>
      <c r="H2317" t="s">
        <v>8223</v>
      </c>
      <c r="I2317" t="s">
        <v>8245</v>
      </c>
      <c r="J2317">
        <v>1423555140</v>
      </c>
      <c r="K2317">
        <v>1421105608</v>
      </c>
      <c r="L2317" t="b">
        <v>0</v>
      </c>
      <c r="M2317">
        <v>28</v>
      </c>
      <c r="N2317" t="b">
        <v>1</v>
      </c>
      <c r="O2317" t="s">
        <v>8303</v>
      </c>
      <c r="P2317" s="9">
        <f>(((K2317/60)/60)/24)+DATE(1970,1,1)</f>
        <v>42016.981574074074</v>
      </c>
      <c r="Q2317" s="14">
        <f>YEAR(P2317)</f>
        <v>2015</v>
      </c>
      <c r="R2317" s="10" t="s">
        <v>8331</v>
      </c>
      <c r="S2317" t="s">
        <v>8373</v>
      </c>
      <c r="T2317">
        <f>IFERROR(ROUND(E2317/M2317,2),0)</f>
        <v>215.25</v>
      </c>
    </row>
    <row r="2318" spans="1:20" ht="49" x14ac:dyDescent="0.25">
      <c r="A2318">
        <v>3786</v>
      </c>
      <c r="B2318" s="3" t="s">
        <v>3783</v>
      </c>
      <c r="C2318" s="3" t="s">
        <v>7896</v>
      </c>
      <c r="D2318" s="6">
        <v>6000</v>
      </c>
      <c r="E2318" s="8">
        <v>6658</v>
      </c>
      <c r="F2318" s="22">
        <f>ROUND(E2318/D2318*100,0)</f>
        <v>111</v>
      </c>
      <c r="G2318" t="s">
        <v>8218</v>
      </c>
      <c r="H2318" t="s">
        <v>8223</v>
      </c>
      <c r="I2318" t="s">
        <v>8245</v>
      </c>
      <c r="J2318">
        <v>1464310475</v>
      </c>
      <c r="K2318">
        <v>1461718475</v>
      </c>
      <c r="L2318" t="b">
        <v>0</v>
      </c>
      <c r="M2318">
        <v>71</v>
      </c>
      <c r="N2318" t="b">
        <v>1</v>
      </c>
      <c r="O2318" t="s">
        <v>8303</v>
      </c>
      <c r="P2318" s="9">
        <f>(((K2318/60)/60)/24)+DATE(1970,1,1)</f>
        <v>42487.037905092591</v>
      </c>
      <c r="Q2318" s="14">
        <f>YEAR(P2318)</f>
        <v>2016</v>
      </c>
      <c r="R2318" s="10" t="s">
        <v>8331</v>
      </c>
      <c r="S2318" t="s">
        <v>8373</v>
      </c>
      <c r="T2318">
        <f>IFERROR(ROUND(E2318/M2318,2),0)</f>
        <v>93.77</v>
      </c>
    </row>
    <row r="2319" spans="1:20" ht="33" hidden="1" x14ac:dyDescent="0.25">
      <c r="A2319">
        <v>1682</v>
      </c>
      <c r="B2319" s="3" t="s">
        <v>1683</v>
      </c>
      <c r="C2319" s="3" t="s">
        <v>5792</v>
      </c>
      <c r="D2319" s="6">
        <v>6000</v>
      </c>
      <c r="E2319" s="8">
        <v>0</v>
      </c>
      <c r="F2319" s="22">
        <f>ROUND(E2319/D2319*100,0)</f>
        <v>0</v>
      </c>
      <c r="G2319" t="s">
        <v>8221</v>
      </c>
      <c r="H2319" t="s">
        <v>8223</v>
      </c>
      <c r="I2319" t="s">
        <v>8245</v>
      </c>
      <c r="J2319">
        <v>1492142860</v>
      </c>
      <c r="K2319">
        <v>1486962460</v>
      </c>
      <c r="L2319" t="b">
        <v>0</v>
      </c>
      <c r="M2319">
        <v>0</v>
      </c>
      <c r="N2319" t="b">
        <v>0</v>
      </c>
      <c r="O2319" t="s">
        <v>8291</v>
      </c>
      <c r="P2319" s="9">
        <f>(((K2319/60)/60)/24)+DATE(1970,1,1)</f>
        <v>42779.21365740741</v>
      </c>
      <c r="Q2319" s="10">
        <f>YEAR(P2319)</f>
        <v>2017</v>
      </c>
      <c r="R2319" s="10" t="s">
        <v>8339</v>
      </c>
      <c r="S2319" t="s">
        <v>8361</v>
      </c>
      <c r="T2319">
        <f>IFERROR(ROUND(E2319/M2319,2),0)</f>
        <v>0</v>
      </c>
    </row>
    <row r="2320" spans="1:20" ht="49" hidden="1" x14ac:dyDescent="0.25">
      <c r="A2320">
        <v>174</v>
      </c>
      <c r="B2320" s="3" t="s">
        <v>176</v>
      </c>
      <c r="C2320" s="3" t="s">
        <v>4284</v>
      </c>
      <c r="D2320" s="6">
        <v>6000</v>
      </c>
      <c r="E2320" s="8">
        <v>0</v>
      </c>
      <c r="F2320" s="22">
        <f>ROUND(E2320/D2320*100,0)</f>
        <v>0</v>
      </c>
      <c r="G2320" t="s">
        <v>8220</v>
      </c>
      <c r="H2320" t="s">
        <v>8232</v>
      </c>
      <c r="I2320" t="s">
        <v>8248</v>
      </c>
      <c r="J2320">
        <v>1431108776</v>
      </c>
      <c r="K2320">
        <v>1425924776</v>
      </c>
      <c r="L2320" t="b">
        <v>0</v>
      </c>
      <c r="M2320">
        <v>0</v>
      </c>
      <c r="N2320" t="b">
        <v>0</v>
      </c>
      <c r="O2320" t="s">
        <v>8266</v>
      </c>
      <c r="P2320" s="9">
        <f>(((K2320/60)/60)/24)+DATE(1970,1,1)</f>
        <v>42072.758981481486</v>
      </c>
      <c r="Q2320" s="14">
        <f>YEAR(P2320)</f>
        <v>2015</v>
      </c>
      <c r="R2320" s="10" t="s">
        <v>8324</v>
      </c>
      <c r="S2320" t="s">
        <v>8328</v>
      </c>
      <c r="T2320">
        <f>IFERROR(ROUND(E2320/M2320,2),0)</f>
        <v>0</v>
      </c>
    </row>
    <row r="2321" spans="1:20" ht="33" hidden="1" x14ac:dyDescent="0.25">
      <c r="A2321">
        <v>200</v>
      </c>
      <c r="B2321" s="3" t="s">
        <v>202</v>
      </c>
      <c r="C2321" s="3" t="s">
        <v>4310</v>
      </c>
      <c r="D2321" s="6">
        <v>6000</v>
      </c>
      <c r="E2321" s="8">
        <v>1571.55</v>
      </c>
      <c r="F2321" s="22">
        <f>ROUND(E2321/D2321*100,0)</f>
        <v>26</v>
      </c>
      <c r="G2321" t="s">
        <v>8220</v>
      </c>
      <c r="H2321" t="s">
        <v>8223</v>
      </c>
      <c r="I2321" t="s">
        <v>8245</v>
      </c>
      <c r="J2321">
        <v>1410746403</v>
      </c>
      <c r="K2321">
        <v>1408154403</v>
      </c>
      <c r="L2321" t="b">
        <v>0</v>
      </c>
      <c r="M2321">
        <v>18</v>
      </c>
      <c r="N2321" t="b">
        <v>0</v>
      </c>
      <c r="O2321" t="s">
        <v>8266</v>
      </c>
      <c r="P2321" s="9">
        <f>(((K2321/60)/60)/24)+DATE(1970,1,1)</f>
        <v>41867.083368055559</v>
      </c>
      <c r="Q2321" s="14">
        <f>YEAR(P2321)</f>
        <v>2014</v>
      </c>
      <c r="R2321" s="10" t="s">
        <v>8324</v>
      </c>
      <c r="S2321" t="s">
        <v>8328</v>
      </c>
      <c r="T2321">
        <f>IFERROR(ROUND(E2321/M2321,2),0)</f>
        <v>87.31</v>
      </c>
    </row>
    <row r="2322" spans="1:20" ht="21" hidden="1" x14ac:dyDescent="0.25">
      <c r="A2322">
        <v>202</v>
      </c>
      <c r="B2322" s="3" t="s">
        <v>204</v>
      </c>
      <c r="C2322" s="3" t="s">
        <v>4312</v>
      </c>
      <c r="D2322" s="6">
        <v>6000</v>
      </c>
      <c r="E2322" s="8">
        <v>0</v>
      </c>
      <c r="F2322" s="22">
        <f>ROUND(E2322/D2322*100,0)</f>
        <v>0</v>
      </c>
      <c r="G2322" t="s">
        <v>8220</v>
      </c>
      <c r="H2322" t="s">
        <v>8223</v>
      </c>
      <c r="I2322" t="s">
        <v>8245</v>
      </c>
      <c r="J2322">
        <v>1444337940</v>
      </c>
      <c r="K2322">
        <v>1441750564</v>
      </c>
      <c r="L2322" t="b">
        <v>0</v>
      </c>
      <c r="M2322">
        <v>0</v>
      </c>
      <c r="N2322" t="b">
        <v>0</v>
      </c>
      <c r="O2322" t="s">
        <v>8266</v>
      </c>
      <c r="P2322" s="9">
        <f>(((K2322/60)/60)/24)+DATE(1970,1,1)</f>
        <v>42255.927824074075</v>
      </c>
      <c r="Q2322" s="14">
        <f>YEAR(P2322)</f>
        <v>2015</v>
      </c>
      <c r="R2322" s="10" t="s">
        <v>8324</v>
      </c>
      <c r="S2322" t="s">
        <v>8328</v>
      </c>
      <c r="T2322">
        <f>IFERROR(ROUND(E2322/M2322,2),0)</f>
        <v>0</v>
      </c>
    </row>
    <row r="2323" spans="1:20" ht="49" hidden="1" x14ac:dyDescent="0.25">
      <c r="A2323">
        <v>432</v>
      </c>
      <c r="B2323" s="3" t="s">
        <v>433</v>
      </c>
      <c r="C2323" s="3" t="s">
        <v>4542</v>
      </c>
      <c r="D2323" s="6">
        <v>6000</v>
      </c>
      <c r="E2323" s="8">
        <v>570</v>
      </c>
      <c r="F2323" s="22">
        <f>ROUND(E2323/D2323*100,0)</f>
        <v>10</v>
      </c>
      <c r="G2323" t="s">
        <v>8220</v>
      </c>
      <c r="H2323" t="s">
        <v>8223</v>
      </c>
      <c r="I2323" t="s">
        <v>8245</v>
      </c>
      <c r="J2323">
        <v>1445448381</v>
      </c>
      <c r="K2323">
        <v>1440264381</v>
      </c>
      <c r="L2323" t="b">
        <v>0</v>
      </c>
      <c r="M2323">
        <v>8</v>
      </c>
      <c r="N2323" t="b">
        <v>0</v>
      </c>
      <c r="O2323" t="s">
        <v>8268</v>
      </c>
      <c r="P2323" s="9">
        <f>(((K2323/60)/60)/24)+DATE(1970,1,1)</f>
        <v>42238.726631944446</v>
      </c>
      <c r="Q2323" s="14">
        <f>YEAR(P2323)</f>
        <v>2015</v>
      </c>
      <c r="R2323" s="10" t="s">
        <v>8324</v>
      </c>
      <c r="S2323" t="s">
        <v>8330</v>
      </c>
      <c r="T2323">
        <f>IFERROR(ROUND(E2323/M2323,2),0)</f>
        <v>71.25</v>
      </c>
    </row>
    <row r="2324" spans="1:20" ht="33" hidden="1" x14ac:dyDescent="0.25">
      <c r="A2324">
        <v>469</v>
      </c>
      <c r="B2324" s="3" t="s">
        <v>470</v>
      </c>
      <c r="C2324" s="3" t="s">
        <v>4579</v>
      </c>
      <c r="D2324" s="6">
        <v>6000</v>
      </c>
      <c r="E2324" s="8">
        <v>0</v>
      </c>
      <c r="F2324" s="22">
        <f>ROUND(E2324/D2324*100,0)</f>
        <v>0</v>
      </c>
      <c r="G2324" t="s">
        <v>8220</v>
      </c>
      <c r="H2324" t="s">
        <v>8224</v>
      </c>
      <c r="I2324" t="s">
        <v>8246</v>
      </c>
      <c r="J2324">
        <v>1409960724</v>
      </c>
      <c r="K2324">
        <v>1404776724</v>
      </c>
      <c r="L2324" t="b">
        <v>0</v>
      </c>
      <c r="M2324">
        <v>0</v>
      </c>
      <c r="N2324" t="b">
        <v>0</v>
      </c>
      <c r="O2324" t="s">
        <v>8268</v>
      </c>
      <c r="P2324" s="9">
        <f>(((K2324/60)/60)/24)+DATE(1970,1,1)</f>
        <v>41827.989861111113</v>
      </c>
      <c r="Q2324" s="14">
        <f>YEAR(P2324)</f>
        <v>2014</v>
      </c>
      <c r="R2324" s="10" t="s">
        <v>8324</v>
      </c>
      <c r="S2324" t="s">
        <v>8330</v>
      </c>
      <c r="T2324">
        <f>IFERROR(ROUND(E2324/M2324,2),0)</f>
        <v>0</v>
      </c>
    </row>
    <row r="2325" spans="1:20" ht="49" hidden="1" x14ac:dyDescent="0.25">
      <c r="A2325">
        <v>675</v>
      </c>
      <c r="B2325" s="3" t="s">
        <v>676</v>
      </c>
      <c r="C2325" s="3" t="s">
        <v>4785</v>
      </c>
      <c r="D2325" s="6">
        <v>6000</v>
      </c>
      <c r="E2325" s="8">
        <v>891</v>
      </c>
      <c r="F2325" s="22">
        <f>ROUND(E2325/D2325*100,0)</f>
        <v>15</v>
      </c>
      <c r="G2325" t="s">
        <v>8220</v>
      </c>
      <c r="H2325" t="s">
        <v>8223</v>
      </c>
      <c r="I2325" t="s">
        <v>8245</v>
      </c>
      <c r="J2325">
        <v>1420095540</v>
      </c>
      <c r="K2325">
        <v>1417558804</v>
      </c>
      <c r="L2325" t="b">
        <v>0</v>
      </c>
      <c r="M2325">
        <v>26</v>
      </c>
      <c r="N2325" t="b">
        <v>0</v>
      </c>
      <c r="O2325" t="s">
        <v>8271</v>
      </c>
      <c r="P2325" s="9">
        <f>(((K2325/60)/60)/24)+DATE(1970,1,1)</f>
        <v>41975.930601851855</v>
      </c>
      <c r="Q2325" s="14">
        <f>YEAR(P2325)</f>
        <v>2014</v>
      </c>
      <c r="R2325" s="10" t="s">
        <v>8333</v>
      </c>
      <c r="S2325" t="s">
        <v>8335</v>
      </c>
      <c r="T2325">
        <f>IFERROR(ROUND(E2325/M2325,2),0)</f>
        <v>34.270000000000003</v>
      </c>
    </row>
    <row r="2326" spans="1:20" ht="49" hidden="1" x14ac:dyDescent="0.25">
      <c r="A2326">
        <v>871</v>
      </c>
      <c r="B2326" s="3" t="s">
        <v>872</v>
      </c>
      <c r="C2326" s="3" t="s">
        <v>4981</v>
      </c>
      <c r="D2326" s="6">
        <v>6000</v>
      </c>
      <c r="E2326" s="8">
        <v>325</v>
      </c>
      <c r="F2326" s="22">
        <f>ROUND(E2326/D2326*100,0)</f>
        <v>5</v>
      </c>
      <c r="G2326" t="s">
        <v>8220</v>
      </c>
      <c r="H2326" t="s">
        <v>8223</v>
      </c>
      <c r="I2326" t="s">
        <v>8245</v>
      </c>
      <c r="J2326">
        <v>1385735295</v>
      </c>
      <c r="K2326">
        <v>1383139695</v>
      </c>
      <c r="L2326" t="b">
        <v>0</v>
      </c>
      <c r="M2326">
        <v>12</v>
      </c>
      <c r="N2326" t="b">
        <v>0</v>
      </c>
      <c r="O2326" t="s">
        <v>8276</v>
      </c>
      <c r="P2326" s="9">
        <f>(((K2326/60)/60)/24)+DATE(1970,1,1)</f>
        <v>41577.561284722222</v>
      </c>
      <c r="Q2326" s="14">
        <f>YEAR(P2326)</f>
        <v>2013</v>
      </c>
      <c r="R2326" s="10" t="s">
        <v>8339</v>
      </c>
      <c r="S2326" t="s">
        <v>8342</v>
      </c>
      <c r="T2326">
        <f>IFERROR(ROUND(E2326/M2326,2),0)</f>
        <v>27.08</v>
      </c>
    </row>
    <row r="2327" spans="1:20" ht="49" hidden="1" x14ac:dyDescent="0.25">
      <c r="A2327">
        <v>892</v>
      </c>
      <c r="B2327" s="3" t="s">
        <v>893</v>
      </c>
      <c r="C2327" s="3" t="s">
        <v>5002</v>
      </c>
      <c r="D2327" s="6">
        <v>6000</v>
      </c>
      <c r="E2327" s="8">
        <v>2445</v>
      </c>
      <c r="F2327" s="22">
        <f>ROUND(E2327/D2327*100,0)</f>
        <v>41</v>
      </c>
      <c r="G2327" t="s">
        <v>8220</v>
      </c>
      <c r="H2327" t="s">
        <v>8223</v>
      </c>
      <c r="I2327" t="s">
        <v>8245</v>
      </c>
      <c r="J2327">
        <v>1280635200</v>
      </c>
      <c r="K2327">
        <v>1273121283</v>
      </c>
      <c r="L2327" t="b">
        <v>0</v>
      </c>
      <c r="M2327">
        <v>17</v>
      </c>
      <c r="N2327" t="b">
        <v>0</v>
      </c>
      <c r="O2327" t="s">
        <v>8277</v>
      </c>
      <c r="P2327" s="9">
        <f>(((K2327/60)/60)/24)+DATE(1970,1,1)</f>
        <v>40304.20003472222</v>
      </c>
      <c r="Q2327" s="14">
        <f>YEAR(P2327)</f>
        <v>2010</v>
      </c>
      <c r="R2327" s="10" t="s">
        <v>8339</v>
      </c>
      <c r="S2327" t="s">
        <v>8343</v>
      </c>
      <c r="T2327">
        <f>IFERROR(ROUND(E2327/M2327,2),0)</f>
        <v>143.82</v>
      </c>
    </row>
    <row r="2328" spans="1:20" ht="49" hidden="1" x14ac:dyDescent="0.25">
      <c r="A2328">
        <v>925</v>
      </c>
      <c r="B2328" s="3" t="s">
        <v>926</v>
      </c>
      <c r="C2328" s="3" t="s">
        <v>5035</v>
      </c>
      <c r="D2328" s="6">
        <v>6000</v>
      </c>
      <c r="E2328" s="8">
        <v>160</v>
      </c>
      <c r="F2328" s="22">
        <f>ROUND(E2328/D2328*100,0)</f>
        <v>3</v>
      </c>
      <c r="G2328" t="s">
        <v>8220</v>
      </c>
      <c r="H2328" t="s">
        <v>8223</v>
      </c>
      <c r="I2328" t="s">
        <v>8245</v>
      </c>
      <c r="J2328">
        <v>1385590111</v>
      </c>
      <c r="K2328">
        <v>1382994511</v>
      </c>
      <c r="L2328" t="b">
        <v>0</v>
      </c>
      <c r="M2328">
        <v>5</v>
      </c>
      <c r="N2328" t="b">
        <v>0</v>
      </c>
      <c r="O2328" t="s">
        <v>8276</v>
      </c>
      <c r="P2328" s="9">
        <f>(((K2328/60)/60)/24)+DATE(1970,1,1)</f>
        <v>41575.880914351852</v>
      </c>
      <c r="Q2328" s="14">
        <f>YEAR(P2328)</f>
        <v>2013</v>
      </c>
      <c r="R2328" s="10" t="s">
        <v>8339</v>
      </c>
      <c r="S2328" t="s">
        <v>8342</v>
      </c>
      <c r="T2328">
        <f>IFERROR(ROUND(E2328/M2328,2),0)</f>
        <v>32</v>
      </c>
    </row>
    <row r="2329" spans="1:20" ht="49" hidden="1" x14ac:dyDescent="0.25">
      <c r="A2329">
        <v>1114</v>
      </c>
      <c r="B2329" s="3" t="s">
        <v>1115</v>
      </c>
      <c r="C2329" s="3" t="s">
        <v>5224</v>
      </c>
      <c r="D2329" s="6">
        <v>6000</v>
      </c>
      <c r="E2329" s="8">
        <v>10</v>
      </c>
      <c r="F2329" s="22">
        <f>ROUND(E2329/D2329*100,0)</f>
        <v>0</v>
      </c>
      <c r="G2329" t="s">
        <v>8220</v>
      </c>
      <c r="H2329" t="s">
        <v>8224</v>
      </c>
      <c r="I2329" t="s">
        <v>8246</v>
      </c>
      <c r="J2329">
        <v>1381306687</v>
      </c>
      <c r="K2329">
        <v>1378714687</v>
      </c>
      <c r="L2329" t="b">
        <v>0</v>
      </c>
      <c r="M2329">
        <v>3</v>
      </c>
      <c r="N2329" t="b">
        <v>0</v>
      </c>
      <c r="O2329" t="s">
        <v>8280</v>
      </c>
      <c r="P2329" s="9">
        <f>(((K2329/60)/60)/24)+DATE(1970,1,1)</f>
        <v>41526.345914351856</v>
      </c>
      <c r="Q2329" s="14">
        <f>YEAR(P2329)</f>
        <v>2013</v>
      </c>
      <c r="R2329" s="10" t="s">
        <v>8347</v>
      </c>
      <c r="S2329" t="s">
        <v>8348</v>
      </c>
      <c r="T2329">
        <f>IFERROR(ROUND(E2329/M2329,2),0)</f>
        <v>3.33</v>
      </c>
    </row>
    <row r="2330" spans="1:20" ht="33" hidden="1" x14ac:dyDescent="0.25">
      <c r="A2330">
        <v>1146</v>
      </c>
      <c r="B2330" s="3" t="s">
        <v>1147</v>
      </c>
      <c r="C2330" s="3" t="s">
        <v>5256</v>
      </c>
      <c r="D2330" s="6">
        <v>6000</v>
      </c>
      <c r="E2330" s="8">
        <v>530</v>
      </c>
      <c r="F2330" s="22">
        <f>ROUND(E2330/D2330*100,0)</f>
        <v>9</v>
      </c>
      <c r="G2330" t="s">
        <v>8220</v>
      </c>
      <c r="H2330" t="s">
        <v>8223</v>
      </c>
      <c r="I2330" t="s">
        <v>8245</v>
      </c>
      <c r="J2330">
        <v>1399071173</v>
      </c>
      <c r="K2330">
        <v>1395787973</v>
      </c>
      <c r="L2330" t="b">
        <v>0</v>
      </c>
      <c r="M2330">
        <v>12</v>
      </c>
      <c r="N2330" t="b">
        <v>0</v>
      </c>
      <c r="O2330" t="s">
        <v>8282</v>
      </c>
      <c r="P2330" s="9">
        <f>(((K2330/60)/60)/24)+DATE(1970,1,1)</f>
        <v>41723.9533912037</v>
      </c>
      <c r="Q2330" s="14">
        <f>YEAR(P2330)</f>
        <v>2014</v>
      </c>
      <c r="R2330" s="10" t="s">
        <v>8350</v>
      </c>
      <c r="S2330" t="s">
        <v>8351</v>
      </c>
      <c r="T2330">
        <f>IFERROR(ROUND(E2330/M2330,2),0)</f>
        <v>44.17</v>
      </c>
    </row>
    <row r="2331" spans="1:20" ht="49" hidden="1" x14ac:dyDescent="0.25">
      <c r="A2331">
        <v>1177</v>
      </c>
      <c r="B2331" s="3" t="s">
        <v>1178</v>
      </c>
      <c r="C2331" s="3" t="s">
        <v>5287</v>
      </c>
      <c r="D2331" s="6">
        <v>6000</v>
      </c>
      <c r="E2331" s="8">
        <v>0</v>
      </c>
      <c r="F2331" s="22">
        <f>ROUND(E2331/D2331*100,0)</f>
        <v>0</v>
      </c>
      <c r="G2331" t="s">
        <v>8220</v>
      </c>
      <c r="H2331" t="s">
        <v>8224</v>
      </c>
      <c r="I2331" t="s">
        <v>8246</v>
      </c>
      <c r="J2331">
        <v>1413388296</v>
      </c>
      <c r="K2331">
        <v>1410796296</v>
      </c>
      <c r="L2331" t="b">
        <v>0</v>
      </c>
      <c r="M2331">
        <v>0</v>
      </c>
      <c r="N2331" t="b">
        <v>0</v>
      </c>
      <c r="O2331" t="s">
        <v>8282</v>
      </c>
      <c r="P2331" s="9">
        <f>(((K2331/60)/60)/24)+DATE(1970,1,1)</f>
        <v>41897.660833333335</v>
      </c>
      <c r="Q2331" s="14">
        <f>YEAR(P2331)</f>
        <v>2014</v>
      </c>
      <c r="R2331" s="10" t="s">
        <v>8350</v>
      </c>
      <c r="S2331" t="s">
        <v>8351</v>
      </c>
      <c r="T2331">
        <f>IFERROR(ROUND(E2331/M2331,2),0)</f>
        <v>0</v>
      </c>
    </row>
    <row r="2332" spans="1:20" ht="49" hidden="1" x14ac:dyDescent="0.25">
      <c r="A2332">
        <v>1410</v>
      </c>
      <c r="B2332" s="3" t="s">
        <v>1411</v>
      </c>
      <c r="C2332" s="3" t="s">
        <v>5520</v>
      </c>
      <c r="D2332" s="6">
        <v>6000</v>
      </c>
      <c r="E2332" s="8">
        <v>1</v>
      </c>
      <c r="F2332" s="22">
        <f>ROUND(E2332/D2332*100,0)</f>
        <v>0</v>
      </c>
      <c r="G2332" t="s">
        <v>8220</v>
      </c>
      <c r="H2332" t="s">
        <v>8236</v>
      </c>
      <c r="I2332" t="s">
        <v>8248</v>
      </c>
      <c r="J2332">
        <v>1464939520</v>
      </c>
      <c r="K2332">
        <v>1461051520</v>
      </c>
      <c r="L2332" t="b">
        <v>0</v>
      </c>
      <c r="M2332">
        <v>1</v>
      </c>
      <c r="N2332" t="b">
        <v>0</v>
      </c>
      <c r="O2332" t="s">
        <v>8285</v>
      </c>
      <c r="P2332" s="9">
        <f>(((K2332/60)/60)/24)+DATE(1970,1,1)</f>
        <v>42479.318518518514</v>
      </c>
      <c r="Q2332" s="14">
        <f>YEAR(P2332)</f>
        <v>2016</v>
      </c>
      <c r="R2332" s="10" t="s">
        <v>8336</v>
      </c>
      <c r="S2332" t="s">
        <v>8355</v>
      </c>
      <c r="T2332">
        <f>IFERROR(ROUND(E2332/M2332,2),0)</f>
        <v>1</v>
      </c>
    </row>
    <row r="2333" spans="1:20" ht="49" hidden="1" x14ac:dyDescent="0.25">
      <c r="A2333">
        <v>1553</v>
      </c>
      <c r="B2333" s="3" t="s">
        <v>1554</v>
      </c>
      <c r="C2333" s="3" t="s">
        <v>5663</v>
      </c>
      <c r="D2333" s="6">
        <v>6000</v>
      </c>
      <c r="E2333" s="8">
        <v>0</v>
      </c>
      <c r="F2333" s="22">
        <f>ROUND(E2333/D2333*100,0)</f>
        <v>0</v>
      </c>
      <c r="G2333" t="s">
        <v>8220</v>
      </c>
      <c r="H2333" t="s">
        <v>8223</v>
      </c>
      <c r="I2333" t="s">
        <v>8245</v>
      </c>
      <c r="J2333">
        <v>1441176447</v>
      </c>
      <c r="K2333">
        <v>1438584447</v>
      </c>
      <c r="L2333" t="b">
        <v>0</v>
      </c>
      <c r="M2333">
        <v>0</v>
      </c>
      <c r="N2333" t="b">
        <v>0</v>
      </c>
      <c r="O2333" t="s">
        <v>8287</v>
      </c>
      <c r="P2333" s="9">
        <f>(((K2333/60)/60)/24)+DATE(1970,1,1)</f>
        <v>42219.282951388886</v>
      </c>
      <c r="Q2333" s="14">
        <f>YEAR(P2333)</f>
        <v>2015</v>
      </c>
      <c r="R2333" s="10" t="s">
        <v>8352</v>
      </c>
      <c r="S2333" t="s">
        <v>8357</v>
      </c>
      <c r="T2333">
        <f>IFERROR(ROUND(E2333/M2333,2),0)</f>
        <v>0</v>
      </c>
    </row>
    <row r="2334" spans="1:20" ht="49" hidden="1" x14ac:dyDescent="0.25">
      <c r="A2334">
        <v>1724</v>
      </c>
      <c r="B2334" s="3" t="s">
        <v>1725</v>
      </c>
      <c r="C2334" s="3" t="s">
        <v>5834</v>
      </c>
      <c r="D2334" s="6">
        <v>6000</v>
      </c>
      <c r="E2334" s="8">
        <v>35</v>
      </c>
      <c r="F2334" s="22">
        <f>ROUND(E2334/D2334*100,0)</f>
        <v>1</v>
      </c>
      <c r="G2334" t="s">
        <v>8220</v>
      </c>
      <c r="H2334" t="s">
        <v>8223</v>
      </c>
      <c r="I2334" t="s">
        <v>8245</v>
      </c>
      <c r="J2334">
        <v>1414707762</v>
      </c>
      <c r="K2334">
        <v>1412115762</v>
      </c>
      <c r="L2334" t="b">
        <v>0</v>
      </c>
      <c r="M2334">
        <v>4</v>
      </c>
      <c r="N2334" t="b">
        <v>0</v>
      </c>
      <c r="O2334" t="s">
        <v>8291</v>
      </c>
      <c r="P2334" s="9">
        <f>(((K2334/60)/60)/24)+DATE(1970,1,1)</f>
        <v>41912.932430555556</v>
      </c>
      <c r="Q2334" s="14">
        <f>YEAR(P2334)</f>
        <v>2014</v>
      </c>
      <c r="R2334" s="10" t="s">
        <v>8339</v>
      </c>
      <c r="S2334" t="s">
        <v>8361</v>
      </c>
      <c r="T2334">
        <f>IFERROR(ROUND(E2334/M2334,2),0)</f>
        <v>8.75</v>
      </c>
    </row>
    <row r="2335" spans="1:20" ht="21" hidden="1" x14ac:dyDescent="0.25">
      <c r="A2335">
        <v>1988</v>
      </c>
      <c r="B2335" s="3" t="s">
        <v>1989</v>
      </c>
      <c r="C2335" s="3" t="s">
        <v>6098</v>
      </c>
      <c r="D2335" s="6">
        <v>6000</v>
      </c>
      <c r="E2335" s="8">
        <v>25</v>
      </c>
      <c r="F2335" s="22">
        <f>ROUND(E2335/D2335*100,0)</f>
        <v>0</v>
      </c>
      <c r="G2335" t="s">
        <v>8220</v>
      </c>
      <c r="H2335" t="s">
        <v>8223</v>
      </c>
      <c r="I2335" t="s">
        <v>8245</v>
      </c>
      <c r="J2335">
        <v>1440094742</v>
      </c>
      <c r="K2335">
        <v>1437502742</v>
      </c>
      <c r="L2335" t="b">
        <v>0</v>
      </c>
      <c r="M2335">
        <v>1</v>
      </c>
      <c r="N2335" t="b">
        <v>0</v>
      </c>
      <c r="O2335" t="s">
        <v>8294</v>
      </c>
      <c r="P2335" s="9">
        <f>(((K2335/60)/60)/24)+DATE(1970,1,1)</f>
        <v>42206.763217592597</v>
      </c>
      <c r="Q2335" s="14">
        <f>YEAR(P2335)</f>
        <v>2015</v>
      </c>
      <c r="R2335" s="10" t="s">
        <v>8352</v>
      </c>
      <c r="S2335" t="s">
        <v>8364</v>
      </c>
      <c r="T2335">
        <f>IFERROR(ROUND(E2335/M2335,2),0)</f>
        <v>25</v>
      </c>
    </row>
    <row r="2336" spans="1:20" ht="49" hidden="1" x14ac:dyDescent="0.25">
      <c r="A2336">
        <v>2134</v>
      </c>
      <c r="B2336" s="3" t="s">
        <v>2135</v>
      </c>
      <c r="C2336" s="3" t="s">
        <v>6244</v>
      </c>
      <c r="D2336" s="6">
        <v>6000</v>
      </c>
      <c r="E2336" s="8">
        <v>104</v>
      </c>
      <c r="F2336" s="22">
        <f>ROUND(E2336/D2336*100,0)</f>
        <v>2</v>
      </c>
      <c r="G2336" t="s">
        <v>8220</v>
      </c>
      <c r="H2336" t="s">
        <v>8223</v>
      </c>
      <c r="I2336" t="s">
        <v>8245</v>
      </c>
      <c r="J2336">
        <v>1367097391</v>
      </c>
      <c r="K2336">
        <v>1364505391</v>
      </c>
      <c r="L2336" t="b">
        <v>0</v>
      </c>
      <c r="M2336">
        <v>3</v>
      </c>
      <c r="N2336" t="b">
        <v>0</v>
      </c>
      <c r="O2336" t="s">
        <v>8280</v>
      </c>
      <c r="P2336" s="9">
        <f>(((K2336/60)/60)/24)+DATE(1970,1,1)</f>
        <v>41361.886469907404</v>
      </c>
      <c r="Q2336" s="14">
        <f>YEAR(P2336)</f>
        <v>2013</v>
      </c>
      <c r="R2336" s="10" t="s">
        <v>8347</v>
      </c>
      <c r="S2336" t="s">
        <v>8348</v>
      </c>
      <c r="T2336">
        <f>IFERROR(ROUND(E2336/M2336,2),0)</f>
        <v>34.67</v>
      </c>
    </row>
    <row r="2337" spans="1:20" ht="33" hidden="1" x14ac:dyDescent="0.25">
      <c r="A2337">
        <v>2421</v>
      </c>
      <c r="B2337" s="3" t="s">
        <v>2422</v>
      </c>
      <c r="C2337" s="3" t="s">
        <v>6531</v>
      </c>
      <c r="D2337" s="6">
        <v>6000</v>
      </c>
      <c r="E2337" s="8">
        <v>1</v>
      </c>
      <c r="F2337" s="22">
        <f>ROUND(E2337/D2337*100,0)</f>
        <v>0</v>
      </c>
      <c r="G2337" t="s">
        <v>8220</v>
      </c>
      <c r="H2337" t="s">
        <v>8223</v>
      </c>
      <c r="I2337" t="s">
        <v>8245</v>
      </c>
      <c r="J2337">
        <v>1424536196</v>
      </c>
      <c r="K2337">
        <v>1421944196</v>
      </c>
      <c r="L2337" t="b">
        <v>0</v>
      </c>
      <c r="M2337">
        <v>1</v>
      </c>
      <c r="N2337" t="b">
        <v>0</v>
      </c>
      <c r="O2337" t="s">
        <v>8282</v>
      </c>
      <c r="P2337" s="9">
        <f>(((K2337/60)/60)/24)+DATE(1970,1,1)</f>
        <v>42026.687453703707</v>
      </c>
      <c r="Q2337" s="14">
        <f>YEAR(P2337)</f>
        <v>2015</v>
      </c>
      <c r="R2337" s="10" t="s">
        <v>8350</v>
      </c>
      <c r="S2337" t="s">
        <v>8351</v>
      </c>
      <c r="T2337">
        <f>IFERROR(ROUND(E2337/M2337,2),0)</f>
        <v>1</v>
      </c>
    </row>
    <row r="2338" spans="1:20" ht="49" hidden="1" x14ac:dyDescent="0.25">
      <c r="A2338">
        <v>2588</v>
      </c>
      <c r="B2338" s="3" t="s">
        <v>2588</v>
      </c>
      <c r="C2338" s="3" t="s">
        <v>6698</v>
      </c>
      <c r="D2338" s="6">
        <v>6000</v>
      </c>
      <c r="E2338" s="8">
        <v>233</v>
      </c>
      <c r="F2338" s="22">
        <f>ROUND(E2338/D2338*100,0)</f>
        <v>4</v>
      </c>
      <c r="G2338" t="s">
        <v>8220</v>
      </c>
      <c r="H2338" t="s">
        <v>8223</v>
      </c>
      <c r="I2338" t="s">
        <v>8245</v>
      </c>
      <c r="J2338">
        <v>1427807640</v>
      </c>
      <c r="K2338">
        <v>1423325626</v>
      </c>
      <c r="L2338" t="b">
        <v>0</v>
      </c>
      <c r="M2338">
        <v>8</v>
      </c>
      <c r="N2338" t="b">
        <v>0</v>
      </c>
      <c r="O2338" t="s">
        <v>8282</v>
      </c>
      <c r="P2338" s="9">
        <f>(((K2338/60)/60)/24)+DATE(1970,1,1)</f>
        <v>42042.676226851851</v>
      </c>
      <c r="Q2338" s="14">
        <f>YEAR(P2338)</f>
        <v>2015</v>
      </c>
      <c r="R2338" s="10" t="s">
        <v>8350</v>
      </c>
      <c r="S2338" t="s">
        <v>8351</v>
      </c>
      <c r="T2338">
        <f>IFERROR(ROUND(E2338/M2338,2),0)</f>
        <v>29.13</v>
      </c>
    </row>
    <row r="2339" spans="1:20" ht="49" hidden="1" x14ac:dyDescent="0.25">
      <c r="A2339">
        <v>2682</v>
      </c>
      <c r="B2339" s="3" t="s">
        <v>2682</v>
      </c>
      <c r="C2339" s="3" t="s">
        <v>6792</v>
      </c>
      <c r="D2339" s="6">
        <v>6000</v>
      </c>
      <c r="E2339" s="8">
        <v>1698</v>
      </c>
      <c r="F2339" s="22">
        <f>ROUND(E2339/D2339*100,0)</f>
        <v>28</v>
      </c>
      <c r="G2339" t="s">
        <v>8220</v>
      </c>
      <c r="H2339" t="s">
        <v>8223</v>
      </c>
      <c r="I2339" t="s">
        <v>8245</v>
      </c>
      <c r="J2339">
        <v>1416635940</v>
      </c>
      <c r="K2339">
        <v>1413838540</v>
      </c>
      <c r="L2339" t="b">
        <v>0</v>
      </c>
      <c r="M2339">
        <v>20</v>
      </c>
      <c r="N2339" t="b">
        <v>0</v>
      </c>
      <c r="O2339" t="s">
        <v>8282</v>
      </c>
      <c r="P2339" s="9">
        <f>(((K2339/60)/60)/24)+DATE(1970,1,1)</f>
        <v>41932.871990740743</v>
      </c>
      <c r="Q2339" s="14">
        <f>YEAR(P2339)</f>
        <v>2014</v>
      </c>
      <c r="R2339" s="10" t="s">
        <v>8350</v>
      </c>
      <c r="S2339" t="s">
        <v>8351</v>
      </c>
      <c r="T2339">
        <f>IFERROR(ROUND(E2339/M2339,2),0)</f>
        <v>84.9</v>
      </c>
    </row>
    <row r="2340" spans="1:20" ht="49" hidden="1" x14ac:dyDescent="0.25">
      <c r="A2340">
        <v>2877</v>
      </c>
      <c r="B2340" s="3" t="s">
        <v>2877</v>
      </c>
      <c r="C2340" s="3" t="s">
        <v>6987</v>
      </c>
      <c r="D2340" s="6">
        <v>6000</v>
      </c>
      <c r="E2340" s="8">
        <v>650</v>
      </c>
      <c r="F2340" s="22">
        <f>ROUND(E2340/D2340*100,0)</f>
        <v>11</v>
      </c>
      <c r="G2340" t="s">
        <v>8220</v>
      </c>
      <c r="H2340" t="s">
        <v>8223</v>
      </c>
      <c r="I2340" t="s">
        <v>8245</v>
      </c>
      <c r="J2340">
        <v>1480525200</v>
      </c>
      <c r="K2340">
        <v>1477781724</v>
      </c>
      <c r="L2340" t="b">
        <v>0</v>
      </c>
      <c r="M2340">
        <v>6</v>
      </c>
      <c r="N2340" t="b">
        <v>0</v>
      </c>
      <c r="O2340" t="s">
        <v>8269</v>
      </c>
      <c r="P2340" s="9">
        <f>(((K2340/60)/60)/24)+DATE(1970,1,1)</f>
        <v>42672.955138888887</v>
      </c>
      <c r="Q2340" s="14">
        <f>YEAR(P2340)</f>
        <v>2016</v>
      </c>
      <c r="R2340" s="10" t="s">
        <v>8331</v>
      </c>
      <c r="S2340" t="s">
        <v>8332</v>
      </c>
      <c r="T2340">
        <f>IFERROR(ROUND(E2340/M2340,2),0)</f>
        <v>108.33</v>
      </c>
    </row>
    <row r="2341" spans="1:20" ht="49" hidden="1" x14ac:dyDescent="0.25">
      <c r="A2341">
        <v>2906</v>
      </c>
      <c r="B2341" s="3" t="s">
        <v>2906</v>
      </c>
      <c r="C2341" s="3" t="s">
        <v>7016</v>
      </c>
      <c r="D2341" s="6">
        <v>6000</v>
      </c>
      <c r="E2341" s="8">
        <v>565</v>
      </c>
      <c r="F2341" s="22">
        <f>ROUND(E2341/D2341*100,0)</f>
        <v>9</v>
      </c>
      <c r="G2341" t="s">
        <v>8220</v>
      </c>
      <c r="H2341" t="s">
        <v>8223</v>
      </c>
      <c r="I2341" t="s">
        <v>8245</v>
      </c>
      <c r="J2341">
        <v>1438390800</v>
      </c>
      <c r="K2341">
        <v>1436888066</v>
      </c>
      <c r="L2341" t="b">
        <v>0</v>
      </c>
      <c r="M2341">
        <v>7</v>
      </c>
      <c r="N2341" t="b">
        <v>0</v>
      </c>
      <c r="O2341" t="s">
        <v>8269</v>
      </c>
      <c r="P2341" s="9">
        <f>(((K2341/60)/60)/24)+DATE(1970,1,1)</f>
        <v>42199.648912037039</v>
      </c>
      <c r="Q2341" s="14">
        <f>YEAR(P2341)</f>
        <v>2015</v>
      </c>
      <c r="R2341" s="10" t="s">
        <v>8331</v>
      </c>
      <c r="S2341" t="s">
        <v>8332</v>
      </c>
      <c r="T2341">
        <f>IFERROR(ROUND(E2341/M2341,2),0)</f>
        <v>80.709999999999994</v>
      </c>
    </row>
    <row r="2342" spans="1:20" ht="49" hidden="1" x14ac:dyDescent="0.25">
      <c r="A2342">
        <v>3797</v>
      </c>
      <c r="B2342" s="3" t="s">
        <v>3794</v>
      </c>
      <c r="C2342" s="3" t="s">
        <v>7907</v>
      </c>
      <c r="D2342" s="6">
        <v>6000</v>
      </c>
      <c r="E2342" s="8">
        <v>5380</v>
      </c>
      <c r="F2342" s="22">
        <f>ROUND(E2342/D2342*100,0)</f>
        <v>90</v>
      </c>
      <c r="G2342" t="s">
        <v>8220</v>
      </c>
      <c r="H2342" t="s">
        <v>8223</v>
      </c>
      <c r="I2342" t="s">
        <v>8245</v>
      </c>
      <c r="J2342">
        <v>1429564165</v>
      </c>
      <c r="K2342">
        <v>1426972165</v>
      </c>
      <c r="L2342" t="b">
        <v>0</v>
      </c>
      <c r="M2342">
        <v>37</v>
      </c>
      <c r="N2342" t="b">
        <v>0</v>
      </c>
      <c r="O2342" t="s">
        <v>8303</v>
      </c>
      <c r="P2342" s="9">
        <f>(((K2342/60)/60)/24)+DATE(1970,1,1)</f>
        <v>42084.881539351853</v>
      </c>
      <c r="Q2342" s="14">
        <f>YEAR(P2342)</f>
        <v>2015</v>
      </c>
      <c r="R2342" s="10" t="s">
        <v>8331</v>
      </c>
      <c r="S2342" t="s">
        <v>8373</v>
      </c>
      <c r="T2342">
        <f>IFERROR(ROUND(E2342/M2342,2),0)</f>
        <v>145.41</v>
      </c>
    </row>
    <row r="2343" spans="1:20" ht="49" hidden="1" x14ac:dyDescent="0.25">
      <c r="A2343">
        <v>3860</v>
      </c>
      <c r="B2343" s="3" t="s">
        <v>3857</v>
      </c>
      <c r="C2343" s="3" t="s">
        <v>7969</v>
      </c>
      <c r="D2343" s="6">
        <v>6000</v>
      </c>
      <c r="E2343" s="8">
        <v>1060</v>
      </c>
      <c r="F2343" s="22">
        <f>ROUND(E2343/D2343*100,0)</f>
        <v>18</v>
      </c>
      <c r="G2343" t="s">
        <v>8220</v>
      </c>
      <c r="H2343" t="s">
        <v>8223</v>
      </c>
      <c r="I2343" t="s">
        <v>8245</v>
      </c>
      <c r="J2343">
        <v>1407858710</v>
      </c>
      <c r="K2343">
        <v>1405266710</v>
      </c>
      <c r="L2343" t="b">
        <v>0</v>
      </c>
      <c r="M2343">
        <v>13</v>
      </c>
      <c r="N2343" t="b">
        <v>0</v>
      </c>
      <c r="O2343" t="s">
        <v>8269</v>
      </c>
      <c r="P2343" s="9">
        <f>(((K2343/60)/60)/24)+DATE(1970,1,1)</f>
        <v>41833.660995370366</v>
      </c>
      <c r="Q2343" s="14">
        <f>YEAR(P2343)</f>
        <v>2014</v>
      </c>
      <c r="R2343" s="10" t="s">
        <v>8331</v>
      </c>
      <c r="S2343" t="s">
        <v>8332</v>
      </c>
      <c r="T2343">
        <f>IFERROR(ROUND(E2343/M2343,2),0)</f>
        <v>81.540000000000006</v>
      </c>
    </row>
    <row r="2344" spans="1:20" ht="49" hidden="1" x14ac:dyDescent="0.25">
      <c r="A2344">
        <v>3863</v>
      </c>
      <c r="B2344" s="3" t="s">
        <v>3860</v>
      </c>
      <c r="C2344" s="3" t="s">
        <v>7972</v>
      </c>
      <c r="D2344" s="6">
        <v>6000</v>
      </c>
      <c r="E2344" s="8">
        <v>0</v>
      </c>
      <c r="F2344" s="22">
        <f>ROUND(E2344/D2344*100,0)</f>
        <v>0</v>
      </c>
      <c r="G2344" t="s">
        <v>8220</v>
      </c>
      <c r="H2344" t="s">
        <v>8223</v>
      </c>
      <c r="I2344" t="s">
        <v>8245</v>
      </c>
      <c r="J2344">
        <v>1446739905</v>
      </c>
      <c r="K2344">
        <v>1441552305</v>
      </c>
      <c r="L2344" t="b">
        <v>0</v>
      </c>
      <c r="M2344">
        <v>0</v>
      </c>
      <c r="N2344" t="b">
        <v>0</v>
      </c>
      <c r="O2344" t="s">
        <v>8269</v>
      </c>
      <c r="P2344" s="9">
        <f>(((K2344/60)/60)/24)+DATE(1970,1,1)</f>
        <v>42253.633159722223</v>
      </c>
      <c r="Q2344" s="14">
        <f>YEAR(P2344)</f>
        <v>2015</v>
      </c>
      <c r="R2344" s="10" t="s">
        <v>8331</v>
      </c>
      <c r="S2344" t="s">
        <v>8332</v>
      </c>
      <c r="T2344">
        <f>IFERROR(ROUND(E2344/M2344,2),0)</f>
        <v>0</v>
      </c>
    </row>
    <row r="2345" spans="1:20" ht="49" hidden="1" x14ac:dyDescent="0.25">
      <c r="A2345">
        <v>3910</v>
      </c>
      <c r="B2345" s="3" t="s">
        <v>3907</v>
      </c>
      <c r="C2345" s="3" t="s">
        <v>8018</v>
      </c>
      <c r="D2345" s="6">
        <v>6000</v>
      </c>
      <c r="E2345" s="8">
        <v>185</v>
      </c>
      <c r="F2345" s="22">
        <f>ROUND(E2345/D2345*100,0)</f>
        <v>3</v>
      </c>
      <c r="G2345" t="s">
        <v>8220</v>
      </c>
      <c r="H2345" t="s">
        <v>8223</v>
      </c>
      <c r="I2345" t="s">
        <v>8245</v>
      </c>
      <c r="J2345">
        <v>1441649397</v>
      </c>
      <c r="K2345">
        <v>1439057397</v>
      </c>
      <c r="L2345" t="b">
        <v>0</v>
      </c>
      <c r="M2345">
        <v>3</v>
      </c>
      <c r="N2345" t="b">
        <v>0</v>
      </c>
      <c r="O2345" t="s">
        <v>8269</v>
      </c>
      <c r="P2345" s="9">
        <f>(((K2345/60)/60)/24)+DATE(1970,1,1)</f>
        <v>42224.756909722222</v>
      </c>
      <c r="Q2345" s="14">
        <f>YEAR(P2345)</f>
        <v>2015</v>
      </c>
      <c r="R2345" s="10" t="s">
        <v>8331</v>
      </c>
      <c r="S2345" t="s">
        <v>8332</v>
      </c>
      <c r="T2345">
        <f>IFERROR(ROUND(E2345/M2345,2),0)</f>
        <v>61.67</v>
      </c>
    </row>
    <row r="2346" spans="1:20" ht="33" hidden="1" x14ac:dyDescent="0.25">
      <c r="A2346">
        <v>3946</v>
      </c>
      <c r="B2346" s="3" t="s">
        <v>3943</v>
      </c>
      <c r="C2346" s="3" t="s">
        <v>8054</v>
      </c>
      <c r="D2346" s="6">
        <v>6000</v>
      </c>
      <c r="E2346" s="8">
        <v>195</v>
      </c>
      <c r="F2346" s="22">
        <f>ROUND(E2346/D2346*100,0)</f>
        <v>3</v>
      </c>
      <c r="G2346" t="s">
        <v>8220</v>
      </c>
      <c r="H2346" t="s">
        <v>8223</v>
      </c>
      <c r="I2346" t="s">
        <v>8245</v>
      </c>
      <c r="J2346">
        <v>1425110400</v>
      </c>
      <c r="K2346">
        <v>1422388822</v>
      </c>
      <c r="L2346" t="b">
        <v>0</v>
      </c>
      <c r="M2346">
        <v>5</v>
      </c>
      <c r="N2346" t="b">
        <v>0</v>
      </c>
      <c r="O2346" t="s">
        <v>8269</v>
      </c>
      <c r="P2346" s="9">
        <f>(((K2346/60)/60)/24)+DATE(1970,1,1)</f>
        <v>42031.833587962959</v>
      </c>
      <c r="Q2346" s="14">
        <f>YEAR(P2346)</f>
        <v>2015</v>
      </c>
      <c r="R2346" s="10" t="s">
        <v>8331</v>
      </c>
      <c r="S2346" t="s">
        <v>8332</v>
      </c>
      <c r="T2346">
        <f>IFERROR(ROUND(E2346/M2346,2),0)</f>
        <v>39</v>
      </c>
    </row>
    <row r="2347" spans="1:20" ht="49" hidden="1" x14ac:dyDescent="0.25">
      <c r="A2347">
        <v>3979</v>
      </c>
      <c r="B2347" s="3" t="s">
        <v>3976</v>
      </c>
      <c r="C2347" s="3" t="s">
        <v>8086</v>
      </c>
      <c r="D2347" s="6">
        <v>6000</v>
      </c>
      <c r="E2347" s="8">
        <v>110</v>
      </c>
      <c r="F2347" s="22">
        <f>ROUND(E2347/D2347*100,0)</f>
        <v>2</v>
      </c>
      <c r="G2347" t="s">
        <v>8220</v>
      </c>
      <c r="H2347" t="s">
        <v>8224</v>
      </c>
      <c r="I2347" t="s">
        <v>8246</v>
      </c>
      <c r="J2347">
        <v>1427659200</v>
      </c>
      <c r="K2347">
        <v>1425678057</v>
      </c>
      <c r="L2347" t="b">
        <v>0</v>
      </c>
      <c r="M2347">
        <v>6</v>
      </c>
      <c r="N2347" t="b">
        <v>0</v>
      </c>
      <c r="O2347" t="s">
        <v>8269</v>
      </c>
      <c r="P2347" s="9">
        <f>(((K2347/60)/60)/24)+DATE(1970,1,1)</f>
        <v>42069.903437500005</v>
      </c>
      <c r="Q2347" s="14">
        <f>YEAR(P2347)</f>
        <v>2015</v>
      </c>
      <c r="R2347" s="10" t="s">
        <v>8331</v>
      </c>
      <c r="S2347" t="s">
        <v>8332</v>
      </c>
      <c r="T2347">
        <f>IFERROR(ROUND(E2347/M2347,2),0)</f>
        <v>18.329999999999998</v>
      </c>
    </row>
    <row r="2348" spans="1:20" ht="49" hidden="1" x14ac:dyDescent="0.25">
      <c r="A2348">
        <v>4036</v>
      </c>
      <c r="B2348" s="3" t="s">
        <v>4032</v>
      </c>
      <c r="C2348" s="3" t="s">
        <v>7438</v>
      </c>
      <c r="D2348" s="6">
        <v>6000</v>
      </c>
      <c r="E2348" s="8">
        <v>2823</v>
      </c>
      <c r="F2348" s="22">
        <f>ROUND(E2348/D2348*100,0)</f>
        <v>47</v>
      </c>
      <c r="G2348" t="s">
        <v>8220</v>
      </c>
      <c r="H2348" t="s">
        <v>8223</v>
      </c>
      <c r="I2348" t="s">
        <v>8245</v>
      </c>
      <c r="J2348">
        <v>1404253800</v>
      </c>
      <c r="K2348">
        <v>1402784964</v>
      </c>
      <c r="L2348" t="b">
        <v>0</v>
      </c>
      <c r="M2348">
        <v>17</v>
      </c>
      <c r="N2348" t="b">
        <v>0</v>
      </c>
      <c r="O2348" t="s">
        <v>8269</v>
      </c>
      <c r="P2348" s="9">
        <f>(((K2348/60)/60)/24)+DATE(1970,1,1)</f>
        <v>41804.937083333331</v>
      </c>
      <c r="Q2348" s="14">
        <f>YEAR(P2348)</f>
        <v>2014</v>
      </c>
      <c r="R2348" s="10" t="s">
        <v>8331</v>
      </c>
      <c r="S2348" t="s">
        <v>8332</v>
      </c>
      <c r="T2348">
        <f>IFERROR(ROUND(E2348/M2348,2),0)</f>
        <v>166.06</v>
      </c>
    </row>
    <row r="2349" spans="1:20" ht="49" hidden="1" x14ac:dyDescent="0.25">
      <c r="A2349">
        <v>622</v>
      </c>
      <c r="B2349" s="3" t="s">
        <v>623</v>
      </c>
      <c r="C2349" s="3" t="s">
        <v>4732</v>
      </c>
      <c r="D2349" s="6">
        <v>6000</v>
      </c>
      <c r="E2349" s="8">
        <v>341</v>
      </c>
      <c r="F2349" s="22">
        <f>ROUND(E2349/D2349*100,0)</f>
        <v>6</v>
      </c>
      <c r="G2349" t="s">
        <v>8219</v>
      </c>
      <c r="H2349" t="s">
        <v>8223</v>
      </c>
      <c r="I2349" t="s">
        <v>8245</v>
      </c>
      <c r="J2349">
        <v>1467398138</v>
      </c>
      <c r="K2349">
        <v>1465670138</v>
      </c>
      <c r="L2349" t="b">
        <v>0</v>
      </c>
      <c r="M2349">
        <v>9</v>
      </c>
      <c r="N2349" t="b">
        <v>0</v>
      </c>
      <c r="O2349" t="s">
        <v>8270</v>
      </c>
      <c r="P2349" s="9">
        <f>(((K2349/60)/60)/24)+DATE(1970,1,1)</f>
        <v>42532.774745370371</v>
      </c>
      <c r="Q2349" s="14">
        <f>YEAR(P2349)</f>
        <v>2016</v>
      </c>
      <c r="R2349" s="10" t="s">
        <v>8333</v>
      </c>
      <c r="S2349" t="s">
        <v>8334</v>
      </c>
      <c r="T2349">
        <f>IFERROR(ROUND(E2349/M2349,2),0)</f>
        <v>37.89</v>
      </c>
    </row>
    <row r="2350" spans="1:20" ht="33" hidden="1" x14ac:dyDescent="0.25">
      <c r="A2350">
        <v>1457</v>
      </c>
      <c r="B2350" s="3" t="s">
        <v>1458</v>
      </c>
      <c r="C2350" s="3" t="s">
        <v>5567</v>
      </c>
      <c r="D2350" s="6">
        <v>6000</v>
      </c>
      <c r="E2350" s="8">
        <v>0</v>
      </c>
      <c r="F2350" s="22">
        <f>ROUND(E2350/D2350*100,0)</f>
        <v>0</v>
      </c>
      <c r="G2350" t="s">
        <v>8219</v>
      </c>
      <c r="H2350" t="s">
        <v>8223</v>
      </c>
      <c r="I2350" t="s">
        <v>8245</v>
      </c>
      <c r="J2350">
        <v>1447281044</v>
      </c>
      <c r="K2350">
        <v>1444685444</v>
      </c>
      <c r="L2350" t="b">
        <v>0</v>
      </c>
      <c r="M2350">
        <v>0</v>
      </c>
      <c r="N2350" t="b">
        <v>0</v>
      </c>
      <c r="O2350" t="s">
        <v>8285</v>
      </c>
      <c r="P2350" s="9">
        <f>(((K2350/60)/60)/24)+DATE(1970,1,1)</f>
        <v>42289.89634259259</v>
      </c>
      <c r="Q2350" s="14">
        <f>YEAR(P2350)</f>
        <v>2015</v>
      </c>
      <c r="R2350" s="10" t="s">
        <v>8336</v>
      </c>
      <c r="S2350" t="s">
        <v>8355</v>
      </c>
      <c r="T2350">
        <f>IFERROR(ROUND(E2350/M2350,2),0)</f>
        <v>0</v>
      </c>
    </row>
    <row r="2351" spans="1:20" ht="49" hidden="1" x14ac:dyDescent="0.25">
      <c r="A2351">
        <v>1563</v>
      </c>
      <c r="B2351" s="3" t="s">
        <v>1564</v>
      </c>
      <c r="C2351" s="3" t="s">
        <v>5673</v>
      </c>
      <c r="D2351" s="6">
        <v>6000</v>
      </c>
      <c r="E2351" s="8">
        <v>85</v>
      </c>
      <c r="F2351" s="22">
        <f>ROUND(E2351/D2351*100,0)</f>
        <v>1</v>
      </c>
      <c r="G2351" t="s">
        <v>8219</v>
      </c>
      <c r="H2351" t="s">
        <v>8224</v>
      </c>
      <c r="I2351" t="s">
        <v>8246</v>
      </c>
      <c r="J2351">
        <v>1394815751</v>
      </c>
      <c r="K2351">
        <v>1389635351</v>
      </c>
      <c r="L2351" t="b">
        <v>0</v>
      </c>
      <c r="M2351">
        <v>2</v>
      </c>
      <c r="N2351" t="b">
        <v>0</v>
      </c>
      <c r="O2351" t="s">
        <v>8288</v>
      </c>
      <c r="P2351" s="9">
        <f>(((K2351/60)/60)/24)+DATE(1970,1,1)</f>
        <v>41652.742488425924</v>
      </c>
      <c r="Q2351" s="14">
        <f>YEAR(P2351)</f>
        <v>2014</v>
      </c>
      <c r="R2351" s="10" t="s">
        <v>8336</v>
      </c>
      <c r="S2351" t="s">
        <v>8358</v>
      </c>
      <c r="T2351">
        <f>IFERROR(ROUND(E2351/M2351,2),0)</f>
        <v>42.5</v>
      </c>
    </row>
    <row r="2352" spans="1:20" ht="33" hidden="1" x14ac:dyDescent="0.25">
      <c r="A2352">
        <v>1570</v>
      </c>
      <c r="B2352" s="3" t="s">
        <v>1571</v>
      </c>
      <c r="C2352" s="3" t="s">
        <v>5680</v>
      </c>
      <c r="D2352" s="6">
        <v>6000</v>
      </c>
      <c r="E2352" s="8">
        <v>2484</v>
      </c>
      <c r="F2352" s="22">
        <f>ROUND(E2352/D2352*100,0)</f>
        <v>41</v>
      </c>
      <c r="G2352" t="s">
        <v>8219</v>
      </c>
      <c r="H2352" t="s">
        <v>8223</v>
      </c>
      <c r="I2352" t="s">
        <v>8245</v>
      </c>
      <c r="J2352">
        <v>1460140282</v>
      </c>
      <c r="K2352">
        <v>1457551882</v>
      </c>
      <c r="L2352" t="b">
        <v>0</v>
      </c>
      <c r="M2352">
        <v>52</v>
      </c>
      <c r="N2352" t="b">
        <v>0</v>
      </c>
      <c r="O2352" t="s">
        <v>8288</v>
      </c>
      <c r="P2352" s="9">
        <f>(((K2352/60)/60)/24)+DATE(1970,1,1)</f>
        <v>42438.813449074078</v>
      </c>
      <c r="Q2352" s="14">
        <f>YEAR(P2352)</f>
        <v>2016</v>
      </c>
      <c r="R2352" s="10" t="s">
        <v>8336</v>
      </c>
      <c r="S2352" t="s">
        <v>8358</v>
      </c>
      <c r="T2352">
        <f>IFERROR(ROUND(E2352/M2352,2),0)</f>
        <v>47.77</v>
      </c>
    </row>
    <row r="2353" spans="1:20" ht="49" hidden="1" x14ac:dyDescent="0.25">
      <c r="A2353">
        <v>2578</v>
      </c>
      <c r="B2353" s="3" t="s">
        <v>2578</v>
      </c>
      <c r="C2353" s="3" t="s">
        <v>6688</v>
      </c>
      <c r="D2353" s="6">
        <v>6000</v>
      </c>
      <c r="E2353" s="8">
        <v>0</v>
      </c>
      <c r="F2353" s="22">
        <f>ROUND(E2353/D2353*100,0)</f>
        <v>0</v>
      </c>
      <c r="G2353" t="s">
        <v>8219</v>
      </c>
      <c r="H2353" t="s">
        <v>8223</v>
      </c>
      <c r="I2353" t="s">
        <v>8245</v>
      </c>
      <c r="J2353">
        <v>1444410000</v>
      </c>
      <c r="K2353">
        <v>1440203579</v>
      </c>
      <c r="L2353" t="b">
        <v>0</v>
      </c>
      <c r="M2353">
        <v>0</v>
      </c>
      <c r="N2353" t="b">
        <v>0</v>
      </c>
      <c r="O2353" t="s">
        <v>8282</v>
      </c>
      <c r="P2353" s="9">
        <f>(((K2353/60)/60)/24)+DATE(1970,1,1)</f>
        <v>42238.022905092599</v>
      </c>
      <c r="Q2353" s="14">
        <f>YEAR(P2353)</f>
        <v>2015</v>
      </c>
      <c r="R2353" s="10" t="s">
        <v>8350</v>
      </c>
      <c r="S2353" t="s">
        <v>8351</v>
      </c>
      <c r="T2353">
        <f>IFERROR(ROUND(E2353/M2353,2),0)</f>
        <v>0</v>
      </c>
    </row>
    <row r="2354" spans="1:20" ht="49" hidden="1" x14ac:dyDescent="0.25">
      <c r="A2354">
        <v>4032</v>
      </c>
      <c r="B2354" s="3" t="s">
        <v>4028</v>
      </c>
      <c r="C2354" s="3" t="s">
        <v>8137</v>
      </c>
      <c r="D2354" s="6">
        <v>6048</v>
      </c>
      <c r="E2354" s="8">
        <v>413</v>
      </c>
      <c r="F2354" s="22">
        <f>ROUND(E2354/D2354*100,0)</f>
        <v>7</v>
      </c>
      <c r="G2354" t="s">
        <v>8220</v>
      </c>
      <c r="H2354" t="s">
        <v>8223</v>
      </c>
      <c r="I2354" t="s">
        <v>8245</v>
      </c>
      <c r="J2354">
        <v>1450211116</v>
      </c>
      <c r="K2354">
        <v>1445023516</v>
      </c>
      <c r="L2354" t="b">
        <v>0</v>
      </c>
      <c r="M2354">
        <v>7</v>
      </c>
      <c r="N2354" t="b">
        <v>0</v>
      </c>
      <c r="O2354" t="s">
        <v>8269</v>
      </c>
      <c r="P2354" s="9">
        <f>(((K2354/60)/60)/24)+DATE(1970,1,1)</f>
        <v>42293.809212962966</v>
      </c>
      <c r="Q2354" s="14">
        <f>YEAR(P2354)</f>
        <v>2015</v>
      </c>
      <c r="R2354" s="10" t="s">
        <v>8331</v>
      </c>
      <c r="S2354" t="s">
        <v>8332</v>
      </c>
      <c r="T2354">
        <f>IFERROR(ROUND(E2354/M2354,2),0)</f>
        <v>59</v>
      </c>
    </row>
    <row r="2355" spans="1:20" ht="33" hidden="1" x14ac:dyDescent="0.25">
      <c r="A2355">
        <v>212</v>
      </c>
      <c r="B2355" s="3" t="s">
        <v>214</v>
      </c>
      <c r="C2355" s="3" t="s">
        <v>4322</v>
      </c>
      <c r="D2355" s="6">
        <v>6300</v>
      </c>
      <c r="E2355" s="8">
        <v>1</v>
      </c>
      <c r="F2355" s="22">
        <f>ROUND(E2355/D2355*100,0)</f>
        <v>0</v>
      </c>
      <c r="G2355" t="s">
        <v>8220</v>
      </c>
      <c r="H2355" t="s">
        <v>8223</v>
      </c>
      <c r="I2355" t="s">
        <v>8245</v>
      </c>
      <c r="J2355">
        <v>1460837320</v>
      </c>
      <c r="K2355">
        <v>1455656920</v>
      </c>
      <c r="L2355" t="b">
        <v>0</v>
      </c>
      <c r="M2355">
        <v>1</v>
      </c>
      <c r="N2355" t="b">
        <v>0</v>
      </c>
      <c r="O2355" t="s">
        <v>8266</v>
      </c>
      <c r="P2355" s="9">
        <f>(((K2355/60)/60)/24)+DATE(1970,1,1)</f>
        <v>42416.881018518514</v>
      </c>
      <c r="Q2355" s="14">
        <f>YEAR(P2355)</f>
        <v>2016</v>
      </c>
      <c r="R2355" s="10" t="s">
        <v>8324</v>
      </c>
      <c r="S2355" t="s">
        <v>8328</v>
      </c>
      <c r="T2355">
        <f>IFERROR(ROUND(E2355/M2355,2),0)</f>
        <v>1</v>
      </c>
    </row>
    <row r="2356" spans="1:20" ht="49" hidden="1" x14ac:dyDescent="0.25">
      <c r="A2356">
        <v>1419</v>
      </c>
      <c r="B2356" s="3" t="s">
        <v>1420</v>
      </c>
      <c r="C2356" s="3" t="s">
        <v>5529</v>
      </c>
      <c r="D2356" s="6">
        <v>6300</v>
      </c>
      <c r="E2356" s="8">
        <v>445</v>
      </c>
      <c r="F2356" s="22">
        <f>ROUND(E2356/D2356*100,0)</f>
        <v>7</v>
      </c>
      <c r="G2356" t="s">
        <v>8220</v>
      </c>
      <c r="H2356" t="s">
        <v>8223</v>
      </c>
      <c r="I2356" t="s">
        <v>8245</v>
      </c>
      <c r="J2356">
        <v>1476010619</v>
      </c>
      <c r="K2356">
        <v>1473418619</v>
      </c>
      <c r="L2356" t="b">
        <v>0</v>
      </c>
      <c r="M2356">
        <v>10</v>
      </c>
      <c r="N2356" t="b">
        <v>0</v>
      </c>
      <c r="O2356" t="s">
        <v>8285</v>
      </c>
      <c r="P2356" s="9">
        <f>(((K2356/60)/60)/24)+DATE(1970,1,1)</f>
        <v>42622.456238425926</v>
      </c>
      <c r="Q2356" s="14">
        <f>YEAR(P2356)</f>
        <v>2016</v>
      </c>
      <c r="R2356" s="10" t="s">
        <v>8336</v>
      </c>
      <c r="S2356" t="s">
        <v>8355</v>
      </c>
      <c r="T2356">
        <f>IFERROR(ROUND(E2356/M2356,2),0)</f>
        <v>44.5</v>
      </c>
    </row>
    <row r="2357" spans="1:20" ht="49" x14ac:dyDescent="0.25">
      <c r="A2357">
        <v>1897</v>
      </c>
      <c r="B2357" s="3" t="s">
        <v>1898</v>
      </c>
      <c r="C2357" s="3" t="s">
        <v>6007</v>
      </c>
      <c r="D2357" s="6">
        <v>6350</v>
      </c>
      <c r="E2357" s="8">
        <v>6506</v>
      </c>
      <c r="F2357" s="22">
        <f>ROUND(E2357/D2357*100,0)</f>
        <v>102</v>
      </c>
      <c r="G2357" t="s">
        <v>8218</v>
      </c>
      <c r="H2357" t="s">
        <v>8223</v>
      </c>
      <c r="I2357" t="s">
        <v>8245</v>
      </c>
      <c r="J2357">
        <v>1393966800</v>
      </c>
      <c r="K2357">
        <v>1392040806</v>
      </c>
      <c r="L2357" t="b">
        <v>0</v>
      </c>
      <c r="M2357">
        <v>183</v>
      </c>
      <c r="N2357" t="b">
        <v>1</v>
      </c>
      <c r="O2357" t="s">
        <v>8277</v>
      </c>
      <c r="P2357" s="9">
        <f>(((K2357/60)/60)/24)+DATE(1970,1,1)</f>
        <v>41680.583402777782</v>
      </c>
      <c r="Q2357" s="14">
        <f>YEAR(P2357)</f>
        <v>2014</v>
      </c>
      <c r="R2357" s="10" t="s">
        <v>8339</v>
      </c>
      <c r="S2357" t="s">
        <v>8343</v>
      </c>
      <c r="T2357">
        <f>IFERROR(ROUND(E2357/M2357,2),0)</f>
        <v>35.549999999999997</v>
      </c>
    </row>
    <row r="2358" spans="1:20" ht="49" x14ac:dyDescent="0.25">
      <c r="A2358">
        <v>2303</v>
      </c>
      <c r="B2358" s="3" t="s">
        <v>2304</v>
      </c>
      <c r="C2358" s="3" t="s">
        <v>6413</v>
      </c>
      <c r="D2358" s="6">
        <v>6450</v>
      </c>
      <c r="E2358" s="8">
        <v>7053.61</v>
      </c>
      <c r="F2358" s="22">
        <f>ROUND(E2358/D2358*100,0)</f>
        <v>109</v>
      </c>
      <c r="G2358" t="s">
        <v>8218</v>
      </c>
      <c r="H2358" t="s">
        <v>8223</v>
      </c>
      <c r="I2358" t="s">
        <v>8245</v>
      </c>
      <c r="J2358">
        <v>1323747596</v>
      </c>
      <c r="K2358">
        <v>1320287996</v>
      </c>
      <c r="L2358" t="b">
        <v>1</v>
      </c>
      <c r="M2358">
        <v>103</v>
      </c>
      <c r="N2358" t="b">
        <v>1</v>
      </c>
      <c r="O2358" t="s">
        <v>8277</v>
      </c>
      <c r="P2358" s="9">
        <f>(((K2358/60)/60)/24)+DATE(1970,1,1)</f>
        <v>40850.111064814817</v>
      </c>
      <c r="Q2358" s="14">
        <f>YEAR(P2358)</f>
        <v>2011</v>
      </c>
      <c r="R2358" s="10" t="s">
        <v>8339</v>
      </c>
      <c r="S2358" t="s">
        <v>8343</v>
      </c>
      <c r="T2358">
        <f>IFERROR(ROUND(E2358/M2358,2),0)</f>
        <v>68.48</v>
      </c>
    </row>
    <row r="2359" spans="1:20" ht="49" x14ac:dyDescent="0.25">
      <c r="A2359">
        <v>369</v>
      </c>
      <c r="B2359" s="3" t="s">
        <v>370</v>
      </c>
      <c r="C2359" s="3" t="s">
        <v>4479</v>
      </c>
      <c r="D2359" s="6">
        <v>6500</v>
      </c>
      <c r="E2359" s="8">
        <v>7160.12</v>
      </c>
      <c r="F2359" s="22">
        <f>ROUND(E2359/D2359*100,0)</f>
        <v>110</v>
      </c>
      <c r="G2359" t="s">
        <v>8218</v>
      </c>
      <c r="H2359" t="s">
        <v>8223</v>
      </c>
      <c r="I2359" t="s">
        <v>8245</v>
      </c>
      <c r="J2359">
        <v>1326633269</v>
      </c>
      <c r="K2359">
        <v>1324041269</v>
      </c>
      <c r="L2359" t="b">
        <v>0</v>
      </c>
      <c r="M2359">
        <v>167</v>
      </c>
      <c r="N2359" t="b">
        <v>1</v>
      </c>
      <c r="O2359" t="s">
        <v>8267</v>
      </c>
      <c r="P2359" s="9">
        <f>(((K2359/60)/60)/24)+DATE(1970,1,1)</f>
        <v>40893.551724537036</v>
      </c>
      <c r="Q2359" s="14">
        <f>YEAR(P2359)</f>
        <v>2011</v>
      </c>
      <c r="R2359" s="10" t="s">
        <v>8324</v>
      </c>
      <c r="S2359" t="s">
        <v>8329</v>
      </c>
      <c r="T2359">
        <f>IFERROR(ROUND(E2359/M2359,2),0)</f>
        <v>42.87</v>
      </c>
    </row>
    <row r="2360" spans="1:20" ht="49" x14ac:dyDescent="0.25">
      <c r="A2360">
        <v>1213</v>
      </c>
      <c r="B2360" s="3" t="s">
        <v>1214</v>
      </c>
      <c r="C2360" s="3" t="s">
        <v>5323</v>
      </c>
      <c r="D2360" s="6">
        <v>6500</v>
      </c>
      <c r="E2360" s="8">
        <v>6645</v>
      </c>
      <c r="F2360" s="22">
        <f>ROUND(E2360/D2360*100,0)</f>
        <v>102</v>
      </c>
      <c r="G2360" t="s">
        <v>8218</v>
      </c>
      <c r="H2360" t="s">
        <v>8224</v>
      </c>
      <c r="I2360" t="s">
        <v>8246</v>
      </c>
      <c r="J2360">
        <v>1485886100</v>
      </c>
      <c r="K2360">
        <v>1482862100</v>
      </c>
      <c r="L2360" t="b">
        <v>0</v>
      </c>
      <c r="M2360">
        <v>108</v>
      </c>
      <c r="N2360" t="b">
        <v>1</v>
      </c>
      <c r="O2360" t="s">
        <v>8283</v>
      </c>
      <c r="P2360" s="9">
        <f>(((K2360/60)/60)/24)+DATE(1970,1,1)</f>
        <v>42731.755787037036</v>
      </c>
      <c r="Q2360" s="14">
        <f>YEAR(P2360)</f>
        <v>2016</v>
      </c>
      <c r="R2360" s="10" t="s">
        <v>8352</v>
      </c>
      <c r="S2360" t="s">
        <v>8353</v>
      </c>
      <c r="T2360">
        <f>IFERROR(ROUND(E2360/M2360,2),0)</f>
        <v>61.53</v>
      </c>
    </row>
    <row r="2361" spans="1:20" ht="49" x14ac:dyDescent="0.25">
      <c r="A2361">
        <v>1262</v>
      </c>
      <c r="B2361" s="3" t="s">
        <v>1263</v>
      </c>
      <c r="C2361" s="3" t="s">
        <v>5372</v>
      </c>
      <c r="D2361" s="6">
        <v>6500</v>
      </c>
      <c r="E2361" s="8">
        <v>8152</v>
      </c>
      <c r="F2361" s="22">
        <f>ROUND(E2361/D2361*100,0)</f>
        <v>125</v>
      </c>
      <c r="G2361" t="s">
        <v>8218</v>
      </c>
      <c r="H2361" t="s">
        <v>8228</v>
      </c>
      <c r="I2361" t="s">
        <v>8250</v>
      </c>
      <c r="J2361">
        <v>1392574692</v>
      </c>
      <c r="K2361">
        <v>1389982692</v>
      </c>
      <c r="L2361" t="b">
        <v>1</v>
      </c>
      <c r="M2361">
        <v>105</v>
      </c>
      <c r="N2361" t="b">
        <v>1</v>
      </c>
      <c r="O2361" t="s">
        <v>8274</v>
      </c>
      <c r="P2361" s="9">
        <f>(((K2361/60)/60)/24)+DATE(1970,1,1)</f>
        <v>41656.762638888889</v>
      </c>
      <c r="Q2361" s="14">
        <f>YEAR(P2361)</f>
        <v>2014</v>
      </c>
      <c r="R2361" s="10" t="s">
        <v>8339</v>
      </c>
      <c r="S2361" t="s">
        <v>8340</v>
      </c>
      <c r="T2361">
        <f>IFERROR(ROUND(E2361/M2361,2),0)</f>
        <v>77.64</v>
      </c>
    </row>
    <row r="2362" spans="1:20" ht="49" x14ac:dyDescent="0.25">
      <c r="A2362">
        <v>1278</v>
      </c>
      <c r="B2362" s="3" t="s">
        <v>1279</v>
      </c>
      <c r="C2362" s="3" t="s">
        <v>5388</v>
      </c>
      <c r="D2362" s="6">
        <v>6500</v>
      </c>
      <c r="E2362" s="8">
        <v>10071</v>
      </c>
      <c r="F2362" s="22">
        <f>ROUND(E2362/D2362*100,0)</f>
        <v>155</v>
      </c>
      <c r="G2362" t="s">
        <v>8218</v>
      </c>
      <c r="H2362" t="s">
        <v>8223</v>
      </c>
      <c r="I2362" t="s">
        <v>8245</v>
      </c>
      <c r="J2362">
        <v>1403661600</v>
      </c>
      <c r="K2362">
        <v>1401196766</v>
      </c>
      <c r="L2362" t="b">
        <v>1</v>
      </c>
      <c r="M2362">
        <v>190</v>
      </c>
      <c r="N2362" t="b">
        <v>1</v>
      </c>
      <c r="O2362" t="s">
        <v>8274</v>
      </c>
      <c r="P2362" s="9">
        <f>(((K2362/60)/60)/24)+DATE(1970,1,1)</f>
        <v>41786.555162037039</v>
      </c>
      <c r="Q2362" s="14">
        <f>YEAR(P2362)</f>
        <v>2014</v>
      </c>
      <c r="R2362" s="10" t="s">
        <v>8339</v>
      </c>
      <c r="S2362" t="s">
        <v>8340</v>
      </c>
      <c r="T2362">
        <f>IFERROR(ROUND(E2362/M2362,2),0)</f>
        <v>53.01</v>
      </c>
    </row>
    <row r="2363" spans="1:20" ht="33" x14ac:dyDescent="0.25">
      <c r="A2363">
        <v>1504</v>
      </c>
      <c r="B2363" s="3" t="s">
        <v>1505</v>
      </c>
      <c r="C2363" s="3" t="s">
        <v>5614</v>
      </c>
      <c r="D2363" s="6">
        <v>6500</v>
      </c>
      <c r="E2363" s="8">
        <v>18066</v>
      </c>
      <c r="F2363" s="22">
        <f>ROUND(E2363/D2363*100,0)</f>
        <v>278</v>
      </c>
      <c r="G2363" t="s">
        <v>8218</v>
      </c>
      <c r="H2363" t="s">
        <v>8224</v>
      </c>
      <c r="I2363" t="s">
        <v>8246</v>
      </c>
      <c r="J2363">
        <v>1402389180</v>
      </c>
      <c r="K2363">
        <v>1399996024</v>
      </c>
      <c r="L2363" t="b">
        <v>1</v>
      </c>
      <c r="M2363">
        <v>269</v>
      </c>
      <c r="N2363" t="b">
        <v>1</v>
      </c>
      <c r="O2363" t="s">
        <v>8283</v>
      </c>
      <c r="P2363" s="9">
        <f>(((K2363/60)/60)/24)+DATE(1970,1,1)</f>
        <v>41772.657685185186</v>
      </c>
      <c r="Q2363" s="14">
        <f>YEAR(P2363)</f>
        <v>2014</v>
      </c>
      <c r="R2363" s="10" t="s">
        <v>8352</v>
      </c>
      <c r="S2363" t="s">
        <v>8353</v>
      </c>
      <c r="T2363">
        <f>IFERROR(ROUND(E2363/M2363,2),0)</f>
        <v>67.16</v>
      </c>
    </row>
    <row r="2364" spans="1:20" ht="49" x14ac:dyDescent="0.25">
      <c r="A2364">
        <v>2530</v>
      </c>
      <c r="B2364" s="3" t="s">
        <v>2530</v>
      </c>
      <c r="C2364" s="3" t="s">
        <v>6640</v>
      </c>
      <c r="D2364" s="6">
        <v>6500</v>
      </c>
      <c r="E2364" s="8">
        <v>6500</v>
      </c>
      <c r="F2364" s="22">
        <f>ROUND(E2364/D2364*100,0)</f>
        <v>100</v>
      </c>
      <c r="G2364" t="s">
        <v>8218</v>
      </c>
      <c r="H2364" t="s">
        <v>8223</v>
      </c>
      <c r="I2364" t="s">
        <v>8245</v>
      </c>
      <c r="J2364">
        <v>1429505400</v>
      </c>
      <c r="K2364">
        <v>1426711505</v>
      </c>
      <c r="L2364" t="b">
        <v>0</v>
      </c>
      <c r="M2364">
        <v>48</v>
      </c>
      <c r="N2364" t="b">
        <v>1</v>
      </c>
      <c r="O2364" t="s">
        <v>8298</v>
      </c>
      <c r="P2364" s="9">
        <f>(((K2364/60)/60)/24)+DATE(1970,1,1)</f>
        <v>42081.864641203705</v>
      </c>
      <c r="Q2364" s="14">
        <f>YEAR(P2364)</f>
        <v>2015</v>
      </c>
      <c r="R2364" s="10" t="s">
        <v>8339</v>
      </c>
      <c r="S2364" t="s">
        <v>8368</v>
      </c>
      <c r="T2364">
        <f>IFERROR(ROUND(E2364/M2364,2),0)</f>
        <v>135.41999999999999</v>
      </c>
    </row>
    <row r="2365" spans="1:20" ht="49" x14ac:dyDescent="0.25">
      <c r="A2365">
        <v>2550</v>
      </c>
      <c r="B2365" s="3" t="s">
        <v>2550</v>
      </c>
      <c r="C2365" s="3" t="s">
        <v>6660</v>
      </c>
      <c r="D2365" s="6">
        <v>6500</v>
      </c>
      <c r="E2365" s="8">
        <v>6555</v>
      </c>
      <c r="F2365" s="22">
        <f>ROUND(E2365/D2365*100,0)</f>
        <v>101</v>
      </c>
      <c r="G2365" t="s">
        <v>8218</v>
      </c>
      <c r="H2365" t="s">
        <v>8223</v>
      </c>
      <c r="I2365" t="s">
        <v>8245</v>
      </c>
      <c r="J2365">
        <v>1444276740</v>
      </c>
      <c r="K2365">
        <v>1439392406</v>
      </c>
      <c r="L2365" t="b">
        <v>0</v>
      </c>
      <c r="M2365">
        <v>150</v>
      </c>
      <c r="N2365" t="b">
        <v>1</v>
      </c>
      <c r="O2365" t="s">
        <v>8298</v>
      </c>
      <c r="P2365" s="9">
        <f>(((K2365/60)/60)/24)+DATE(1970,1,1)</f>
        <v>42228.634328703702</v>
      </c>
      <c r="Q2365" s="14">
        <f>YEAR(P2365)</f>
        <v>2015</v>
      </c>
      <c r="R2365" s="10" t="s">
        <v>8339</v>
      </c>
      <c r="S2365" t="s">
        <v>8368</v>
      </c>
      <c r="T2365">
        <f>IFERROR(ROUND(E2365/M2365,2),0)</f>
        <v>43.7</v>
      </c>
    </row>
    <row r="2366" spans="1:20" ht="33" x14ac:dyDescent="0.25">
      <c r="A2366">
        <v>3310</v>
      </c>
      <c r="B2366" s="3" t="s">
        <v>3310</v>
      </c>
      <c r="C2366" s="3" t="s">
        <v>7420</v>
      </c>
      <c r="D2366" s="6">
        <v>6500</v>
      </c>
      <c r="E2366" s="8">
        <v>6505</v>
      </c>
      <c r="F2366" s="22">
        <f>ROUND(E2366/D2366*100,0)</f>
        <v>100</v>
      </c>
      <c r="G2366" t="s">
        <v>8218</v>
      </c>
      <c r="H2366" t="s">
        <v>8223</v>
      </c>
      <c r="I2366" t="s">
        <v>8245</v>
      </c>
      <c r="J2366">
        <v>1444169825</v>
      </c>
      <c r="K2366">
        <v>1441577825</v>
      </c>
      <c r="L2366" t="b">
        <v>0</v>
      </c>
      <c r="M2366">
        <v>31</v>
      </c>
      <c r="N2366" t="b">
        <v>1</v>
      </c>
      <c r="O2366" t="s">
        <v>8269</v>
      </c>
      <c r="P2366" s="9">
        <f>(((K2366/60)/60)/24)+DATE(1970,1,1)</f>
        <v>42253.928530092591</v>
      </c>
      <c r="Q2366" s="14">
        <f>YEAR(P2366)</f>
        <v>2015</v>
      </c>
      <c r="R2366" s="10" t="s">
        <v>8331</v>
      </c>
      <c r="S2366" t="s">
        <v>8332</v>
      </c>
      <c r="T2366">
        <f>IFERROR(ROUND(E2366/M2366,2),0)</f>
        <v>209.84</v>
      </c>
    </row>
    <row r="2367" spans="1:20" ht="49" hidden="1" x14ac:dyDescent="0.25">
      <c r="A2367">
        <v>427</v>
      </c>
      <c r="B2367" s="3" t="s">
        <v>428</v>
      </c>
      <c r="C2367" s="3" t="s">
        <v>4537</v>
      </c>
      <c r="D2367" s="6">
        <v>6500</v>
      </c>
      <c r="E2367" s="8">
        <v>0</v>
      </c>
      <c r="F2367" s="22">
        <f>ROUND(E2367/D2367*100,0)</f>
        <v>0</v>
      </c>
      <c r="G2367" t="s">
        <v>8220</v>
      </c>
      <c r="H2367" t="s">
        <v>8223</v>
      </c>
      <c r="I2367" t="s">
        <v>8245</v>
      </c>
      <c r="J2367">
        <v>1445540340</v>
      </c>
      <c r="K2367">
        <v>1444340940</v>
      </c>
      <c r="L2367" t="b">
        <v>0</v>
      </c>
      <c r="M2367">
        <v>0</v>
      </c>
      <c r="N2367" t="b">
        <v>0</v>
      </c>
      <c r="O2367" t="s">
        <v>8268</v>
      </c>
      <c r="P2367" s="9">
        <f>(((K2367/60)/60)/24)+DATE(1970,1,1)</f>
        <v>42285.909027777772</v>
      </c>
      <c r="Q2367" s="14">
        <f>YEAR(P2367)</f>
        <v>2015</v>
      </c>
      <c r="R2367" s="10" t="s">
        <v>8324</v>
      </c>
      <c r="S2367" t="s">
        <v>8330</v>
      </c>
      <c r="T2367">
        <f>IFERROR(ROUND(E2367/M2367,2),0)</f>
        <v>0</v>
      </c>
    </row>
    <row r="2368" spans="1:20" ht="65" hidden="1" x14ac:dyDescent="0.25">
      <c r="A2368">
        <v>500</v>
      </c>
      <c r="B2368" s="3" t="s">
        <v>501</v>
      </c>
      <c r="C2368" s="3" t="s">
        <v>4610</v>
      </c>
      <c r="D2368" s="6">
        <v>6500</v>
      </c>
      <c r="E2368" s="8">
        <v>215</v>
      </c>
      <c r="F2368" s="22">
        <f>ROUND(E2368/D2368*100,0)</f>
        <v>3</v>
      </c>
      <c r="G2368" t="s">
        <v>8220</v>
      </c>
      <c r="H2368" t="s">
        <v>8223</v>
      </c>
      <c r="I2368" t="s">
        <v>8245</v>
      </c>
      <c r="J2368">
        <v>1273356960</v>
      </c>
      <c r="K2368">
        <v>1268255751</v>
      </c>
      <c r="L2368" t="b">
        <v>0</v>
      </c>
      <c r="M2368">
        <v>4</v>
      </c>
      <c r="N2368" t="b">
        <v>0</v>
      </c>
      <c r="O2368" t="s">
        <v>8268</v>
      </c>
      <c r="P2368" s="9">
        <f>(((K2368/60)/60)/24)+DATE(1970,1,1)</f>
        <v>40247.886006944449</v>
      </c>
      <c r="Q2368" s="14">
        <f>YEAR(P2368)</f>
        <v>2010</v>
      </c>
      <c r="R2368" s="10" t="s">
        <v>8324</v>
      </c>
      <c r="S2368" t="s">
        <v>8330</v>
      </c>
      <c r="T2368">
        <f>IFERROR(ROUND(E2368/M2368,2),0)</f>
        <v>53.75</v>
      </c>
    </row>
    <row r="2369" spans="1:20" ht="49" hidden="1" x14ac:dyDescent="0.25">
      <c r="A2369">
        <v>503</v>
      </c>
      <c r="B2369" s="3" t="s">
        <v>504</v>
      </c>
      <c r="C2369" s="3" t="s">
        <v>4613</v>
      </c>
      <c r="D2369" s="6">
        <v>6500</v>
      </c>
      <c r="E2369" s="8">
        <v>114</v>
      </c>
      <c r="F2369" s="22">
        <f>ROUND(E2369/D2369*100,0)</f>
        <v>2</v>
      </c>
      <c r="G2369" t="s">
        <v>8220</v>
      </c>
      <c r="H2369" t="s">
        <v>8224</v>
      </c>
      <c r="I2369" t="s">
        <v>8246</v>
      </c>
      <c r="J2369">
        <v>1421498303</v>
      </c>
      <c r="K2369">
        <v>1418906303</v>
      </c>
      <c r="L2369" t="b">
        <v>0</v>
      </c>
      <c r="M2369">
        <v>9</v>
      </c>
      <c r="N2369" t="b">
        <v>0</v>
      </c>
      <c r="O2369" t="s">
        <v>8268</v>
      </c>
      <c r="P2369" s="9">
        <f>(((K2369/60)/60)/24)+DATE(1970,1,1)</f>
        <v>41991.526655092588</v>
      </c>
      <c r="Q2369" s="14">
        <f>YEAR(P2369)</f>
        <v>2014</v>
      </c>
      <c r="R2369" s="10" t="s">
        <v>8324</v>
      </c>
      <c r="S2369" t="s">
        <v>8330</v>
      </c>
      <c r="T2369">
        <f>IFERROR(ROUND(E2369/M2369,2),0)</f>
        <v>12.67</v>
      </c>
    </row>
    <row r="2370" spans="1:20" ht="49" hidden="1" x14ac:dyDescent="0.25">
      <c r="A2370">
        <v>864</v>
      </c>
      <c r="B2370" s="3" t="s">
        <v>865</v>
      </c>
      <c r="C2370" s="3" t="s">
        <v>4974</v>
      </c>
      <c r="D2370" s="6">
        <v>6500</v>
      </c>
      <c r="E2370" s="8">
        <v>2700</v>
      </c>
      <c r="F2370" s="22">
        <f>ROUND(E2370/D2370*100,0)</f>
        <v>42</v>
      </c>
      <c r="G2370" t="s">
        <v>8220</v>
      </c>
      <c r="H2370" t="s">
        <v>8223</v>
      </c>
      <c r="I2370" t="s">
        <v>8245</v>
      </c>
      <c r="J2370">
        <v>1381917540</v>
      </c>
      <c r="K2370">
        <v>1379990038</v>
      </c>
      <c r="L2370" t="b">
        <v>0</v>
      </c>
      <c r="M2370">
        <v>79</v>
      </c>
      <c r="N2370" t="b">
        <v>0</v>
      </c>
      <c r="O2370" t="s">
        <v>8276</v>
      </c>
      <c r="P2370" s="9">
        <f>(((K2370/60)/60)/24)+DATE(1970,1,1)</f>
        <v>41541.106921296298</v>
      </c>
      <c r="Q2370" s="14">
        <f>YEAR(P2370)</f>
        <v>2013</v>
      </c>
      <c r="R2370" s="10" t="s">
        <v>8339</v>
      </c>
      <c r="S2370" t="s">
        <v>8342</v>
      </c>
      <c r="T2370">
        <f>IFERROR(ROUND(E2370/M2370,2),0)</f>
        <v>34.18</v>
      </c>
    </row>
    <row r="2371" spans="1:20" ht="65" hidden="1" x14ac:dyDescent="0.25">
      <c r="A2371">
        <v>901</v>
      </c>
      <c r="B2371" s="3" t="s">
        <v>902</v>
      </c>
      <c r="C2371" s="3" t="s">
        <v>5011</v>
      </c>
      <c r="D2371" s="6">
        <v>6500</v>
      </c>
      <c r="E2371" s="8">
        <v>0</v>
      </c>
      <c r="F2371" s="22">
        <f>ROUND(E2371/D2371*100,0)</f>
        <v>0</v>
      </c>
      <c r="G2371" t="s">
        <v>8220</v>
      </c>
      <c r="H2371" t="s">
        <v>8223</v>
      </c>
      <c r="I2371" t="s">
        <v>8245</v>
      </c>
      <c r="J2371">
        <v>1276024260</v>
      </c>
      <c r="K2371">
        <v>1272050914</v>
      </c>
      <c r="L2371" t="b">
        <v>0</v>
      </c>
      <c r="M2371">
        <v>0</v>
      </c>
      <c r="N2371" t="b">
        <v>0</v>
      </c>
      <c r="O2371" t="s">
        <v>8276</v>
      </c>
      <c r="P2371" s="9">
        <f>(((K2371/60)/60)/24)+DATE(1970,1,1)</f>
        <v>40291.81150462963</v>
      </c>
      <c r="Q2371" s="14">
        <f>YEAR(P2371)</f>
        <v>2010</v>
      </c>
      <c r="R2371" s="10" t="s">
        <v>8339</v>
      </c>
      <c r="S2371" t="s">
        <v>8342</v>
      </c>
      <c r="T2371">
        <f>IFERROR(ROUND(E2371/M2371,2),0)</f>
        <v>0</v>
      </c>
    </row>
    <row r="2372" spans="1:20" ht="49" hidden="1" x14ac:dyDescent="0.25">
      <c r="A2372">
        <v>905</v>
      </c>
      <c r="B2372" s="3" t="s">
        <v>906</v>
      </c>
      <c r="C2372" s="3" t="s">
        <v>5015</v>
      </c>
      <c r="D2372" s="6">
        <v>6500</v>
      </c>
      <c r="E2372" s="8">
        <v>196</v>
      </c>
      <c r="F2372" s="22">
        <f>ROUND(E2372/D2372*100,0)</f>
        <v>3</v>
      </c>
      <c r="G2372" t="s">
        <v>8220</v>
      </c>
      <c r="H2372" t="s">
        <v>8223</v>
      </c>
      <c r="I2372" t="s">
        <v>8245</v>
      </c>
      <c r="J2372">
        <v>1295847926</v>
      </c>
      <c r="K2372">
        <v>1290663926</v>
      </c>
      <c r="L2372" t="b">
        <v>0</v>
      </c>
      <c r="M2372">
        <v>6</v>
      </c>
      <c r="N2372" t="b">
        <v>0</v>
      </c>
      <c r="O2372" t="s">
        <v>8276</v>
      </c>
      <c r="P2372" s="9">
        <f>(((K2372/60)/60)/24)+DATE(1970,1,1)</f>
        <v>40507.239884259259</v>
      </c>
      <c r="Q2372" s="14">
        <f>YEAR(P2372)</f>
        <v>2010</v>
      </c>
      <c r="R2372" s="10" t="s">
        <v>8339</v>
      </c>
      <c r="S2372" t="s">
        <v>8342</v>
      </c>
      <c r="T2372">
        <f>IFERROR(ROUND(E2372/M2372,2),0)</f>
        <v>32.67</v>
      </c>
    </row>
    <row r="2373" spans="1:20" ht="49" hidden="1" x14ac:dyDescent="0.25">
      <c r="A2373">
        <v>915</v>
      </c>
      <c r="B2373" s="3" t="s">
        <v>916</v>
      </c>
      <c r="C2373" s="3" t="s">
        <v>5025</v>
      </c>
      <c r="D2373" s="6">
        <v>6500</v>
      </c>
      <c r="E2373" s="8">
        <v>375</v>
      </c>
      <c r="F2373" s="22">
        <f>ROUND(E2373/D2373*100,0)</f>
        <v>6</v>
      </c>
      <c r="G2373" t="s">
        <v>8220</v>
      </c>
      <c r="H2373" t="s">
        <v>8223</v>
      </c>
      <c r="I2373" t="s">
        <v>8245</v>
      </c>
      <c r="J2373">
        <v>1330577940</v>
      </c>
      <c r="K2373">
        <v>1327853914</v>
      </c>
      <c r="L2373" t="b">
        <v>0</v>
      </c>
      <c r="M2373">
        <v>9</v>
      </c>
      <c r="N2373" t="b">
        <v>0</v>
      </c>
      <c r="O2373" t="s">
        <v>8276</v>
      </c>
      <c r="P2373" s="9">
        <f>(((K2373/60)/60)/24)+DATE(1970,1,1)</f>
        <v>40937.679560185185</v>
      </c>
      <c r="Q2373" s="14">
        <f>YEAR(P2373)</f>
        <v>2012</v>
      </c>
      <c r="R2373" s="10" t="s">
        <v>8339</v>
      </c>
      <c r="S2373" t="s">
        <v>8342</v>
      </c>
      <c r="T2373">
        <f>IFERROR(ROUND(E2373/M2373,2),0)</f>
        <v>41.67</v>
      </c>
    </row>
    <row r="2374" spans="1:20" ht="49" hidden="1" x14ac:dyDescent="0.25">
      <c r="A2374">
        <v>1156</v>
      </c>
      <c r="B2374" s="3" t="s">
        <v>1157</v>
      </c>
      <c r="C2374" s="3" t="s">
        <v>5266</v>
      </c>
      <c r="D2374" s="6">
        <v>6500</v>
      </c>
      <c r="E2374" s="8">
        <v>0</v>
      </c>
      <c r="F2374" s="22">
        <f>ROUND(E2374/D2374*100,0)</f>
        <v>0</v>
      </c>
      <c r="G2374" t="s">
        <v>8220</v>
      </c>
      <c r="H2374" t="s">
        <v>8223</v>
      </c>
      <c r="I2374" t="s">
        <v>8245</v>
      </c>
      <c r="J2374">
        <v>1424742162</v>
      </c>
      <c r="K2374">
        <v>1422150162</v>
      </c>
      <c r="L2374" t="b">
        <v>0</v>
      </c>
      <c r="M2374">
        <v>0</v>
      </c>
      <c r="N2374" t="b">
        <v>0</v>
      </c>
      <c r="O2374" t="s">
        <v>8282</v>
      </c>
      <c r="P2374" s="9">
        <f>(((K2374/60)/60)/24)+DATE(1970,1,1)</f>
        <v>42029.07131944444</v>
      </c>
      <c r="Q2374" s="14">
        <f>YEAR(P2374)</f>
        <v>2015</v>
      </c>
      <c r="R2374" s="10" t="s">
        <v>8350</v>
      </c>
      <c r="S2374" t="s">
        <v>8351</v>
      </c>
      <c r="T2374">
        <f>IFERROR(ROUND(E2374/M2374,2),0)</f>
        <v>0</v>
      </c>
    </row>
    <row r="2375" spans="1:20" ht="33" hidden="1" x14ac:dyDescent="0.25">
      <c r="A2375">
        <v>1726</v>
      </c>
      <c r="B2375" s="3" t="s">
        <v>1727</v>
      </c>
      <c r="C2375" s="3" t="s">
        <v>5836</v>
      </c>
      <c r="D2375" s="6">
        <v>6500</v>
      </c>
      <c r="E2375" s="8">
        <v>2196</v>
      </c>
      <c r="F2375" s="22">
        <f>ROUND(E2375/D2375*100,0)</f>
        <v>34</v>
      </c>
      <c r="G2375" t="s">
        <v>8220</v>
      </c>
      <c r="H2375" t="s">
        <v>8223</v>
      </c>
      <c r="I2375" t="s">
        <v>8245</v>
      </c>
      <c r="J2375">
        <v>1403906664</v>
      </c>
      <c r="K2375">
        <v>1401401064</v>
      </c>
      <c r="L2375" t="b">
        <v>0</v>
      </c>
      <c r="M2375">
        <v>16</v>
      </c>
      <c r="N2375" t="b">
        <v>0</v>
      </c>
      <c r="O2375" t="s">
        <v>8291</v>
      </c>
      <c r="P2375" s="9">
        <f>(((K2375/60)/60)/24)+DATE(1970,1,1)</f>
        <v>41788.919722222221</v>
      </c>
      <c r="Q2375" s="14">
        <f>YEAR(P2375)</f>
        <v>2014</v>
      </c>
      <c r="R2375" s="10" t="s">
        <v>8339</v>
      </c>
      <c r="S2375" t="s">
        <v>8361</v>
      </c>
      <c r="T2375">
        <f>IFERROR(ROUND(E2375/M2375,2),0)</f>
        <v>137.25</v>
      </c>
    </row>
    <row r="2376" spans="1:20" ht="49" hidden="1" x14ac:dyDescent="0.25">
      <c r="A2376">
        <v>1812</v>
      </c>
      <c r="B2376" s="3" t="s">
        <v>1813</v>
      </c>
      <c r="C2376" s="3" t="s">
        <v>5922</v>
      </c>
      <c r="D2376" s="6">
        <v>6500</v>
      </c>
      <c r="E2376" s="8">
        <v>865</v>
      </c>
      <c r="F2376" s="22">
        <f>ROUND(E2376/D2376*100,0)</f>
        <v>13</v>
      </c>
      <c r="G2376" t="s">
        <v>8220</v>
      </c>
      <c r="H2376" t="s">
        <v>8224</v>
      </c>
      <c r="I2376" t="s">
        <v>8246</v>
      </c>
      <c r="J2376">
        <v>1467531536</v>
      </c>
      <c r="K2376">
        <v>1464939536</v>
      </c>
      <c r="L2376" t="b">
        <v>0</v>
      </c>
      <c r="M2376">
        <v>23</v>
      </c>
      <c r="N2376" t="b">
        <v>0</v>
      </c>
      <c r="O2376" t="s">
        <v>8283</v>
      </c>
      <c r="P2376" s="9">
        <f>(((K2376/60)/60)/24)+DATE(1970,1,1)</f>
        <v>42524.318703703699</v>
      </c>
      <c r="Q2376" s="14">
        <f>YEAR(P2376)</f>
        <v>2016</v>
      </c>
      <c r="R2376" s="10" t="s">
        <v>8352</v>
      </c>
      <c r="S2376" t="s">
        <v>8353</v>
      </c>
      <c r="T2376">
        <f>IFERROR(ROUND(E2376/M2376,2),0)</f>
        <v>37.61</v>
      </c>
    </row>
    <row r="2377" spans="1:20" ht="49" hidden="1" x14ac:dyDescent="0.25">
      <c r="A2377">
        <v>1864</v>
      </c>
      <c r="B2377" s="3" t="s">
        <v>1865</v>
      </c>
      <c r="C2377" s="3" t="s">
        <v>5974</v>
      </c>
      <c r="D2377" s="6">
        <v>6500</v>
      </c>
      <c r="E2377" s="8">
        <v>2788</v>
      </c>
      <c r="F2377" s="22">
        <f>ROUND(E2377/D2377*100,0)</f>
        <v>43</v>
      </c>
      <c r="G2377" t="s">
        <v>8220</v>
      </c>
      <c r="H2377" t="s">
        <v>8223</v>
      </c>
      <c r="I2377" t="s">
        <v>8245</v>
      </c>
      <c r="J2377">
        <v>1399223500</v>
      </c>
      <c r="K2377">
        <v>1396631500</v>
      </c>
      <c r="L2377" t="b">
        <v>0</v>
      </c>
      <c r="M2377">
        <v>48</v>
      </c>
      <c r="N2377" t="b">
        <v>0</v>
      </c>
      <c r="O2377" t="s">
        <v>8281</v>
      </c>
      <c r="P2377" s="9">
        <f>(((K2377/60)/60)/24)+DATE(1970,1,1)</f>
        <v>41733.716435185182</v>
      </c>
      <c r="Q2377" s="14">
        <f>YEAR(P2377)</f>
        <v>2014</v>
      </c>
      <c r="R2377" s="10" t="s">
        <v>8347</v>
      </c>
      <c r="S2377" t="s">
        <v>8349</v>
      </c>
      <c r="T2377">
        <f>IFERROR(ROUND(E2377/M2377,2),0)</f>
        <v>58.08</v>
      </c>
    </row>
    <row r="2378" spans="1:20" ht="49" hidden="1" x14ac:dyDescent="0.25">
      <c r="A2378">
        <v>1871</v>
      </c>
      <c r="B2378" s="3" t="s">
        <v>1872</v>
      </c>
      <c r="C2378" s="3" t="s">
        <v>5981</v>
      </c>
      <c r="D2378" s="6">
        <v>6500</v>
      </c>
      <c r="E2378" s="8">
        <v>4666</v>
      </c>
      <c r="F2378" s="22">
        <f>ROUND(E2378/D2378*100,0)</f>
        <v>72</v>
      </c>
      <c r="G2378" t="s">
        <v>8220</v>
      </c>
      <c r="H2378" t="s">
        <v>8223</v>
      </c>
      <c r="I2378" t="s">
        <v>8245</v>
      </c>
      <c r="J2378">
        <v>1416512901</v>
      </c>
      <c r="K2378">
        <v>1413053301</v>
      </c>
      <c r="L2378" t="b">
        <v>0</v>
      </c>
      <c r="M2378">
        <v>95</v>
      </c>
      <c r="N2378" t="b">
        <v>0</v>
      </c>
      <c r="O2378" t="s">
        <v>8281</v>
      </c>
      <c r="P2378" s="9">
        <f>(((K2378/60)/60)/24)+DATE(1970,1,1)</f>
        <v>41923.783576388887</v>
      </c>
      <c r="Q2378" s="14">
        <f>YEAR(P2378)</f>
        <v>2014</v>
      </c>
      <c r="R2378" s="10" t="s">
        <v>8347</v>
      </c>
      <c r="S2378" t="s">
        <v>8349</v>
      </c>
      <c r="T2378">
        <f>IFERROR(ROUND(E2378/M2378,2),0)</f>
        <v>49.12</v>
      </c>
    </row>
    <row r="2379" spans="1:20" ht="49" hidden="1" x14ac:dyDescent="0.25">
      <c r="A2379">
        <v>1997</v>
      </c>
      <c r="B2379" s="3" t="s">
        <v>1998</v>
      </c>
      <c r="C2379" s="3" t="s">
        <v>6107</v>
      </c>
      <c r="D2379" s="6">
        <v>6500</v>
      </c>
      <c r="E2379" s="8">
        <v>0</v>
      </c>
      <c r="F2379" s="22">
        <f>ROUND(E2379/D2379*100,0)</f>
        <v>0</v>
      </c>
      <c r="G2379" t="s">
        <v>8220</v>
      </c>
      <c r="H2379" t="s">
        <v>8223</v>
      </c>
      <c r="I2379" t="s">
        <v>8245</v>
      </c>
      <c r="J2379">
        <v>1409091612</v>
      </c>
      <c r="K2379">
        <v>1406499612</v>
      </c>
      <c r="L2379" t="b">
        <v>0</v>
      </c>
      <c r="M2379">
        <v>0</v>
      </c>
      <c r="N2379" t="b">
        <v>0</v>
      </c>
      <c r="O2379" t="s">
        <v>8294</v>
      </c>
      <c r="P2379" s="9">
        <f>(((K2379/60)/60)/24)+DATE(1970,1,1)</f>
        <v>41847.930694444447</v>
      </c>
      <c r="Q2379" s="14">
        <f>YEAR(P2379)</f>
        <v>2014</v>
      </c>
      <c r="R2379" s="10" t="s">
        <v>8352</v>
      </c>
      <c r="S2379" t="s">
        <v>8364</v>
      </c>
      <c r="T2379">
        <f>IFERROR(ROUND(E2379/M2379,2),0)</f>
        <v>0</v>
      </c>
    </row>
    <row r="2380" spans="1:20" ht="49" hidden="1" x14ac:dyDescent="0.25">
      <c r="A2380">
        <v>2569</v>
      </c>
      <c r="B2380" s="3" t="s">
        <v>2569</v>
      </c>
      <c r="C2380" s="3" t="s">
        <v>6679</v>
      </c>
      <c r="D2380" s="6">
        <v>6500</v>
      </c>
      <c r="E2380" s="8">
        <v>145</v>
      </c>
      <c r="F2380" s="22">
        <f>ROUND(E2380/D2380*100,0)</f>
        <v>2</v>
      </c>
      <c r="G2380" t="s">
        <v>8219</v>
      </c>
      <c r="H2380" t="s">
        <v>8223</v>
      </c>
      <c r="I2380" t="s">
        <v>8245</v>
      </c>
      <c r="J2380">
        <v>1442457112</v>
      </c>
      <c r="K2380">
        <v>1439865112</v>
      </c>
      <c r="L2380" t="b">
        <v>0</v>
      </c>
      <c r="M2380">
        <v>2</v>
      </c>
      <c r="N2380" t="b">
        <v>0</v>
      </c>
      <c r="O2380" t="s">
        <v>8282</v>
      </c>
      <c r="P2380" s="9">
        <f>(((K2380/60)/60)/24)+DATE(1970,1,1)</f>
        <v>42234.105462962965</v>
      </c>
      <c r="Q2380" s="14">
        <f>YEAR(P2380)</f>
        <v>2015</v>
      </c>
      <c r="R2380" s="10" t="s">
        <v>8350</v>
      </c>
      <c r="S2380" t="s">
        <v>8351</v>
      </c>
      <c r="T2380">
        <f>IFERROR(ROUND(E2380/M2380,2),0)</f>
        <v>72.5</v>
      </c>
    </row>
    <row r="2381" spans="1:20" ht="49" x14ac:dyDescent="0.25">
      <c r="A2381">
        <v>1254</v>
      </c>
      <c r="B2381" s="3" t="s">
        <v>1255</v>
      </c>
      <c r="C2381" s="3" t="s">
        <v>5364</v>
      </c>
      <c r="D2381" s="6">
        <v>6700</v>
      </c>
      <c r="E2381" s="8">
        <v>13323</v>
      </c>
      <c r="F2381" s="22">
        <f>ROUND(E2381/D2381*100,0)</f>
        <v>199</v>
      </c>
      <c r="G2381" t="s">
        <v>8218</v>
      </c>
      <c r="H2381" t="s">
        <v>8223</v>
      </c>
      <c r="I2381" t="s">
        <v>8245</v>
      </c>
      <c r="J2381">
        <v>1293857940</v>
      </c>
      <c r="K2381">
        <v>1288968886</v>
      </c>
      <c r="L2381" t="b">
        <v>1</v>
      </c>
      <c r="M2381">
        <v>141</v>
      </c>
      <c r="N2381" t="b">
        <v>1</v>
      </c>
      <c r="O2381" t="s">
        <v>8274</v>
      </c>
      <c r="P2381" s="9">
        <f>(((K2381/60)/60)/24)+DATE(1970,1,1)</f>
        <v>40487.621365740742</v>
      </c>
      <c r="Q2381" s="14">
        <f>YEAR(P2381)</f>
        <v>2010</v>
      </c>
      <c r="R2381" s="10" t="s">
        <v>8339</v>
      </c>
      <c r="S2381" t="s">
        <v>8340</v>
      </c>
      <c r="T2381">
        <f>IFERROR(ROUND(E2381/M2381,2),0)</f>
        <v>94.49</v>
      </c>
    </row>
    <row r="2382" spans="1:20" ht="49" hidden="1" x14ac:dyDescent="0.25">
      <c r="A2382">
        <v>1485</v>
      </c>
      <c r="B2382" s="3" t="s">
        <v>1486</v>
      </c>
      <c r="C2382" s="3" t="s">
        <v>5595</v>
      </c>
      <c r="D2382" s="6">
        <v>6700</v>
      </c>
      <c r="E2382" s="8">
        <v>150</v>
      </c>
      <c r="F2382" s="22">
        <f>ROUND(E2382/D2382*100,0)</f>
        <v>2</v>
      </c>
      <c r="G2382" t="s">
        <v>8220</v>
      </c>
      <c r="H2382" t="s">
        <v>8223</v>
      </c>
      <c r="I2382" t="s">
        <v>8245</v>
      </c>
      <c r="J2382">
        <v>1434827173</v>
      </c>
      <c r="K2382">
        <v>1430939173</v>
      </c>
      <c r="L2382" t="b">
        <v>0</v>
      </c>
      <c r="M2382">
        <v>3</v>
      </c>
      <c r="N2382" t="b">
        <v>0</v>
      </c>
      <c r="O2382" t="s">
        <v>8273</v>
      </c>
      <c r="P2382" s="9">
        <f>(((K2382/60)/60)/24)+DATE(1970,1,1)</f>
        <v>42130.795983796299</v>
      </c>
      <c r="Q2382" s="14">
        <f>YEAR(P2382)</f>
        <v>2015</v>
      </c>
      <c r="R2382" s="10" t="s">
        <v>8336</v>
      </c>
      <c r="S2382" t="s">
        <v>8338</v>
      </c>
      <c r="T2382">
        <f>IFERROR(ROUND(E2382/M2382,2),0)</f>
        <v>50</v>
      </c>
    </row>
    <row r="2383" spans="1:20" ht="49" hidden="1" x14ac:dyDescent="0.25">
      <c r="A2383">
        <v>1159</v>
      </c>
      <c r="B2383" s="3" t="s">
        <v>1160</v>
      </c>
      <c r="C2383" s="3" t="s">
        <v>5269</v>
      </c>
      <c r="D2383" s="6">
        <v>6750</v>
      </c>
      <c r="E2383" s="8">
        <v>0</v>
      </c>
      <c r="F2383" s="22">
        <f>ROUND(E2383/D2383*100,0)</f>
        <v>0</v>
      </c>
      <c r="G2383" t="s">
        <v>8220</v>
      </c>
      <c r="H2383" t="s">
        <v>8223</v>
      </c>
      <c r="I2383" t="s">
        <v>8245</v>
      </c>
      <c r="J2383">
        <v>1435679100</v>
      </c>
      <c r="K2383">
        <v>1433006765</v>
      </c>
      <c r="L2383" t="b">
        <v>0</v>
      </c>
      <c r="M2383">
        <v>0</v>
      </c>
      <c r="N2383" t="b">
        <v>0</v>
      </c>
      <c r="O2383" t="s">
        <v>8282</v>
      </c>
      <c r="P2383" s="9">
        <f>(((K2383/60)/60)/24)+DATE(1970,1,1)</f>
        <v>42154.726446759261</v>
      </c>
      <c r="Q2383" s="14">
        <f>YEAR(P2383)</f>
        <v>2015</v>
      </c>
      <c r="R2383" s="10" t="s">
        <v>8350</v>
      </c>
      <c r="S2383" t="s">
        <v>8351</v>
      </c>
      <c r="T2383">
        <f>IFERROR(ROUND(E2383/M2383,2),0)</f>
        <v>0</v>
      </c>
    </row>
    <row r="2384" spans="1:20" ht="49" x14ac:dyDescent="0.25">
      <c r="A2384">
        <v>1622</v>
      </c>
      <c r="B2384" s="3" t="s">
        <v>1623</v>
      </c>
      <c r="C2384" s="3" t="s">
        <v>5732</v>
      </c>
      <c r="D2384" s="6">
        <v>6900</v>
      </c>
      <c r="E2384" s="8">
        <v>7019</v>
      </c>
      <c r="F2384" s="22">
        <f>ROUND(E2384/D2384*100,0)</f>
        <v>102</v>
      </c>
      <c r="G2384" t="s">
        <v>8218</v>
      </c>
      <c r="H2384" t="s">
        <v>8223</v>
      </c>
      <c r="I2384" t="s">
        <v>8245</v>
      </c>
      <c r="J2384">
        <v>1418803140</v>
      </c>
      <c r="K2384">
        <v>1415343874</v>
      </c>
      <c r="L2384" t="b">
        <v>0</v>
      </c>
      <c r="M2384">
        <v>65</v>
      </c>
      <c r="N2384" t="b">
        <v>1</v>
      </c>
      <c r="O2384" t="s">
        <v>8274</v>
      </c>
      <c r="P2384" s="9">
        <f>(((K2384/60)/60)/24)+DATE(1970,1,1)</f>
        <v>41950.29483796296</v>
      </c>
      <c r="Q2384" s="14">
        <f>YEAR(P2384)</f>
        <v>2014</v>
      </c>
      <c r="R2384" s="10" t="s">
        <v>8339</v>
      </c>
      <c r="S2384" t="s">
        <v>8340</v>
      </c>
      <c r="T2384">
        <f>IFERROR(ROUND(E2384/M2384,2),0)</f>
        <v>107.98</v>
      </c>
    </row>
    <row r="2385" spans="1:20" ht="49" x14ac:dyDescent="0.25">
      <c r="A2385">
        <v>1371</v>
      </c>
      <c r="B2385" s="3" t="s">
        <v>1372</v>
      </c>
      <c r="C2385" s="3" t="s">
        <v>5481</v>
      </c>
      <c r="D2385" s="6">
        <v>6999</v>
      </c>
      <c r="E2385" s="8">
        <v>7495</v>
      </c>
      <c r="F2385" s="22">
        <f>ROUND(E2385/D2385*100,0)</f>
        <v>107</v>
      </c>
      <c r="G2385" t="s">
        <v>8218</v>
      </c>
      <c r="H2385" t="s">
        <v>8223</v>
      </c>
      <c r="I2385" t="s">
        <v>8245</v>
      </c>
      <c r="J2385">
        <v>1431022342</v>
      </c>
      <c r="K2385">
        <v>1428430342</v>
      </c>
      <c r="L2385" t="b">
        <v>0</v>
      </c>
      <c r="M2385">
        <v>70</v>
      </c>
      <c r="N2385" t="b">
        <v>1</v>
      </c>
      <c r="O2385" t="s">
        <v>8274</v>
      </c>
      <c r="P2385" s="9">
        <f>(((K2385/60)/60)/24)+DATE(1970,1,1)</f>
        <v>42101.758587962962</v>
      </c>
      <c r="Q2385" s="14">
        <f>YEAR(P2385)</f>
        <v>2015</v>
      </c>
      <c r="R2385" s="10" t="s">
        <v>8339</v>
      </c>
      <c r="S2385" t="s">
        <v>8340</v>
      </c>
      <c r="T2385">
        <f>IFERROR(ROUND(E2385/M2385,2),0)</f>
        <v>107.07</v>
      </c>
    </row>
    <row r="2386" spans="1:20" ht="33" x14ac:dyDescent="0.25">
      <c r="A2386">
        <v>65</v>
      </c>
      <c r="B2386" s="3" t="s">
        <v>67</v>
      </c>
      <c r="C2386" s="3" t="s">
        <v>4176</v>
      </c>
      <c r="D2386" s="6">
        <v>7000</v>
      </c>
      <c r="E2386" s="8">
        <v>7527</v>
      </c>
      <c r="F2386" s="22">
        <f>ROUND(E2386/D2386*100,0)</f>
        <v>108</v>
      </c>
      <c r="G2386" t="s">
        <v>8218</v>
      </c>
      <c r="H2386" t="s">
        <v>8228</v>
      </c>
      <c r="I2386" t="s">
        <v>8250</v>
      </c>
      <c r="J2386">
        <v>1407736740</v>
      </c>
      <c r="K2386">
        <v>1405453354</v>
      </c>
      <c r="L2386" t="b">
        <v>0</v>
      </c>
      <c r="M2386">
        <v>57</v>
      </c>
      <c r="N2386" t="b">
        <v>1</v>
      </c>
      <c r="O2386" t="s">
        <v>8264</v>
      </c>
      <c r="P2386" s="9">
        <f>(((K2386/60)/60)/24)+DATE(1970,1,1)</f>
        <v>41835.821226851855</v>
      </c>
      <c r="Q2386" s="14">
        <f>YEAR(P2386)</f>
        <v>2014</v>
      </c>
      <c r="R2386" s="10" t="s">
        <v>8324</v>
      </c>
      <c r="S2386" t="s">
        <v>8326</v>
      </c>
      <c r="T2386">
        <f>IFERROR(ROUND(E2386/M2386,2),0)</f>
        <v>132.05000000000001</v>
      </c>
    </row>
    <row r="2387" spans="1:20" ht="49" x14ac:dyDescent="0.25">
      <c r="A2387">
        <v>364</v>
      </c>
      <c r="B2387" s="3" t="s">
        <v>365</v>
      </c>
      <c r="C2387" s="3" t="s">
        <v>4474</v>
      </c>
      <c r="D2387" s="6">
        <v>7000</v>
      </c>
      <c r="E2387" s="8">
        <v>7711.3</v>
      </c>
      <c r="F2387" s="22">
        <f>ROUND(E2387/D2387*100,0)</f>
        <v>110</v>
      </c>
      <c r="G2387" t="s">
        <v>8218</v>
      </c>
      <c r="H2387" t="s">
        <v>8223</v>
      </c>
      <c r="I2387" t="s">
        <v>8245</v>
      </c>
      <c r="J2387">
        <v>1403323140</v>
      </c>
      <c r="K2387">
        <v>1400704672</v>
      </c>
      <c r="L2387" t="b">
        <v>0</v>
      </c>
      <c r="M2387">
        <v>113</v>
      </c>
      <c r="N2387" t="b">
        <v>1</v>
      </c>
      <c r="O2387" t="s">
        <v>8267</v>
      </c>
      <c r="P2387" s="9">
        <f>(((K2387/60)/60)/24)+DATE(1970,1,1)</f>
        <v>41780.859629629631</v>
      </c>
      <c r="Q2387" s="14">
        <f>YEAR(P2387)</f>
        <v>2014</v>
      </c>
      <c r="R2387" s="10" t="s">
        <v>8324</v>
      </c>
      <c r="S2387" t="s">
        <v>8329</v>
      </c>
      <c r="T2387">
        <f>IFERROR(ROUND(E2387/M2387,2),0)</f>
        <v>68.239999999999995</v>
      </c>
    </row>
    <row r="2388" spans="1:20" ht="49" x14ac:dyDescent="0.25">
      <c r="A2388">
        <v>724</v>
      </c>
      <c r="B2388" s="3" t="s">
        <v>725</v>
      </c>
      <c r="C2388" s="3" t="s">
        <v>4834</v>
      </c>
      <c r="D2388" s="6">
        <v>7000</v>
      </c>
      <c r="E2388" s="8">
        <v>7383.01</v>
      </c>
      <c r="F2388" s="22">
        <f>ROUND(E2388/D2388*100,0)</f>
        <v>105</v>
      </c>
      <c r="G2388" t="s">
        <v>8218</v>
      </c>
      <c r="H2388" t="s">
        <v>8223</v>
      </c>
      <c r="I2388" t="s">
        <v>8245</v>
      </c>
      <c r="J2388">
        <v>1309447163</v>
      </c>
      <c r="K2388">
        <v>1306855163</v>
      </c>
      <c r="L2388" t="b">
        <v>0</v>
      </c>
      <c r="M2388">
        <v>143</v>
      </c>
      <c r="N2388" t="b">
        <v>1</v>
      </c>
      <c r="O2388" t="s">
        <v>8272</v>
      </c>
      <c r="P2388" s="9">
        <f>(((K2388/60)/60)/24)+DATE(1970,1,1)</f>
        <v>40694.638460648144</v>
      </c>
      <c r="Q2388" s="14">
        <f>YEAR(P2388)</f>
        <v>2011</v>
      </c>
      <c r="R2388" s="10" t="s">
        <v>8336</v>
      </c>
      <c r="S2388" t="s">
        <v>8337</v>
      </c>
      <c r="T2388">
        <f>IFERROR(ROUND(E2388/M2388,2),0)</f>
        <v>51.63</v>
      </c>
    </row>
    <row r="2389" spans="1:20" ht="49" x14ac:dyDescent="0.25">
      <c r="A2389">
        <v>747</v>
      </c>
      <c r="B2389" s="3" t="s">
        <v>748</v>
      </c>
      <c r="C2389" s="3" t="s">
        <v>4857</v>
      </c>
      <c r="D2389" s="6">
        <v>7000</v>
      </c>
      <c r="E2389" s="8">
        <v>7003</v>
      </c>
      <c r="F2389" s="22">
        <f>ROUND(E2389/D2389*100,0)</f>
        <v>100</v>
      </c>
      <c r="G2389" t="s">
        <v>8218</v>
      </c>
      <c r="H2389" t="s">
        <v>8232</v>
      </c>
      <c r="I2389" t="s">
        <v>8248</v>
      </c>
      <c r="J2389">
        <v>1421319240</v>
      </c>
      <c r="K2389">
        <v>1418649019</v>
      </c>
      <c r="L2389" t="b">
        <v>0</v>
      </c>
      <c r="M2389">
        <v>55</v>
      </c>
      <c r="N2389" t="b">
        <v>1</v>
      </c>
      <c r="O2389" t="s">
        <v>8272</v>
      </c>
      <c r="P2389" s="9">
        <f>(((K2389/60)/60)/24)+DATE(1970,1,1)</f>
        <v>41988.548831018517</v>
      </c>
      <c r="Q2389" s="14">
        <f>YEAR(P2389)</f>
        <v>2014</v>
      </c>
      <c r="R2389" s="10" t="s">
        <v>8336</v>
      </c>
      <c r="S2389" t="s">
        <v>8337</v>
      </c>
      <c r="T2389">
        <f>IFERROR(ROUND(E2389/M2389,2),0)</f>
        <v>127.33</v>
      </c>
    </row>
    <row r="2390" spans="1:20" ht="33" x14ac:dyDescent="0.25">
      <c r="A2390">
        <v>816</v>
      </c>
      <c r="B2390" s="3" t="s">
        <v>817</v>
      </c>
      <c r="C2390" s="3" t="s">
        <v>4926</v>
      </c>
      <c r="D2390" s="6">
        <v>7000</v>
      </c>
      <c r="E2390" s="8">
        <v>8058.55</v>
      </c>
      <c r="F2390" s="22">
        <f>ROUND(E2390/D2390*100,0)</f>
        <v>115</v>
      </c>
      <c r="G2390" t="s">
        <v>8218</v>
      </c>
      <c r="H2390" t="s">
        <v>8223</v>
      </c>
      <c r="I2390" t="s">
        <v>8245</v>
      </c>
      <c r="J2390">
        <v>1365489000</v>
      </c>
      <c r="K2390">
        <v>1362776043</v>
      </c>
      <c r="L2390" t="b">
        <v>0</v>
      </c>
      <c r="M2390">
        <v>205</v>
      </c>
      <c r="N2390" t="b">
        <v>1</v>
      </c>
      <c r="O2390" t="s">
        <v>8274</v>
      </c>
      <c r="P2390" s="9">
        <f>(((K2390/60)/60)/24)+DATE(1970,1,1)</f>
        <v>41341.870868055557</v>
      </c>
      <c r="Q2390" s="14">
        <f>YEAR(P2390)</f>
        <v>2013</v>
      </c>
      <c r="R2390" s="10" t="s">
        <v>8339</v>
      </c>
      <c r="S2390" t="s">
        <v>8340</v>
      </c>
      <c r="T2390">
        <f>IFERROR(ROUND(E2390/M2390,2),0)</f>
        <v>39.31</v>
      </c>
    </row>
    <row r="2391" spans="1:20" ht="49" x14ac:dyDescent="0.25">
      <c r="A2391">
        <v>1026</v>
      </c>
      <c r="B2391" s="3" t="s">
        <v>1027</v>
      </c>
      <c r="C2391" s="3" t="s">
        <v>5136</v>
      </c>
      <c r="D2391" s="6">
        <v>7000</v>
      </c>
      <c r="E2391" s="8">
        <v>7000.58</v>
      </c>
      <c r="F2391" s="22">
        <f>ROUND(E2391/D2391*100,0)</f>
        <v>100</v>
      </c>
      <c r="G2391" t="s">
        <v>8218</v>
      </c>
      <c r="H2391" t="s">
        <v>8224</v>
      </c>
      <c r="I2391" t="s">
        <v>8246</v>
      </c>
      <c r="J2391">
        <v>1459414016</v>
      </c>
      <c r="K2391">
        <v>1456480016</v>
      </c>
      <c r="L2391" t="b">
        <v>1</v>
      </c>
      <c r="M2391">
        <v>122</v>
      </c>
      <c r="N2391" t="b">
        <v>1</v>
      </c>
      <c r="O2391" t="s">
        <v>8278</v>
      </c>
      <c r="P2391" s="9">
        <f>(((K2391/60)/60)/24)+DATE(1970,1,1)</f>
        <v>42426.407592592594</v>
      </c>
      <c r="Q2391" s="14">
        <f>YEAR(P2391)</f>
        <v>2016</v>
      </c>
      <c r="R2391" s="10" t="s">
        <v>8339</v>
      </c>
      <c r="S2391" t="s">
        <v>8344</v>
      </c>
      <c r="T2391">
        <f>IFERROR(ROUND(E2391/M2391,2),0)</f>
        <v>57.38</v>
      </c>
    </row>
    <row r="2392" spans="1:20" ht="49" x14ac:dyDescent="0.25">
      <c r="A2392">
        <v>1281</v>
      </c>
      <c r="B2392" s="3" t="s">
        <v>1282</v>
      </c>
      <c r="C2392" s="3" t="s">
        <v>5391</v>
      </c>
      <c r="D2392" s="6">
        <v>7000</v>
      </c>
      <c r="E2392" s="8">
        <v>7750</v>
      </c>
      <c r="F2392" s="22">
        <f>ROUND(E2392/D2392*100,0)</f>
        <v>111</v>
      </c>
      <c r="G2392" t="s">
        <v>8218</v>
      </c>
      <c r="H2392" t="s">
        <v>8223</v>
      </c>
      <c r="I2392" t="s">
        <v>8245</v>
      </c>
      <c r="J2392">
        <v>1375033836</v>
      </c>
      <c r="K2392">
        <v>1373305836</v>
      </c>
      <c r="L2392" t="b">
        <v>1</v>
      </c>
      <c r="M2392">
        <v>74</v>
      </c>
      <c r="N2392" t="b">
        <v>1</v>
      </c>
      <c r="O2392" t="s">
        <v>8274</v>
      </c>
      <c r="P2392" s="9">
        <f>(((K2392/60)/60)/24)+DATE(1970,1,1)</f>
        <v>41463.743472222224</v>
      </c>
      <c r="Q2392" s="14">
        <f>YEAR(P2392)</f>
        <v>2013</v>
      </c>
      <c r="R2392" s="10" t="s">
        <v>8339</v>
      </c>
      <c r="S2392" t="s">
        <v>8340</v>
      </c>
      <c r="T2392">
        <f>IFERROR(ROUND(E2392/M2392,2),0)</f>
        <v>104.73</v>
      </c>
    </row>
    <row r="2393" spans="1:20" ht="49" x14ac:dyDescent="0.25">
      <c r="A2393">
        <v>1538</v>
      </c>
      <c r="B2393" s="3" t="s">
        <v>1539</v>
      </c>
      <c r="C2393" s="3" t="s">
        <v>5648</v>
      </c>
      <c r="D2393" s="6">
        <v>7000</v>
      </c>
      <c r="E2393" s="8">
        <v>7184</v>
      </c>
      <c r="F2393" s="22">
        <f>ROUND(E2393/D2393*100,0)</f>
        <v>103</v>
      </c>
      <c r="G2393" t="s">
        <v>8218</v>
      </c>
      <c r="H2393" t="s">
        <v>8223</v>
      </c>
      <c r="I2393" t="s">
        <v>8245</v>
      </c>
      <c r="J2393">
        <v>1421952370</v>
      </c>
      <c r="K2393">
        <v>1418064370</v>
      </c>
      <c r="L2393" t="b">
        <v>1</v>
      </c>
      <c r="M2393">
        <v>46</v>
      </c>
      <c r="N2393" t="b">
        <v>1</v>
      </c>
      <c r="O2393" t="s">
        <v>8283</v>
      </c>
      <c r="P2393" s="9">
        <f>(((K2393/60)/60)/24)+DATE(1970,1,1)</f>
        <v>41981.782060185185</v>
      </c>
      <c r="Q2393" s="14">
        <f>YEAR(P2393)</f>
        <v>2014</v>
      </c>
      <c r="R2393" s="10" t="s">
        <v>8352</v>
      </c>
      <c r="S2393" t="s">
        <v>8353</v>
      </c>
      <c r="T2393">
        <f>IFERROR(ROUND(E2393/M2393,2),0)</f>
        <v>156.16999999999999</v>
      </c>
    </row>
    <row r="2394" spans="1:20" ht="33" x14ac:dyDescent="0.25">
      <c r="A2394">
        <v>1617</v>
      </c>
      <c r="B2394" s="3" t="s">
        <v>1618</v>
      </c>
      <c r="C2394" s="3" t="s">
        <v>5727</v>
      </c>
      <c r="D2394" s="6">
        <v>7000</v>
      </c>
      <c r="E2394" s="8">
        <v>10210</v>
      </c>
      <c r="F2394" s="22">
        <f>ROUND(E2394/D2394*100,0)</f>
        <v>146</v>
      </c>
      <c r="G2394" t="s">
        <v>8218</v>
      </c>
      <c r="H2394" t="s">
        <v>8223</v>
      </c>
      <c r="I2394" t="s">
        <v>8245</v>
      </c>
      <c r="J2394">
        <v>1383332400</v>
      </c>
      <c r="K2394">
        <v>1380470188</v>
      </c>
      <c r="L2394" t="b">
        <v>0</v>
      </c>
      <c r="M2394">
        <v>158</v>
      </c>
      <c r="N2394" t="b">
        <v>1</v>
      </c>
      <c r="O2394" t="s">
        <v>8274</v>
      </c>
      <c r="P2394" s="9">
        <f>(((K2394/60)/60)/24)+DATE(1970,1,1)</f>
        <v>41546.664212962962</v>
      </c>
      <c r="Q2394" s="14">
        <f>YEAR(P2394)</f>
        <v>2013</v>
      </c>
      <c r="R2394" s="10" t="s">
        <v>8339</v>
      </c>
      <c r="S2394" t="s">
        <v>8340</v>
      </c>
      <c r="T2394">
        <f>IFERROR(ROUND(E2394/M2394,2),0)</f>
        <v>64.62</v>
      </c>
    </row>
    <row r="2395" spans="1:20" ht="49" x14ac:dyDescent="0.25">
      <c r="A2395">
        <v>1745</v>
      </c>
      <c r="B2395" s="3" t="s">
        <v>1746</v>
      </c>
      <c r="C2395" s="3" t="s">
        <v>5855</v>
      </c>
      <c r="D2395" s="6">
        <v>7000</v>
      </c>
      <c r="E2395" s="8">
        <v>7981</v>
      </c>
      <c r="F2395" s="22">
        <f>ROUND(E2395/D2395*100,0)</f>
        <v>114</v>
      </c>
      <c r="G2395" t="s">
        <v>8218</v>
      </c>
      <c r="H2395" t="s">
        <v>8223</v>
      </c>
      <c r="I2395" t="s">
        <v>8245</v>
      </c>
      <c r="J2395">
        <v>1482372000</v>
      </c>
      <c r="K2395">
        <v>1479276838</v>
      </c>
      <c r="L2395" t="b">
        <v>0</v>
      </c>
      <c r="M2395">
        <v>89</v>
      </c>
      <c r="N2395" t="b">
        <v>1</v>
      </c>
      <c r="O2395" t="s">
        <v>8283</v>
      </c>
      <c r="P2395" s="9">
        <f>(((K2395/60)/60)/24)+DATE(1970,1,1)</f>
        <v>42690.259699074071</v>
      </c>
      <c r="Q2395" s="14">
        <f>YEAR(P2395)</f>
        <v>2016</v>
      </c>
      <c r="R2395" s="10" t="s">
        <v>8352</v>
      </c>
      <c r="S2395" t="s">
        <v>8353</v>
      </c>
      <c r="T2395">
        <f>IFERROR(ROUND(E2395/M2395,2),0)</f>
        <v>89.67</v>
      </c>
    </row>
    <row r="2396" spans="1:20" ht="49" x14ac:dyDescent="0.25">
      <c r="A2396">
        <v>1958</v>
      </c>
      <c r="B2396" s="3" t="s">
        <v>1959</v>
      </c>
      <c r="C2396" s="3" t="s">
        <v>6068</v>
      </c>
      <c r="D2396" s="6">
        <v>7000</v>
      </c>
      <c r="E2396" s="8">
        <v>100490.02</v>
      </c>
      <c r="F2396" s="22">
        <f>ROUND(E2396/D2396*100,0)</f>
        <v>1436</v>
      </c>
      <c r="G2396" t="s">
        <v>8218</v>
      </c>
      <c r="H2396" t="s">
        <v>8223</v>
      </c>
      <c r="I2396" t="s">
        <v>8245</v>
      </c>
      <c r="J2396">
        <v>1364078561</v>
      </c>
      <c r="K2396">
        <v>1361490161</v>
      </c>
      <c r="L2396" t="b">
        <v>1</v>
      </c>
      <c r="M2396">
        <v>1356</v>
      </c>
      <c r="N2396" t="b">
        <v>1</v>
      </c>
      <c r="O2396" t="s">
        <v>8293</v>
      </c>
      <c r="P2396" s="9">
        <f>(((K2396/60)/60)/24)+DATE(1970,1,1)</f>
        <v>41326.987974537034</v>
      </c>
      <c r="Q2396" s="14">
        <f>YEAR(P2396)</f>
        <v>2013</v>
      </c>
      <c r="R2396" s="10" t="s">
        <v>8333</v>
      </c>
      <c r="S2396" t="s">
        <v>8363</v>
      </c>
      <c r="T2396">
        <f>IFERROR(ROUND(E2396/M2396,2),0)</f>
        <v>74.11</v>
      </c>
    </row>
    <row r="2397" spans="1:20" ht="33" x14ac:dyDescent="0.25">
      <c r="A2397">
        <v>2113</v>
      </c>
      <c r="B2397" s="3" t="s">
        <v>2114</v>
      </c>
      <c r="C2397" s="3" t="s">
        <v>6223</v>
      </c>
      <c r="D2397" s="6">
        <v>7000</v>
      </c>
      <c r="E2397" s="8">
        <v>7340</v>
      </c>
      <c r="F2397" s="22">
        <f>ROUND(E2397/D2397*100,0)</f>
        <v>105</v>
      </c>
      <c r="G2397" t="s">
        <v>8218</v>
      </c>
      <c r="H2397" t="s">
        <v>8223</v>
      </c>
      <c r="I2397" t="s">
        <v>8245</v>
      </c>
      <c r="J2397">
        <v>1411505176</v>
      </c>
      <c r="K2397">
        <v>1408481176</v>
      </c>
      <c r="L2397" t="b">
        <v>0</v>
      </c>
      <c r="M2397">
        <v>107</v>
      </c>
      <c r="N2397" t="b">
        <v>1</v>
      </c>
      <c r="O2397" t="s">
        <v>8277</v>
      </c>
      <c r="P2397" s="9">
        <f>(((K2397/60)/60)/24)+DATE(1970,1,1)</f>
        <v>41870.86546296296</v>
      </c>
      <c r="Q2397" s="14">
        <f>YEAR(P2397)</f>
        <v>2014</v>
      </c>
      <c r="R2397" s="10" t="s">
        <v>8339</v>
      </c>
      <c r="S2397" t="s">
        <v>8343</v>
      </c>
      <c r="T2397">
        <f>IFERROR(ROUND(E2397/M2397,2),0)</f>
        <v>68.599999999999994</v>
      </c>
    </row>
    <row r="2398" spans="1:20" ht="49" x14ac:dyDescent="0.25">
      <c r="A2398">
        <v>2248</v>
      </c>
      <c r="B2398" s="3" t="s">
        <v>2249</v>
      </c>
      <c r="C2398" s="3" t="s">
        <v>6358</v>
      </c>
      <c r="D2398" s="6">
        <v>7000</v>
      </c>
      <c r="E2398" s="8">
        <v>7505</v>
      </c>
      <c r="F2398" s="22">
        <f>ROUND(E2398/D2398*100,0)</f>
        <v>107</v>
      </c>
      <c r="G2398" t="s">
        <v>8218</v>
      </c>
      <c r="H2398" t="s">
        <v>8224</v>
      </c>
      <c r="I2398" t="s">
        <v>8246</v>
      </c>
      <c r="J2398">
        <v>1481749278</v>
      </c>
      <c r="K2398">
        <v>1479157278</v>
      </c>
      <c r="L2398" t="b">
        <v>0</v>
      </c>
      <c r="M2398">
        <v>128</v>
      </c>
      <c r="N2398" t="b">
        <v>1</v>
      </c>
      <c r="O2398" t="s">
        <v>8295</v>
      </c>
      <c r="P2398" s="9">
        <f>(((K2398/60)/60)/24)+DATE(1970,1,1)</f>
        <v>42688.875902777778</v>
      </c>
      <c r="Q2398" s="14">
        <f>YEAR(P2398)</f>
        <v>2016</v>
      </c>
      <c r="R2398" s="10" t="s">
        <v>8347</v>
      </c>
      <c r="S2398" t="s">
        <v>8365</v>
      </c>
      <c r="T2398">
        <f>IFERROR(ROUND(E2398/M2398,2),0)</f>
        <v>58.63</v>
      </c>
    </row>
    <row r="2399" spans="1:20" ht="49" x14ac:dyDescent="0.25">
      <c r="A2399">
        <v>2296</v>
      </c>
      <c r="B2399" s="3" t="s">
        <v>2297</v>
      </c>
      <c r="C2399" s="3" t="s">
        <v>6406</v>
      </c>
      <c r="D2399" s="6">
        <v>7000</v>
      </c>
      <c r="E2399" s="8">
        <v>10435</v>
      </c>
      <c r="F2399" s="22">
        <f>ROUND(E2399/D2399*100,0)</f>
        <v>149</v>
      </c>
      <c r="G2399" t="s">
        <v>8218</v>
      </c>
      <c r="H2399" t="s">
        <v>8223</v>
      </c>
      <c r="I2399" t="s">
        <v>8245</v>
      </c>
      <c r="J2399">
        <v>1330018426</v>
      </c>
      <c r="K2399">
        <v>1326994426</v>
      </c>
      <c r="L2399" t="b">
        <v>0</v>
      </c>
      <c r="M2399">
        <v>145</v>
      </c>
      <c r="N2399" t="b">
        <v>1</v>
      </c>
      <c r="O2399" t="s">
        <v>8274</v>
      </c>
      <c r="P2399" s="9">
        <f>(((K2399/60)/60)/24)+DATE(1970,1,1)</f>
        <v>40927.731782407405</v>
      </c>
      <c r="Q2399" s="14">
        <f>YEAR(P2399)</f>
        <v>2012</v>
      </c>
      <c r="R2399" s="10" t="s">
        <v>8339</v>
      </c>
      <c r="S2399" t="s">
        <v>8340</v>
      </c>
      <c r="T2399">
        <f>IFERROR(ROUND(E2399/M2399,2),0)</f>
        <v>71.97</v>
      </c>
    </row>
    <row r="2400" spans="1:20" ht="33" x14ac:dyDescent="0.25">
      <c r="A2400">
        <v>3002</v>
      </c>
      <c r="B2400" s="3" t="s">
        <v>3002</v>
      </c>
      <c r="C2400" s="3" t="s">
        <v>7112</v>
      </c>
      <c r="D2400" s="6">
        <v>7000</v>
      </c>
      <c r="E2400" s="8">
        <v>7595.43</v>
      </c>
      <c r="F2400" s="22">
        <f>ROUND(E2400/D2400*100,0)</f>
        <v>109</v>
      </c>
      <c r="G2400" t="s">
        <v>8218</v>
      </c>
      <c r="H2400" t="s">
        <v>8223</v>
      </c>
      <c r="I2400" t="s">
        <v>8245</v>
      </c>
      <c r="J2400">
        <v>1356552252</v>
      </c>
      <c r="K2400">
        <v>1353960252</v>
      </c>
      <c r="L2400" t="b">
        <v>0</v>
      </c>
      <c r="M2400">
        <v>104</v>
      </c>
      <c r="N2400" t="b">
        <v>1</v>
      </c>
      <c r="O2400" t="s">
        <v>8301</v>
      </c>
      <c r="P2400" s="9">
        <f>(((K2400/60)/60)/24)+DATE(1970,1,1)</f>
        <v>41239.83625</v>
      </c>
      <c r="Q2400" s="14">
        <f>YEAR(P2400)</f>
        <v>2012</v>
      </c>
      <c r="R2400" s="10" t="s">
        <v>8331</v>
      </c>
      <c r="S2400" t="s">
        <v>8371</v>
      </c>
      <c r="T2400">
        <f>IFERROR(ROUND(E2400/M2400,2),0)</f>
        <v>73.03</v>
      </c>
    </row>
    <row r="2401" spans="1:20" ht="49" x14ac:dyDescent="0.25">
      <c r="A2401">
        <v>3020</v>
      </c>
      <c r="B2401" s="3" t="s">
        <v>3020</v>
      </c>
      <c r="C2401" s="3" t="s">
        <v>7130</v>
      </c>
      <c r="D2401" s="6">
        <v>7000</v>
      </c>
      <c r="E2401" s="8">
        <v>7040</v>
      </c>
      <c r="F2401" s="22">
        <f>ROUND(E2401/D2401*100,0)</f>
        <v>101</v>
      </c>
      <c r="G2401" t="s">
        <v>8218</v>
      </c>
      <c r="H2401" t="s">
        <v>8223</v>
      </c>
      <c r="I2401" t="s">
        <v>8245</v>
      </c>
      <c r="J2401">
        <v>1439583533</v>
      </c>
      <c r="K2401">
        <v>1434399533</v>
      </c>
      <c r="L2401" t="b">
        <v>0</v>
      </c>
      <c r="M2401">
        <v>30</v>
      </c>
      <c r="N2401" t="b">
        <v>1</v>
      </c>
      <c r="O2401" t="s">
        <v>8301</v>
      </c>
      <c r="P2401" s="9">
        <f>(((K2401/60)/60)/24)+DATE(1970,1,1)</f>
        <v>42170.846446759257</v>
      </c>
      <c r="Q2401" s="14">
        <f>YEAR(P2401)</f>
        <v>2015</v>
      </c>
      <c r="R2401" s="10" t="s">
        <v>8331</v>
      </c>
      <c r="S2401" t="s">
        <v>8371</v>
      </c>
      <c r="T2401">
        <f>IFERROR(ROUND(E2401/M2401,2),0)</f>
        <v>234.67</v>
      </c>
    </row>
    <row r="2402" spans="1:20" ht="49" x14ac:dyDescent="0.25">
      <c r="A2402">
        <v>3154</v>
      </c>
      <c r="B2402" s="3" t="s">
        <v>3154</v>
      </c>
      <c r="C2402" s="3" t="s">
        <v>7264</v>
      </c>
      <c r="D2402" s="6">
        <v>7000</v>
      </c>
      <c r="E2402" s="8">
        <v>7905</v>
      </c>
      <c r="F2402" s="22">
        <f>ROUND(E2402/D2402*100,0)</f>
        <v>113</v>
      </c>
      <c r="G2402" t="s">
        <v>8218</v>
      </c>
      <c r="H2402" t="s">
        <v>8223</v>
      </c>
      <c r="I2402" t="s">
        <v>8245</v>
      </c>
      <c r="J2402">
        <v>1333310458</v>
      </c>
      <c r="K2402">
        <v>1330722058</v>
      </c>
      <c r="L2402" t="b">
        <v>1</v>
      </c>
      <c r="M2402">
        <v>123</v>
      </c>
      <c r="N2402" t="b">
        <v>1</v>
      </c>
      <c r="O2402" t="s">
        <v>8269</v>
      </c>
      <c r="P2402" s="9">
        <f>(((K2402/60)/60)/24)+DATE(1970,1,1)</f>
        <v>40970.875671296293</v>
      </c>
      <c r="Q2402" s="14">
        <f>YEAR(P2402)</f>
        <v>2012</v>
      </c>
      <c r="R2402" s="10" t="s">
        <v>8331</v>
      </c>
      <c r="S2402" t="s">
        <v>8332</v>
      </c>
      <c r="T2402">
        <f>IFERROR(ROUND(E2402/M2402,2),0)</f>
        <v>64.27</v>
      </c>
    </row>
    <row r="2403" spans="1:20" ht="49" x14ac:dyDescent="0.25">
      <c r="A2403">
        <v>3171</v>
      </c>
      <c r="B2403" s="3" t="s">
        <v>3171</v>
      </c>
      <c r="C2403" s="3" t="s">
        <v>7281</v>
      </c>
      <c r="D2403" s="6">
        <v>7000</v>
      </c>
      <c r="E2403" s="8">
        <v>7617</v>
      </c>
      <c r="F2403" s="22">
        <f>ROUND(E2403/D2403*100,0)</f>
        <v>109</v>
      </c>
      <c r="G2403" t="s">
        <v>8218</v>
      </c>
      <c r="H2403" t="s">
        <v>8224</v>
      </c>
      <c r="I2403" t="s">
        <v>8246</v>
      </c>
      <c r="J2403">
        <v>1462545358</v>
      </c>
      <c r="K2403">
        <v>1459953358</v>
      </c>
      <c r="L2403" t="b">
        <v>1</v>
      </c>
      <c r="M2403">
        <v>117</v>
      </c>
      <c r="N2403" t="b">
        <v>1</v>
      </c>
      <c r="O2403" t="s">
        <v>8269</v>
      </c>
      <c r="P2403" s="9">
        <f>(((K2403/60)/60)/24)+DATE(1970,1,1)</f>
        <v>42466.608310185184</v>
      </c>
      <c r="Q2403" s="14">
        <f>YEAR(P2403)</f>
        <v>2016</v>
      </c>
      <c r="R2403" s="10" t="s">
        <v>8331</v>
      </c>
      <c r="S2403" t="s">
        <v>8332</v>
      </c>
      <c r="T2403">
        <f>IFERROR(ROUND(E2403/M2403,2),0)</f>
        <v>65.099999999999994</v>
      </c>
    </row>
    <row r="2404" spans="1:20" ht="65" x14ac:dyDescent="0.25">
      <c r="A2404">
        <v>3182</v>
      </c>
      <c r="B2404" s="3" t="s">
        <v>3182</v>
      </c>
      <c r="C2404" s="3" t="s">
        <v>7292</v>
      </c>
      <c r="D2404" s="6">
        <v>7000</v>
      </c>
      <c r="E2404" s="8">
        <v>7062</v>
      </c>
      <c r="F2404" s="22">
        <f>ROUND(E2404/D2404*100,0)</f>
        <v>101</v>
      </c>
      <c r="G2404" t="s">
        <v>8218</v>
      </c>
      <c r="H2404" t="s">
        <v>8223</v>
      </c>
      <c r="I2404" t="s">
        <v>8245</v>
      </c>
      <c r="J2404">
        <v>1328029200</v>
      </c>
      <c r="K2404">
        <v>1323211621</v>
      </c>
      <c r="L2404" t="b">
        <v>1</v>
      </c>
      <c r="M2404">
        <v>151</v>
      </c>
      <c r="N2404" t="b">
        <v>1</v>
      </c>
      <c r="O2404" t="s">
        <v>8269</v>
      </c>
      <c r="P2404" s="9">
        <f>(((K2404/60)/60)/24)+DATE(1970,1,1)</f>
        <v>40883.949317129627</v>
      </c>
      <c r="Q2404" s="14">
        <f>YEAR(P2404)</f>
        <v>2011</v>
      </c>
      <c r="R2404" s="10" t="s">
        <v>8331</v>
      </c>
      <c r="S2404" t="s">
        <v>8332</v>
      </c>
      <c r="T2404">
        <f>IFERROR(ROUND(E2404/M2404,2),0)</f>
        <v>46.77</v>
      </c>
    </row>
    <row r="2405" spans="1:20" ht="21" x14ac:dyDescent="0.25">
      <c r="A2405">
        <v>3228</v>
      </c>
      <c r="B2405" s="3" t="s">
        <v>3228</v>
      </c>
      <c r="C2405" s="3" t="s">
        <v>7338</v>
      </c>
      <c r="D2405" s="6">
        <v>7000</v>
      </c>
      <c r="E2405" s="8">
        <v>7164</v>
      </c>
      <c r="F2405" s="22">
        <f>ROUND(E2405/D2405*100,0)</f>
        <v>102</v>
      </c>
      <c r="G2405" t="s">
        <v>8218</v>
      </c>
      <c r="H2405" t="s">
        <v>8223</v>
      </c>
      <c r="I2405" t="s">
        <v>8245</v>
      </c>
      <c r="J2405">
        <v>1450328340</v>
      </c>
      <c r="K2405">
        <v>1447606884</v>
      </c>
      <c r="L2405" t="b">
        <v>1</v>
      </c>
      <c r="M2405">
        <v>37</v>
      </c>
      <c r="N2405" t="b">
        <v>1</v>
      </c>
      <c r="O2405" t="s">
        <v>8269</v>
      </c>
      <c r="P2405" s="9">
        <f>(((K2405/60)/60)/24)+DATE(1970,1,1)</f>
        <v>42323.70930555556</v>
      </c>
      <c r="Q2405" s="14">
        <f>YEAR(P2405)</f>
        <v>2015</v>
      </c>
      <c r="R2405" s="10" t="s">
        <v>8331</v>
      </c>
      <c r="S2405" t="s">
        <v>8332</v>
      </c>
      <c r="T2405">
        <f>IFERROR(ROUND(E2405/M2405,2),0)</f>
        <v>193.62</v>
      </c>
    </row>
    <row r="2406" spans="1:20" ht="33" x14ac:dyDescent="0.25">
      <c r="A2406">
        <v>3258</v>
      </c>
      <c r="B2406" s="3" t="s">
        <v>3258</v>
      </c>
      <c r="C2406" s="3" t="s">
        <v>7368</v>
      </c>
      <c r="D2406" s="6">
        <v>7000</v>
      </c>
      <c r="E2406" s="8">
        <v>7365</v>
      </c>
      <c r="F2406" s="22">
        <f>ROUND(E2406/D2406*100,0)</f>
        <v>105</v>
      </c>
      <c r="G2406" t="s">
        <v>8218</v>
      </c>
      <c r="H2406" t="s">
        <v>8223</v>
      </c>
      <c r="I2406" t="s">
        <v>8245</v>
      </c>
      <c r="J2406">
        <v>1420751861</v>
      </c>
      <c r="K2406">
        <v>1418159861</v>
      </c>
      <c r="L2406" t="b">
        <v>1</v>
      </c>
      <c r="M2406">
        <v>75</v>
      </c>
      <c r="N2406" t="b">
        <v>1</v>
      </c>
      <c r="O2406" t="s">
        <v>8269</v>
      </c>
      <c r="P2406" s="9">
        <f>(((K2406/60)/60)/24)+DATE(1970,1,1)</f>
        <v>41982.887280092589</v>
      </c>
      <c r="Q2406" s="14">
        <f>YEAR(P2406)</f>
        <v>2014</v>
      </c>
      <c r="R2406" s="10" t="s">
        <v>8331</v>
      </c>
      <c r="S2406" t="s">
        <v>8332</v>
      </c>
      <c r="T2406">
        <f>IFERROR(ROUND(E2406/M2406,2),0)</f>
        <v>98.2</v>
      </c>
    </row>
    <row r="2407" spans="1:20" ht="49" x14ac:dyDescent="0.25">
      <c r="A2407">
        <v>3765</v>
      </c>
      <c r="B2407" s="3" t="s">
        <v>3762</v>
      </c>
      <c r="C2407" s="3" t="s">
        <v>7875</v>
      </c>
      <c r="D2407" s="6">
        <v>7000</v>
      </c>
      <c r="E2407" s="8">
        <v>7942</v>
      </c>
      <c r="F2407" s="22">
        <f>ROUND(E2407/D2407*100,0)</f>
        <v>113</v>
      </c>
      <c r="G2407" t="s">
        <v>8218</v>
      </c>
      <c r="H2407" t="s">
        <v>8223</v>
      </c>
      <c r="I2407" t="s">
        <v>8245</v>
      </c>
      <c r="J2407">
        <v>1406745482</v>
      </c>
      <c r="K2407">
        <v>1404153482</v>
      </c>
      <c r="L2407" t="b">
        <v>0</v>
      </c>
      <c r="M2407">
        <v>107</v>
      </c>
      <c r="N2407" t="b">
        <v>1</v>
      </c>
      <c r="O2407" t="s">
        <v>8303</v>
      </c>
      <c r="P2407" s="9">
        <f>(((K2407/60)/60)/24)+DATE(1970,1,1)</f>
        <v>41820.776412037041</v>
      </c>
      <c r="Q2407" s="14">
        <f>YEAR(P2407)</f>
        <v>2014</v>
      </c>
      <c r="R2407" s="10" t="s">
        <v>8331</v>
      </c>
      <c r="S2407" t="s">
        <v>8373</v>
      </c>
      <c r="T2407">
        <f>IFERROR(ROUND(E2407/M2407,2),0)</f>
        <v>74.22</v>
      </c>
    </row>
    <row r="2408" spans="1:20" ht="49" hidden="1" x14ac:dyDescent="0.25">
      <c r="A2408">
        <v>437</v>
      </c>
      <c r="B2408" s="3" t="s">
        <v>438</v>
      </c>
      <c r="C2408" s="3" t="s">
        <v>4547</v>
      </c>
      <c r="D2408" s="6">
        <v>7000</v>
      </c>
      <c r="E2408" s="8">
        <v>0</v>
      </c>
      <c r="F2408" s="22">
        <f>ROUND(E2408/D2408*100,0)</f>
        <v>0</v>
      </c>
      <c r="G2408" t="s">
        <v>8220</v>
      </c>
      <c r="H2408" t="s">
        <v>8228</v>
      </c>
      <c r="I2408" t="s">
        <v>8250</v>
      </c>
      <c r="J2408">
        <v>1475912326</v>
      </c>
      <c r="K2408">
        <v>1470728326</v>
      </c>
      <c r="L2408" t="b">
        <v>0</v>
      </c>
      <c r="M2408">
        <v>0</v>
      </c>
      <c r="N2408" t="b">
        <v>0</v>
      </c>
      <c r="O2408" t="s">
        <v>8268</v>
      </c>
      <c r="P2408" s="9">
        <f>(((K2408/60)/60)/24)+DATE(1970,1,1)</f>
        <v>42591.31858796296</v>
      </c>
      <c r="Q2408" s="14">
        <f>YEAR(P2408)</f>
        <v>2016</v>
      </c>
      <c r="R2408" s="10" t="s">
        <v>8324</v>
      </c>
      <c r="S2408" t="s">
        <v>8330</v>
      </c>
      <c r="T2408">
        <f>IFERROR(ROUND(E2408/M2408,2),0)</f>
        <v>0</v>
      </c>
    </row>
    <row r="2409" spans="1:20" ht="49" hidden="1" x14ac:dyDescent="0.25">
      <c r="A2409">
        <v>495</v>
      </c>
      <c r="B2409" s="3" t="s">
        <v>496</v>
      </c>
      <c r="C2409" s="3" t="s">
        <v>4605</v>
      </c>
      <c r="D2409" s="6">
        <v>7000</v>
      </c>
      <c r="E2409" s="8">
        <v>0</v>
      </c>
      <c r="F2409" s="22">
        <f>ROUND(E2409/D2409*100,0)</f>
        <v>0</v>
      </c>
      <c r="G2409" t="s">
        <v>8220</v>
      </c>
      <c r="H2409" t="s">
        <v>8223</v>
      </c>
      <c r="I2409" t="s">
        <v>8245</v>
      </c>
      <c r="J2409">
        <v>1437076305</v>
      </c>
      <c r="K2409">
        <v>1434484305</v>
      </c>
      <c r="L2409" t="b">
        <v>0</v>
      </c>
      <c r="M2409">
        <v>0</v>
      </c>
      <c r="N2409" t="b">
        <v>0</v>
      </c>
      <c r="O2409" t="s">
        <v>8268</v>
      </c>
      <c r="P2409" s="9">
        <f>(((K2409/60)/60)/24)+DATE(1970,1,1)</f>
        <v>42171.827604166669</v>
      </c>
      <c r="Q2409" s="14">
        <f>YEAR(P2409)</f>
        <v>2015</v>
      </c>
      <c r="R2409" s="10" t="s">
        <v>8324</v>
      </c>
      <c r="S2409" t="s">
        <v>8330</v>
      </c>
      <c r="T2409">
        <f>IFERROR(ROUND(E2409/M2409,2),0)</f>
        <v>0</v>
      </c>
    </row>
    <row r="2410" spans="1:20" ht="49" hidden="1" x14ac:dyDescent="0.25">
      <c r="A2410">
        <v>716</v>
      </c>
      <c r="B2410" s="3" t="s">
        <v>717</v>
      </c>
      <c r="C2410" s="3" t="s">
        <v>4826</v>
      </c>
      <c r="D2410" s="6">
        <v>7000</v>
      </c>
      <c r="E2410" s="8">
        <v>715</v>
      </c>
      <c r="F2410" s="22">
        <f>ROUND(E2410/D2410*100,0)</f>
        <v>10</v>
      </c>
      <c r="G2410" t="s">
        <v>8220</v>
      </c>
      <c r="H2410" t="s">
        <v>8223</v>
      </c>
      <c r="I2410" t="s">
        <v>8245</v>
      </c>
      <c r="J2410">
        <v>1417392000</v>
      </c>
      <c r="K2410">
        <v>1414511307</v>
      </c>
      <c r="L2410" t="b">
        <v>0</v>
      </c>
      <c r="M2410">
        <v>16</v>
      </c>
      <c r="N2410" t="b">
        <v>0</v>
      </c>
      <c r="O2410" t="s">
        <v>8271</v>
      </c>
      <c r="P2410" s="9">
        <f>(((K2410/60)/60)/24)+DATE(1970,1,1)</f>
        <v>41940.658645833333</v>
      </c>
      <c r="Q2410" s="14">
        <f>YEAR(P2410)</f>
        <v>2014</v>
      </c>
      <c r="R2410" s="10" t="s">
        <v>8333</v>
      </c>
      <c r="S2410" t="s">
        <v>8335</v>
      </c>
      <c r="T2410">
        <f>IFERROR(ROUND(E2410/M2410,2),0)</f>
        <v>44.69</v>
      </c>
    </row>
    <row r="2411" spans="1:20" ht="49" hidden="1" x14ac:dyDescent="0.25">
      <c r="A2411">
        <v>765</v>
      </c>
      <c r="B2411" s="3" t="s">
        <v>766</v>
      </c>
      <c r="C2411" s="3" t="s">
        <v>4875</v>
      </c>
      <c r="D2411" s="6">
        <v>7000</v>
      </c>
      <c r="E2411" s="8">
        <v>2521</v>
      </c>
      <c r="F2411" s="22">
        <f>ROUND(E2411/D2411*100,0)</f>
        <v>36</v>
      </c>
      <c r="G2411" t="s">
        <v>8220</v>
      </c>
      <c r="H2411" t="s">
        <v>8223</v>
      </c>
      <c r="I2411" t="s">
        <v>8245</v>
      </c>
      <c r="J2411">
        <v>1413723684</v>
      </c>
      <c r="K2411">
        <v>1411131684</v>
      </c>
      <c r="L2411" t="b">
        <v>0</v>
      </c>
      <c r="M2411">
        <v>44</v>
      </c>
      <c r="N2411" t="b">
        <v>0</v>
      </c>
      <c r="O2411" t="s">
        <v>8273</v>
      </c>
      <c r="P2411" s="9">
        <f>(((K2411/60)/60)/24)+DATE(1970,1,1)</f>
        <v>41901.542638888888</v>
      </c>
      <c r="Q2411" s="14">
        <f>YEAR(P2411)</f>
        <v>2014</v>
      </c>
      <c r="R2411" s="10" t="s">
        <v>8336</v>
      </c>
      <c r="S2411" t="s">
        <v>8338</v>
      </c>
      <c r="T2411">
        <f>IFERROR(ROUND(E2411/M2411,2),0)</f>
        <v>57.3</v>
      </c>
    </row>
    <row r="2412" spans="1:20" ht="49" hidden="1" x14ac:dyDescent="0.25">
      <c r="A2412">
        <v>776</v>
      </c>
      <c r="B2412" s="3" t="s">
        <v>777</v>
      </c>
      <c r="C2412" s="3" t="s">
        <v>4886</v>
      </c>
      <c r="D2412" s="6">
        <v>7000</v>
      </c>
      <c r="E2412" s="8">
        <v>3598</v>
      </c>
      <c r="F2412" s="22">
        <f>ROUND(E2412/D2412*100,0)</f>
        <v>51</v>
      </c>
      <c r="G2412" t="s">
        <v>8220</v>
      </c>
      <c r="H2412" t="s">
        <v>8223</v>
      </c>
      <c r="I2412" t="s">
        <v>8245</v>
      </c>
      <c r="J2412">
        <v>1444539600</v>
      </c>
      <c r="K2412">
        <v>1441297645</v>
      </c>
      <c r="L2412" t="b">
        <v>0</v>
      </c>
      <c r="M2412">
        <v>57</v>
      </c>
      <c r="N2412" t="b">
        <v>0</v>
      </c>
      <c r="O2412" t="s">
        <v>8273</v>
      </c>
      <c r="P2412" s="9">
        <f>(((K2412/60)/60)/24)+DATE(1970,1,1)</f>
        <v>42250.685706018514</v>
      </c>
      <c r="Q2412" s="14">
        <f>YEAR(P2412)</f>
        <v>2015</v>
      </c>
      <c r="R2412" s="10" t="s">
        <v>8336</v>
      </c>
      <c r="S2412" t="s">
        <v>8338</v>
      </c>
      <c r="T2412">
        <f>IFERROR(ROUND(E2412/M2412,2),0)</f>
        <v>63.12</v>
      </c>
    </row>
    <row r="2413" spans="1:20" ht="65" hidden="1" x14ac:dyDescent="0.25">
      <c r="A2413">
        <v>926</v>
      </c>
      <c r="B2413" s="3" t="s">
        <v>927</v>
      </c>
      <c r="C2413" s="3" t="s">
        <v>5036</v>
      </c>
      <c r="D2413" s="6">
        <v>7000</v>
      </c>
      <c r="E2413" s="8">
        <v>0</v>
      </c>
      <c r="F2413" s="22">
        <f>ROUND(E2413/D2413*100,0)</f>
        <v>0</v>
      </c>
      <c r="G2413" t="s">
        <v>8220</v>
      </c>
      <c r="H2413" t="s">
        <v>8223</v>
      </c>
      <c r="I2413" t="s">
        <v>8245</v>
      </c>
      <c r="J2413">
        <v>1278628800</v>
      </c>
      <c r="K2413">
        <v>1276043330</v>
      </c>
      <c r="L2413" t="b">
        <v>0</v>
      </c>
      <c r="M2413">
        <v>0</v>
      </c>
      <c r="N2413" t="b">
        <v>0</v>
      </c>
      <c r="O2413" t="s">
        <v>8276</v>
      </c>
      <c r="P2413" s="9">
        <f>(((K2413/60)/60)/24)+DATE(1970,1,1)</f>
        <v>40338.02002314815</v>
      </c>
      <c r="Q2413" s="14">
        <f>YEAR(P2413)</f>
        <v>2010</v>
      </c>
      <c r="R2413" s="10" t="s">
        <v>8339</v>
      </c>
      <c r="S2413" t="s">
        <v>8342</v>
      </c>
      <c r="T2413">
        <f>IFERROR(ROUND(E2413/M2413,2),0)</f>
        <v>0</v>
      </c>
    </row>
    <row r="2414" spans="1:20" ht="49" hidden="1" x14ac:dyDescent="0.25">
      <c r="A2414">
        <v>938</v>
      </c>
      <c r="B2414" s="3" t="s">
        <v>939</v>
      </c>
      <c r="C2414" s="3" t="s">
        <v>5048</v>
      </c>
      <c r="D2414" s="6">
        <v>7000</v>
      </c>
      <c r="E2414" s="8">
        <v>25</v>
      </c>
      <c r="F2414" s="22">
        <f>ROUND(E2414/D2414*100,0)</f>
        <v>0</v>
      </c>
      <c r="G2414" t="s">
        <v>8220</v>
      </c>
      <c r="H2414" t="s">
        <v>8223</v>
      </c>
      <c r="I2414" t="s">
        <v>8245</v>
      </c>
      <c r="J2414">
        <v>1346585448</v>
      </c>
      <c r="K2414">
        <v>1343993448</v>
      </c>
      <c r="L2414" t="b">
        <v>0</v>
      </c>
      <c r="M2414">
        <v>1</v>
      </c>
      <c r="N2414" t="b">
        <v>0</v>
      </c>
      <c r="O2414" t="s">
        <v>8276</v>
      </c>
      <c r="P2414" s="9">
        <f>(((K2414/60)/60)/24)+DATE(1970,1,1)</f>
        <v>41124.479722222226</v>
      </c>
      <c r="Q2414" s="14">
        <f>YEAR(P2414)</f>
        <v>2012</v>
      </c>
      <c r="R2414" s="10" t="s">
        <v>8339</v>
      </c>
      <c r="S2414" t="s">
        <v>8342</v>
      </c>
      <c r="T2414">
        <f>IFERROR(ROUND(E2414/M2414,2),0)</f>
        <v>25</v>
      </c>
    </row>
    <row r="2415" spans="1:20" ht="33" hidden="1" x14ac:dyDescent="0.25">
      <c r="A2415">
        <v>1412</v>
      </c>
      <c r="B2415" s="3" t="s">
        <v>1413</v>
      </c>
      <c r="C2415" s="3" t="s">
        <v>5522</v>
      </c>
      <c r="D2415" s="6">
        <v>7000</v>
      </c>
      <c r="E2415" s="8">
        <v>320</v>
      </c>
      <c r="F2415" s="22">
        <f>ROUND(E2415/D2415*100,0)</f>
        <v>5</v>
      </c>
      <c r="G2415" t="s">
        <v>8220</v>
      </c>
      <c r="H2415" t="s">
        <v>8223</v>
      </c>
      <c r="I2415" t="s">
        <v>8245</v>
      </c>
      <c r="J2415">
        <v>1417656699</v>
      </c>
      <c r="K2415">
        <v>1415064699</v>
      </c>
      <c r="L2415" t="b">
        <v>0</v>
      </c>
      <c r="M2415">
        <v>13</v>
      </c>
      <c r="N2415" t="b">
        <v>0</v>
      </c>
      <c r="O2415" t="s">
        <v>8285</v>
      </c>
      <c r="P2415" s="9">
        <f>(((K2415/60)/60)/24)+DATE(1970,1,1)</f>
        <v>41947.063645833332</v>
      </c>
      <c r="Q2415" s="14">
        <f>YEAR(P2415)</f>
        <v>2014</v>
      </c>
      <c r="R2415" s="10" t="s">
        <v>8336</v>
      </c>
      <c r="S2415" t="s">
        <v>8355</v>
      </c>
      <c r="T2415">
        <f>IFERROR(ROUND(E2415/M2415,2),0)</f>
        <v>24.62</v>
      </c>
    </row>
    <row r="2416" spans="1:20" ht="49" hidden="1" x14ac:dyDescent="0.25">
      <c r="A2416">
        <v>1483</v>
      </c>
      <c r="B2416" s="3" t="s">
        <v>1484</v>
      </c>
      <c r="C2416" s="3" t="s">
        <v>5593</v>
      </c>
      <c r="D2416" s="6">
        <v>7000</v>
      </c>
      <c r="E2416" s="8">
        <v>50</v>
      </c>
      <c r="F2416" s="22">
        <f>ROUND(E2416/D2416*100,0)</f>
        <v>1</v>
      </c>
      <c r="G2416" t="s">
        <v>8220</v>
      </c>
      <c r="H2416" t="s">
        <v>8223</v>
      </c>
      <c r="I2416" t="s">
        <v>8245</v>
      </c>
      <c r="J2416">
        <v>1469162275</v>
      </c>
      <c r="K2416">
        <v>1467002275</v>
      </c>
      <c r="L2416" t="b">
        <v>0</v>
      </c>
      <c r="M2416">
        <v>2</v>
      </c>
      <c r="N2416" t="b">
        <v>0</v>
      </c>
      <c r="O2416" t="s">
        <v>8273</v>
      </c>
      <c r="P2416" s="9">
        <f>(((K2416/60)/60)/24)+DATE(1970,1,1)</f>
        <v>42548.192997685182</v>
      </c>
      <c r="Q2416" s="14">
        <f>YEAR(P2416)</f>
        <v>2016</v>
      </c>
      <c r="R2416" s="10" t="s">
        <v>8336</v>
      </c>
      <c r="S2416" t="s">
        <v>8338</v>
      </c>
      <c r="T2416">
        <f>IFERROR(ROUND(E2416/M2416,2),0)</f>
        <v>25</v>
      </c>
    </row>
    <row r="2417" spans="1:20" ht="49" hidden="1" x14ac:dyDescent="0.25">
      <c r="A2417">
        <v>1708</v>
      </c>
      <c r="B2417" s="3" t="s">
        <v>1709</v>
      </c>
      <c r="C2417" s="3" t="s">
        <v>5818</v>
      </c>
      <c r="D2417" s="6">
        <v>7000</v>
      </c>
      <c r="E2417" s="8">
        <v>0</v>
      </c>
      <c r="F2417" s="22">
        <f>ROUND(E2417/D2417*100,0)</f>
        <v>0</v>
      </c>
      <c r="G2417" t="s">
        <v>8220</v>
      </c>
      <c r="H2417" t="s">
        <v>8223</v>
      </c>
      <c r="I2417" t="s">
        <v>8245</v>
      </c>
      <c r="J2417">
        <v>1462135706</v>
      </c>
      <c r="K2417">
        <v>1458679706</v>
      </c>
      <c r="L2417" t="b">
        <v>0</v>
      </c>
      <c r="M2417">
        <v>0</v>
      </c>
      <c r="N2417" t="b">
        <v>0</v>
      </c>
      <c r="O2417" t="s">
        <v>8291</v>
      </c>
      <c r="P2417" s="9">
        <f>(((K2417/60)/60)/24)+DATE(1970,1,1)</f>
        <v>42451.866967592592</v>
      </c>
      <c r="Q2417" s="14">
        <f>YEAR(P2417)</f>
        <v>2016</v>
      </c>
      <c r="R2417" s="10" t="s">
        <v>8339</v>
      </c>
      <c r="S2417" t="s">
        <v>8361</v>
      </c>
      <c r="T2417">
        <f>IFERROR(ROUND(E2417/M2417,2),0)</f>
        <v>0</v>
      </c>
    </row>
    <row r="2418" spans="1:20" ht="65" hidden="1" x14ac:dyDescent="0.25">
      <c r="A2418">
        <v>2505</v>
      </c>
      <c r="B2418" s="3" t="s">
        <v>2505</v>
      </c>
      <c r="C2418" s="3" t="s">
        <v>6615</v>
      </c>
      <c r="D2418" s="6">
        <v>7000</v>
      </c>
      <c r="E2418" s="8">
        <v>0</v>
      </c>
      <c r="F2418" s="22">
        <f>ROUND(E2418/D2418*100,0)</f>
        <v>0</v>
      </c>
      <c r="G2418" t="s">
        <v>8220</v>
      </c>
      <c r="H2418" t="s">
        <v>8223</v>
      </c>
      <c r="I2418" t="s">
        <v>8245</v>
      </c>
      <c r="J2418">
        <v>1426292416</v>
      </c>
      <c r="K2418">
        <v>1423704016</v>
      </c>
      <c r="L2418" t="b">
        <v>0</v>
      </c>
      <c r="M2418">
        <v>0</v>
      </c>
      <c r="N2418" t="b">
        <v>0</v>
      </c>
      <c r="O2418" t="s">
        <v>8297</v>
      </c>
      <c r="P2418" s="9">
        <f>(((K2418/60)/60)/24)+DATE(1970,1,1)</f>
        <v>42047.05574074074</v>
      </c>
      <c r="Q2418" s="14">
        <f>YEAR(P2418)</f>
        <v>2015</v>
      </c>
      <c r="R2418" s="10" t="s">
        <v>8350</v>
      </c>
      <c r="S2418" t="s">
        <v>8367</v>
      </c>
      <c r="T2418">
        <f>IFERROR(ROUND(E2418/M2418,2),0)</f>
        <v>0</v>
      </c>
    </row>
    <row r="2419" spans="1:20" ht="49" hidden="1" x14ac:dyDescent="0.25">
      <c r="A2419">
        <v>2768</v>
      </c>
      <c r="B2419" s="3" t="s">
        <v>2768</v>
      </c>
      <c r="C2419" s="3" t="s">
        <v>6878</v>
      </c>
      <c r="D2419" s="6">
        <v>7000</v>
      </c>
      <c r="E2419" s="8">
        <v>1002</v>
      </c>
      <c r="F2419" s="22">
        <f>ROUND(E2419/D2419*100,0)</f>
        <v>14</v>
      </c>
      <c r="G2419" t="s">
        <v>8220</v>
      </c>
      <c r="H2419" t="s">
        <v>8223</v>
      </c>
      <c r="I2419" t="s">
        <v>8245</v>
      </c>
      <c r="J2419">
        <v>1333028723</v>
      </c>
      <c r="K2419">
        <v>1330440323</v>
      </c>
      <c r="L2419" t="b">
        <v>0</v>
      </c>
      <c r="M2419">
        <v>34</v>
      </c>
      <c r="N2419" t="b">
        <v>0</v>
      </c>
      <c r="O2419" t="s">
        <v>8302</v>
      </c>
      <c r="P2419" s="9">
        <f>(((K2419/60)/60)/24)+DATE(1970,1,1)</f>
        <v>40967.614849537036</v>
      </c>
      <c r="Q2419" s="14">
        <f>YEAR(P2419)</f>
        <v>2012</v>
      </c>
      <c r="R2419" s="10" t="s">
        <v>8336</v>
      </c>
      <c r="S2419" t="s">
        <v>8372</v>
      </c>
      <c r="T2419">
        <f>IFERROR(ROUND(E2419/M2419,2),0)</f>
        <v>29.47</v>
      </c>
    </row>
    <row r="2420" spans="1:20" ht="49" hidden="1" x14ac:dyDescent="0.25">
      <c r="A2420">
        <v>3793</v>
      </c>
      <c r="B2420" s="3" t="s">
        <v>3790</v>
      </c>
      <c r="C2420" s="3" t="s">
        <v>7903</v>
      </c>
      <c r="D2420" s="6">
        <v>7000</v>
      </c>
      <c r="E2420" s="8">
        <v>4176</v>
      </c>
      <c r="F2420" s="22">
        <f>ROUND(E2420/D2420*100,0)</f>
        <v>60</v>
      </c>
      <c r="G2420" t="s">
        <v>8220</v>
      </c>
      <c r="H2420" t="s">
        <v>8223</v>
      </c>
      <c r="I2420" t="s">
        <v>8245</v>
      </c>
      <c r="J2420">
        <v>1418769129</v>
      </c>
      <c r="K2420">
        <v>1416954729</v>
      </c>
      <c r="L2420" t="b">
        <v>0</v>
      </c>
      <c r="M2420">
        <v>24</v>
      </c>
      <c r="N2420" t="b">
        <v>0</v>
      </c>
      <c r="O2420" t="s">
        <v>8303</v>
      </c>
      <c r="P2420" s="9">
        <f>(((K2420/60)/60)/24)+DATE(1970,1,1)</f>
        <v>41968.938993055555</v>
      </c>
      <c r="Q2420" s="14">
        <f>YEAR(P2420)</f>
        <v>2014</v>
      </c>
      <c r="R2420" s="10" t="s">
        <v>8331</v>
      </c>
      <c r="S2420" t="s">
        <v>8373</v>
      </c>
      <c r="T2420">
        <f>IFERROR(ROUND(E2420/M2420,2),0)</f>
        <v>174</v>
      </c>
    </row>
    <row r="2421" spans="1:20" ht="49" hidden="1" x14ac:dyDescent="0.25">
      <c r="A2421">
        <v>3846</v>
      </c>
      <c r="B2421" s="3" t="s">
        <v>3843</v>
      </c>
      <c r="C2421" s="3" t="s">
        <v>7955</v>
      </c>
      <c r="D2421" s="6">
        <v>7000</v>
      </c>
      <c r="E2421" s="8">
        <v>189</v>
      </c>
      <c r="F2421" s="22">
        <f>ROUND(E2421/D2421*100,0)</f>
        <v>3</v>
      </c>
      <c r="G2421" t="s">
        <v>8220</v>
      </c>
      <c r="H2421" t="s">
        <v>8223</v>
      </c>
      <c r="I2421" t="s">
        <v>8245</v>
      </c>
      <c r="J2421">
        <v>1412405940</v>
      </c>
      <c r="K2421">
        <v>1409721542</v>
      </c>
      <c r="L2421" t="b">
        <v>1</v>
      </c>
      <c r="M2421">
        <v>8</v>
      </c>
      <c r="N2421" t="b">
        <v>0</v>
      </c>
      <c r="O2421" t="s">
        <v>8269</v>
      </c>
      <c r="P2421" s="9">
        <f>(((K2421/60)/60)/24)+DATE(1970,1,1)</f>
        <v>41885.221550925926</v>
      </c>
      <c r="Q2421" s="14">
        <f>YEAR(P2421)</f>
        <v>2014</v>
      </c>
      <c r="R2421" s="10" t="s">
        <v>8331</v>
      </c>
      <c r="S2421" t="s">
        <v>8332</v>
      </c>
      <c r="T2421">
        <f>IFERROR(ROUND(E2421/M2421,2),0)</f>
        <v>23.63</v>
      </c>
    </row>
    <row r="2422" spans="1:20" ht="49" hidden="1" x14ac:dyDescent="0.25">
      <c r="A2422">
        <v>3933</v>
      </c>
      <c r="B2422" s="3" t="s">
        <v>3930</v>
      </c>
      <c r="C2422" s="3" t="s">
        <v>8041</v>
      </c>
      <c r="D2422" s="6">
        <v>7000</v>
      </c>
      <c r="E2422" s="8">
        <v>1102</v>
      </c>
      <c r="F2422" s="22">
        <f>ROUND(E2422/D2422*100,0)</f>
        <v>16</v>
      </c>
      <c r="G2422" t="s">
        <v>8220</v>
      </c>
      <c r="H2422" t="s">
        <v>8223</v>
      </c>
      <c r="I2422" t="s">
        <v>8245</v>
      </c>
      <c r="J2422">
        <v>1468716180</v>
      </c>
      <c r="K2422">
        <v>1466205262</v>
      </c>
      <c r="L2422" t="b">
        <v>0</v>
      </c>
      <c r="M2422">
        <v>12</v>
      </c>
      <c r="N2422" t="b">
        <v>0</v>
      </c>
      <c r="O2422" t="s">
        <v>8269</v>
      </c>
      <c r="P2422" s="9">
        <f>(((K2422/60)/60)/24)+DATE(1970,1,1)</f>
        <v>42538.968310185184</v>
      </c>
      <c r="Q2422" s="14">
        <f>YEAR(P2422)</f>
        <v>2016</v>
      </c>
      <c r="R2422" s="10" t="s">
        <v>8331</v>
      </c>
      <c r="S2422" t="s">
        <v>8332</v>
      </c>
      <c r="T2422">
        <f>IFERROR(ROUND(E2422/M2422,2),0)</f>
        <v>91.83</v>
      </c>
    </row>
    <row r="2423" spans="1:20" ht="49" hidden="1" x14ac:dyDescent="0.25">
      <c r="A2423">
        <v>3999</v>
      </c>
      <c r="B2423" s="3" t="s">
        <v>3995</v>
      </c>
      <c r="C2423" s="3" t="s">
        <v>8105</v>
      </c>
      <c r="D2423" s="6">
        <v>7000</v>
      </c>
      <c r="E2423" s="8">
        <v>1156</v>
      </c>
      <c r="F2423" s="22">
        <f>ROUND(E2423/D2423*100,0)</f>
        <v>17</v>
      </c>
      <c r="G2423" t="s">
        <v>8220</v>
      </c>
      <c r="H2423" t="s">
        <v>8223</v>
      </c>
      <c r="I2423" t="s">
        <v>8245</v>
      </c>
      <c r="J2423">
        <v>1409514709</v>
      </c>
      <c r="K2423">
        <v>1406058798</v>
      </c>
      <c r="L2423" t="b">
        <v>0</v>
      </c>
      <c r="M2423">
        <v>14</v>
      </c>
      <c r="N2423" t="b">
        <v>0</v>
      </c>
      <c r="O2423" t="s">
        <v>8269</v>
      </c>
      <c r="P2423" s="9">
        <f>(((K2423/60)/60)/24)+DATE(1970,1,1)</f>
        <v>41842.828680555554</v>
      </c>
      <c r="Q2423" s="14">
        <f>YEAR(P2423)</f>
        <v>2014</v>
      </c>
      <c r="R2423" s="10" t="s">
        <v>8331</v>
      </c>
      <c r="S2423" t="s">
        <v>8332</v>
      </c>
      <c r="T2423">
        <f>IFERROR(ROUND(E2423/M2423,2),0)</f>
        <v>82.57</v>
      </c>
    </row>
    <row r="2424" spans="1:20" ht="49" hidden="1" x14ac:dyDescent="0.25">
      <c r="A2424">
        <v>4015</v>
      </c>
      <c r="B2424" s="3" t="s">
        <v>4011</v>
      </c>
      <c r="C2424" s="3" t="s">
        <v>8120</v>
      </c>
      <c r="D2424" s="6">
        <v>7000</v>
      </c>
      <c r="E2424" s="8">
        <v>1</v>
      </c>
      <c r="F2424" s="22">
        <f>ROUND(E2424/D2424*100,0)</f>
        <v>0</v>
      </c>
      <c r="G2424" t="s">
        <v>8220</v>
      </c>
      <c r="H2424" t="s">
        <v>8223</v>
      </c>
      <c r="I2424" t="s">
        <v>8245</v>
      </c>
      <c r="J2424">
        <v>1437331463</v>
      </c>
      <c r="K2424">
        <v>1434739463</v>
      </c>
      <c r="L2424" t="b">
        <v>0</v>
      </c>
      <c r="M2424">
        <v>1</v>
      </c>
      <c r="N2424" t="b">
        <v>0</v>
      </c>
      <c r="O2424" t="s">
        <v>8269</v>
      </c>
      <c r="P2424" s="9">
        <f>(((K2424/60)/60)/24)+DATE(1970,1,1)</f>
        <v>42174.780821759254</v>
      </c>
      <c r="Q2424" s="14">
        <f>YEAR(P2424)</f>
        <v>2015</v>
      </c>
      <c r="R2424" s="10" t="s">
        <v>8331</v>
      </c>
      <c r="S2424" t="s">
        <v>8332</v>
      </c>
      <c r="T2424">
        <f>IFERROR(ROUND(E2424/M2424,2),0)</f>
        <v>1</v>
      </c>
    </row>
    <row r="2425" spans="1:20" ht="49" hidden="1" x14ac:dyDescent="0.25">
      <c r="A2425">
        <v>4023</v>
      </c>
      <c r="B2425" s="3" t="s">
        <v>4019</v>
      </c>
      <c r="C2425" s="3" t="s">
        <v>8128</v>
      </c>
      <c r="D2425" s="6">
        <v>7000</v>
      </c>
      <c r="E2425" s="8">
        <v>0</v>
      </c>
      <c r="F2425" s="22">
        <f>ROUND(E2425/D2425*100,0)</f>
        <v>0</v>
      </c>
      <c r="G2425" t="s">
        <v>8220</v>
      </c>
      <c r="H2425" t="s">
        <v>8223</v>
      </c>
      <c r="I2425" t="s">
        <v>8245</v>
      </c>
      <c r="J2425">
        <v>1458860363</v>
      </c>
      <c r="K2425">
        <v>1454975963</v>
      </c>
      <c r="L2425" t="b">
        <v>0</v>
      </c>
      <c r="M2425">
        <v>0</v>
      </c>
      <c r="N2425" t="b">
        <v>0</v>
      </c>
      <c r="O2425" t="s">
        <v>8269</v>
      </c>
      <c r="P2425" s="9">
        <f>(((K2425/60)/60)/24)+DATE(1970,1,1)</f>
        <v>42408.999571759254</v>
      </c>
      <c r="Q2425" s="14">
        <f>YEAR(P2425)</f>
        <v>2016</v>
      </c>
      <c r="R2425" s="10" t="s">
        <v>8331</v>
      </c>
      <c r="S2425" t="s">
        <v>8332</v>
      </c>
      <c r="T2425">
        <f>IFERROR(ROUND(E2425/M2425,2),0)</f>
        <v>0</v>
      </c>
    </row>
    <row r="2426" spans="1:20" ht="33" hidden="1" x14ac:dyDescent="0.25">
      <c r="A2426">
        <v>147</v>
      </c>
      <c r="B2426" s="3" t="s">
        <v>149</v>
      </c>
      <c r="C2426" s="3" t="s">
        <v>4257</v>
      </c>
      <c r="D2426" s="6">
        <v>7000</v>
      </c>
      <c r="E2426" s="8">
        <v>0</v>
      </c>
      <c r="F2426" s="22">
        <f>ROUND(E2426/D2426*100,0)</f>
        <v>0</v>
      </c>
      <c r="G2426" t="s">
        <v>8219</v>
      </c>
      <c r="H2426" t="s">
        <v>8224</v>
      </c>
      <c r="I2426" t="s">
        <v>8246</v>
      </c>
      <c r="J2426">
        <v>1420741080</v>
      </c>
      <c r="K2426">
        <v>1417026340</v>
      </c>
      <c r="L2426" t="b">
        <v>0</v>
      </c>
      <c r="M2426">
        <v>0</v>
      </c>
      <c r="N2426" t="b">
        <v>0</v>
      </c>
      <c r="O2426" t="s">
        <v>8265</v>
      </c>
      <c r="P2426" s="9">
        <f>(((K2426/60)/60)/24)+DATE(1970,1,1)</f>
        <v>41969.767824074079</v>
      </c>
      <c r="Q2426" s="14">
        <f>YEAR(P2426)</f>
        <v>2014</v>
      </c>
      <c r="R2426" s="10" t="s">
        <v>8324</v>
      </c>
      <c r="S2426" t="s">
        <v>8327</v>
      </c>
      <c r="T2426">
        <f>IFERROR(ROUND(E2426/M2426,2),0)</f>
        <v>0</v>
      </c>
    </row>
    <row r="2427" spans="1:20" ht="49" hidden="1" x14ac:dyDescent="0.25">
      <c r="A2427">
        <v>1044</v>
      </c>
      <c r="B2427" s="3" t="s">
        <v>1045</v>
      </c>
      <c r="C2427" s="3" t="s">
        <v>5154</v>
      </c>
      <c r="D2427" s="6">
        <v>7000</v>
      </c>
      <c r="E2427" s="8">
        <v>6</v>
      </c>
      <c r="F2427" s="22">
        <f>ROUND(E2427/D2427*100,0)</f>
        <v>0</v>
      </c>
      <c r="G2427" t="s">
        <v>8219</v>
      </c>
      <c r="H2427" t="s">
        <v>8223</v>
      </c>
      <c r="I2427" t="s">
        <v>8245</v>
      </c>
      <c r="J2427">
        <v>1425587220</v>
      </c>
      <c r="K2427">
        <v>1420668801</v>
      </c>
      <c r="L2427" t="b">
        <v>0</v>
      </c>
      <c r="M2427">
        <v>2</v>
      </c>
      <c r="N2427" t="b">
        <v>0</v>
      </c>
      <c r="O2427" t="s">
        <v>8279</v>
      </c>
      <c r="P2427" s="9">
        <f>(((K2427/60)/60)/24)+DATE(1970,1,1)</f>
        <v>42011.925937499997</v>
      </c>
      <c r="Q2427" s="14">
        <f>YEAR(P2427)</f>
        <v>2015</v>
      </c>
      <c r="R2427" s="10" t="s">
        <v>8345</v>
      </c>
      <c r="S2427" t="s">
        <v>8346</v>
      </c>
      <c r="T2427">
        <f>IFERROR(ROUND(E2427/M2427,2),0)</f>
        <v>3</v>
      </c>
    </row>
    <row r="2428" spans="1:20" ht="49" hidden="1" x14ac:dyDescent="0.25">
      <c r="A2428">
        <v>2570</v>
      </c>
      <c r="B2428" s="3" t="s">
        <v>2570</v>
      </c>
      <c r="C2428" s="3" t="s">
        <v>6680</v>
      </c>
      <c r="D2428" s="6">
        <v>7000</v>
      </c>
      <c r="E2428" s="8">
        <v>59</v>
      </c>
      <c r="F2428" s="22">
        <f>ROUND(E2428/D2428*100,0)</f>
        <v>1</v>
      </c>
      <c r="G2428" t="s">
        <v>8219</v>
      </c>
      <c r="H2428" t="s">
        <v>8223</v>
      </c>
      <c r="I2428" t="s">
        <v>8245</v>
      </c>
      <c r="J2428">
        <v>1486590035</v>
      </c>
      <c r="K2428">
        <v>1483998035</v>
      </c>
      <c r="L2428" t="b">
        <v>0</v>
      </c>
      <c r="M2428">
        <v>2</v>
      </c>
      <c r="N2428" t="b">
        <v>0</v>
      </c>
      <c r="O2428" t="s">
        <v>8282</v>
      </c>
      <c r="P2428" s="9">
        <f>(((K2428/60)/60)/24)+DATE(1970,1,1)</f>
        <v>42744.903182870374</v>
      </c>
      <c r="Q2428" s="14">
        <f>YEAR(P2428)</f>
        <v>2017</v>
      </c>
      <c r="R2428" s="10" t="s">
        <v>8350</v>
      </c>
      <c r="S2428" t="s">
        <v>8351</v>
      </c>
      <c r="T2428">
        <f>IFERROR(ROUND(E2428/M2428,2),0)</f>
        <v>29.5</v>
      </c>
    </row>
    <row r="2429" spans="1:20" ht="49" hidden="1" x14ac:dyDescent="0.25">
      <c r="A2429">
        <v>518</v>
      </c>
      <c r="B2429" s="3" t="s">
        <v>519</v>
      </c>
      <c r="C2429" s="3" t="s">
        <v>4628</v>
      </c>
      <c r="D2429" s="6">
        <v>7175</v>
      </c>
      <c r="E2429" s="8">
        <v>0</v>
      </c>
      <c r="F2429" s="22">
        <f>ROUND(E2429/D2429*100,0)</f>
        <v>0</v>
      </c>
      <c r="G2429" t="s">
        <v>8220</v>
      </c>
      <c r="H2429" t="s">
        <v>8223</v>
      </c>
      <c r="I2429" t="s">
        <v>8245</v>
      </c>
      <c r="J2429">
        <v>1441550760</v>
      </c>
      <c r="K2429">
        <v>1438958824</v>
      </c>
      <c r="L2429" t="b">
        <v>0</v>
      </c>
      <c r="M2429">
        <v>0</v>
      </c>
      <c r="N2429" t="b">
        <v>0</v>
      </c>
      <c r="O2429" t="s">
        <v>8268</v>
      </c>
      <c r="P2429" s="9">
        <f>(((K2429/60)/60)/24)+DATE(1970,1,1)</f>
        <v>42223.616018518514</v>
      </c>
      <c r="Q2429" s="14">
        <f>YEAR(P2429)</f>
        <v>2015</v>
      </c>
      <c r="R2429" s="10" t="s">
        <v>8324</v>
      </c>
      <c r="S2429" t="s">
        <v>8330</v>
      </c>
      <c r="T2429">
        <f>IFERROR(ROUND(E2429/M2429,2),0)</f>
        <v>0</v>
      </c>
    </row>
    <row r="2430" spans="1:20" ht="49" x14ac:dyDescent="0.25">
      <c r="A2430">
        <v>2015</v>
      </c>
      <c r="B2430" s="3" t="s">
        <v>2016</v>
      </c>
      <c r="C2430" s="3" t="s">
        <v>6125</v>
      </c>
      <c r="D2430" s="6">
        <v>7200</v>
      </c>
      <c r="E2430" s="8">
        <v>8136.01</v>
      </c>
      <c r="F2430" s="22">
        <f>ROUND(E2430/D2430*100,0)</f>
        <v>113</v>
      </c>
      <c r="G2430" t="s">
        <v>8218</v>
      </c>
      <c r="H2430" t="s">
        <v>8223</v>
      </c>
      <c r="I2430" t="s">
        <v>8245</v>
      </c>
      <c r="J2430">
        <v>1315602163</v>
      </c>
      <c r="K2430">
        <v>1313010163</v>
      </c>
      <c r="L2430" t="b">
        <v>1</v>
      </c>
      <c r="M2430">
        <v>162</v>
      </c>
      <c r="N2430" t="b">
        <v>1</v>
      </c>
      <c r="O2430" t="s">
        <v>8293</v>
      </c>
      <c r="P2430" s="9">
        <f>(((K2430/60)/60)/24)+DATE(1970,1,1)</f>
        <v>40765.876886574071</v>
      </c>
      <c r="Q2430" s="14">
        <f>YEAR(P2430)</f>
        <v>2011</v>
      </c>
      <c r="R2430" s="10" t="s">
        <v>8333</v>
      </c>
      <c r="S2430" t="s">
        <v>8363</v>
      </c>
      <c r="T2430">
        <f>IFERROR(ROUND(E2430/M2430,2),0)</f>
        <v>50.22</v>
      </c>
    </row>
    <row r="2431" spans="1:20" ht="49" hidden="1" x14ac:dyDescent="0.25">
      <c r="A2431">
        <v>4010</v>
      </c>
      <c r="B2431" s="3" t="s">
        <v>4006</v>
      </c>
      <c r="C2431" s="3" t="s">
        <v>8115</v>
      </c>
      <c r="D2431" s="6">
        <v>7200</v>
      </c>
      <c r="E2431" s="8">
        <v>1742</v>
      </c>
      <c r="F2431" s="22">
        <f>ROUND(E2431/D2431*100,0)</f>
        <v>24</v>
      </c>
      <c r="G2431" t="s">
        <v>8220</v>
      </c>
      <c r="H2431" t="s">
        <v>8223</v>
      </c>
      <c r="I2431" t="s">
        <v>8245</v>
      </c>
      <c r="J2431">
        <v>1414348166</v>
      </c>
      <c r="K2431">
        <v>1412879366</v>
      </c>
      <c r="L2431" t="b">
        <v>0</v>
      </c>
      <c r="M2431">
        <v>38</v>
      </c>
      <c r="N2431" t="b">
        <v>0</v>
      </c>
      <c r="O2431" t="s">
        <v>8269</v>
      </c>
      <c r="P2431" s="9">
        <f>(((K2431/60)/60)/24)+DATE(1970,1,1)</f>
        <v>41921.770439814813</v>
      </c>
      <c r="Q2431" s="14">
        <f>YEAR(P2431)</f>
        <v>2014</v>
      </c>
      <c r="R2431" s="10" t="s">
        <v>8331</v>
      </c>
      <c r="S2431" t="s">
        <v>8332</v>
      </c>
      <c r="T2431">
        <f>IFERROR(ROUND(E2431/M2431,2),0)</f>
        <v>45.84</v>
      </c>
    </row>
    <row r="2432" spans="1:20" ht="49" x14ac:dyDescent="0.25">
      <c r="A2432">
        <v>3001</v>
      </c>
      <c r="B2432" s="3" t="s">
        <v>3001</v>
      </c>
      <c r="C2432" s="3" t="s">
        <v>7111</v>
      </c>
      <c r="D2432" s="6">
        <v>7214</v>
      </c>
      <c r="E2432" s="8">
        <v>22991.01</v>
      </c>
      <c r="F2432" s="22">
        <f>ROUND(E2432/D2432*100,0)</f>
        <v>319</v>
      </c>
      <c r="G2432" t="s">
        <v>8218</v>
      </c>
      <c r="H2432" t="s">
        <v>8223</v>
      </c>
      <c r="I2432" t="s">
        <v>8245</v>
      </c>
      <c r="J2432">
        <v>1468445382</v>
      </c>
      <c r="K2432">
        <v>1465853382</v>
      </c>
      <c r="L2432" t="b">
        <v>0</v>
      </c>
      <c r="M2432">
        <v>175</v>
      </c>
      <c r="N2432" t="b">
        <v>1</v>
      </c>
      <c r="O2432" t="s">
        <v>8301</v>
      </c>
      <c r="P2432" s="9">
        <f>(((K2432/60)/60)/24)+DATE(1970,1,1)</f>
        <v>42534.895625000005</v>
      </c>
      <c r="Q2432" s="14">
        <f>YEAR(P2432)</f>
        <v>2016</v>
      </c>
      <c r="R2432" s="10" t="s">
        <v>8331</v>
      </c>
      <c r="S2432" t="s">
        <v>8371</v>
      </c>
      <c r="T2432">
        <f>IFERROR(ROUND(E2432/M2432,2),0)</f>
        <v>131.38</v>
      </c>
    </row>
    <row r="2433" spans="1:20" ht="49" x14ac:dyDescent="0.25">
      <c r="A2433">
        <v>107</v>
      </c>
      <c r="B2433" s="3" t="s">
        <v>109</v>
      </c>
      <c r="C2433" s="3" t="s">
        <v>4218</v>
      </c>
      <c r="D2433" s="6">
        <v>7500</v>
      </c>
      <c r="E2433" s="8">
        <v>7685</v>
      </c>
      <c r="F2433" s="22">
        <f>ROUND(E2433/D2433*100,0)</f>
        <v>102</v>
      </c>
      <c r="G2433" t="s">
        <v>8218</v>
      </c>
      <c r="H2433" t="s">
        <v>8223</v>
      </c>
      <c r="I2433" t="s">
        <v>8245</v>
      </c>
      <c r="J2433">
        <v>1303688087</v>
      </c>
      <c r="K2433">
        <v>1301787287</v>
      </c>
      <c r="L2433" t="b">
        <v>0</v>
      </c>
      <c r="M2433">
        <v>69</v>
      </c>
      <c r="N2433" t="b">
        <v>1</v>
      </c>
      <c r="O2433" t="s">
        <v>8264</v>
      </c>
      <c r="P2433" s="9">
        <f>(((K2433/60)/60)/24)+DATE(1970,1,1)</f>
        <v>40635.982488425929</v>
      </c>
      <c r="Q2433" s="14">
        <f>YEAR(P2433)</f>
        <v>2011</v>
      </c>
      <c r="R2433" s="10" t="s">
        <v>8324</v>
      </c>
      <c r="S2433" t="s">
        <v>8326</v>
      </c>
      <c r="T2433">
        <f>IFERROR(ROUND(E2433/M2433,2),0)</f>
        <v>111.38</v>
      </c>
    </row>
    <row r="2434" spans="1:20" ht="33" x14ac:dyDescent="0.25">
      <c r="A2434">
        <v>305</v>
      </c>
      <c r="B2434" s="3" t="s">
        <v>306</v>
      </c>
      <c r="C2434" s="3" t="s">
        <v>4415</v>
      </c>
      <c r="D2434" s="6">
        <v>7500</v>
      </c>
      <c r="E2434" s="8">
        <v>9775</v>
      </c>
      <c r="F2434" s="22">
        <f>ROUND(E2434/D2434*100,0)</f>
        <v>130</v>
      </c>
      <c r="G2434" t="s">
        <v>8218</v>
      </c>
      <c r="H2434" t="s">
        <v>8223</v>
      </c>
      <c r="I2434" t="s">
        <v>8245</v>
      </c>
      <c r="J2434">
        <v>1331392049</v>
      </c>
      <c r="K2434">
        <v>1328800049</v>
      </c>
      <c r="L2434" t="b">
        <v>1</v>
      </c>
      <c r="M2434">
        <v>189</v>
      </c>
      <c r="N2434" t="b">
        <v>1</v>
      </c>
      <c r="O2434" t="s">
        <v>8267</v>
      </c>
      <c r="P2434" s="9">
        <f>(((K2434/60)/60)/24)+DATE(1970,1,1)</f>
        <v>40948.630196759259</v>
      </c>
      <c r="Q2434" s="14">
        <f>YEAR(P2434)</f>
        <v>2012</v>
      </c>
      <c r="R2434" s="10" t="s">
        <v>8324</v>
      </c>
      <c r="S2434" t="s">
        <v>8329</v>
      </c>
      <c r="T2434">
        <f>IFERROR(ROUND(E2434/M2434,2),0)</f>
        <v>51.72</v>
      </c>
    </row>
    <row r="2435" spans="1:20" ht="33" x14ac:dyDescent="0.25">
      <c r="A2435">
        <v>356</v>
      </c>
      <c r="B2435" s="3" t="s">
        <v>357</v>
      </c>
      <c r="C2435" s="3" t="s">
        <v>4466</v>
      </c>
      <c r="D2435" s="6">
        <v>7500</v>
      </c>
      <c r="E2435" s="8">
        <v>7701.93</v>
      </c>
      <c r="F2435" s="22">
        <f>ROUND(E2435/D2435*100,0)</f>
        <v>103</v>
      </c>
      <c r="G2435" t="s">
        <v>8218</v>
      </c>
      <c r="H2435" t="s">
        <v>8223</v>
      </c>
      <c r="I2435" t="s">
        <v>8245</v>
      </c>
      <c r="J2435">
        <v>1458152193</v>
      </c>
      <c r="K2435">
        <v>1455563793</v>
      </c>
      <c r="L2435" t="b">
        <v>1</v>
      </c>
      <c r="M2435">
        <v>97</v>
      </c>
      <c r="N2435" t="b">
        <v>1</v>
      </c>
      <c r="O2435" t="s">
        <v>8267</v>
      </c>
      <c r="P2435" s="9">
        <f>(((K2435/60)/60)/24)+DATE(1970,1,1)</f>
        <v>42415.803159722222</v>
      </c>
      <c r="Q2435" s="14">
        <f>YEAR(P2435)</f>
        <v>2016</v>
      </c>
      <c r="R2435" s="10" t="s">
        <v>8324</v>
      </c>
      <c r="S2435" t="s">
        <v>8329</v>
      </c>
      <c r="T2435">
        <f>IFERROR(ROUND(E2435/M2435,2),0)</f>
        <v>79.400000000000006</v>
      </c>
    </row>
    <row r="2436" spans="1:20" ht="49" x14ac:dyDescent="0.25">
      <c r="A2436">
        <v>373</v>
      </c>
      <c r="B2436" s="3" t="s">
        <v>374</v>
      </c>
      <c r="C2436" s="3" t="s">
        <v>4483</v>
      </c>
      <c r="D2436" s="6">
        <v>7500</v>
      </c>
      <c r="E2436" s="8">
        <v>8000</v>
      </c>
      <c r="F2436" s="22">
        <f>ROUND(E2436/D2436*100,0)</f>
        <v>107</v>
      </c>
      <c r="G2436" t="s">
        <v>8218</v>
      </c>
      <c r="H2436" t="s">
        <v>8223</v>
      </c>
      <c r="I2436" t="s">
        <v>8245</v>
      </c>
      <c r="J2436">
        <v>1342648398</v>
      </c>
      <c r="K2436">
        <v>1340056398</v>
      </c>
      <c r="L2436" t="b">
        <v>0</v>
      </c>
      <c r="M2436">
        <v>89</v>
      </c>
      <c r="N2436" t="b">
        <v>1</v>
      </c>
      <c r="O2436" t="s">
        <v>8267</v>
      </c>
      <c r="P2436" s="9">
        <f>(((K2436/60)/60)/24)+DATE(1970,1,1)</f>
        <v>41078.91201388889</v>
      </c>
      <c r="Q2436" s="14">
        <f>YEAR(P2436)</f>
        <v>2012</v>
      </c>
      <c r="R2436" s="10" t="s">
        <v>8324</v>
      </c>
      <c r="S2436" t="s">
        <v>8329</v>
      </c>
      <c r="T2436">
        <f>IFERROR(ROUND(E2436/M2436,2),0)</f>
        <v>89.89</v>
      </c>
    </row>
    <row r="2437" spans="1:20" ht="49" x14ac:dyDescent="0.25">
      <c r="A2437">
        <v>398</v>
      </c>
      <c r="B2437" s="3" t="s">
        <v>399</v>
      </c>
      <c r="C2437" s="3" t="s">
        <v>4508</v>
      </c>
      <c r="D2437" s="6">
        <v>7500</v>
      </c>
      <c r="E2437" s="8">
        <v>9387</v>
      </c>
      <c r="F2437" s="22">
        <f>ROUND(E2437/D2437*100,0)</f>
        <v>125</v>
      </c>
      <c r="G2437" t="s">
        <v>8218</v>
      </c>
      <c r="H2437" t="s">
        <v>8223</v>
      </c>
      <c r="I2437" t="s">
        <v>8245</v>
      </c>
      <c r="J2437">
        <v>1430334126</v>
      </c>
      <c r="K2437">
        <v>1426446126</v>
      </c>
      <c r="L2437" t="b">
        <v>0</v>
      </c>
      <c r="M2437">
        <v>67</v>
      </c>
      <c r="N2437" t="b">
        <v>1</v>
      </c>
      <c r="O2437" t="s">
        <v>8267</v>
      </c>
      <c r="P2437" s="9">
        <f>(((K2437/60)/60)/24)+DATE(1970,1,1)</f>
        <v>42078.793124999997</v>
      </c>
      <c r="Q2437" s="14">
        <f>YEAR(P2437)</f>
        <v>2015</v>
      </c>
      <c r="R2437" s="10" t="s">
        <v>8324</v>
      </c>
      <c r="S2437" t="s">
        <v>8329</v>
      </c>
      <c r="T2437">
        <f>IFERROR(ROUND(E2437/M2437,2),0)</f>
        <v>140.1</v>
      </c>
    </row>
    <row r="2438" spans="1:20" ht="49" x14ac:dyDescent="0.25">
      <c r="A2438">
        <v>728</v>
      </c>
      <c r="B2438" s="3" t="s">
        <v>729</v>
      </c>
      <c r="C2438" s="3" t="s">
        <v>4838</v>
      </c>
      <c r="D2438" s="6">
        <v>7500</v>
      </c>
      <c r="E2438" s="8">
        <v>7917.45</v>
      </c>
      <c r="F2438" s="22">
        <f>ROUND(E2438/D2438*100,0)</f>
        <v>106</v>
      </c>
      <c r="G2438" t="s">
        <v>8218</v>
      </c>
      <c r="H2438" t="s">
        <v>8223</v>
      </c>
      <c r="I2438" t="s">
        <v>8245</v>
      </c>
      <c r="J2438">
        <v>1313957157</v>
      </c>
      <c r="K2438">
        <v>1310069157</v>
      </c>
      <c r="L2438" t="b">
        <v>0</v>
      </c>
      <c r="M2438">
        <v>130</v>
      </c>
      <c r="N2438" t="b">
        <v>1</v>
      </c>
      <c r="O2438" t="s">
        <v>8272</v>
      </c>
      <c r="P2438" s="9">
        <f>(((K2438/60)/60)/24)+DATE(1970,1,1)</f>
        <v>40731.837465277778</v>
      </c>
      <c r="Q2438" s="14">
        <f>YEAR(P2438)</f>
        <v>2011</v>
      </c>
      <c r="R2438" s="10" t="s">
        <v>8336</v>
      </c>
      <c r="S2438" t="s">
        <v>8337</v>
      </c>
      <c r="T2438">
        <f>IFERROR(ROUND(E2438/M2438,2),0)</f>
        <v>60.9</v>
      </c>
    </row>
    <row r="2439" spans="1:20" ht="49" x14ac:dyDescent="0.25">
      <c r="A2439">
        <v>791</v>
      </c>
      <c r="B2439" s="3" t="s">
        <v>792</v>
      </c>
      <c r="C2439" s="3" t="s">
        <v>4901</v>
      </c>
      <c r="D2439" s="6">
        <v>7500</v>
      </c>
      <c r="E2439" s="8">
        <v>7790</v>
      </c>
      <c r="F2439" s="22">
        <f>ROUND(E2439/D2439*100,0)</f>
        <v>104</v>
      </c>
      <c r="G2439" t="s">
        <v>8218</v>
      </c>
      <c r="H2439" t="s">
        <v>8223</v>
      </c>
      <c r="I2439" t="s">
        <v>8245</v>
      </c>
      <c r="J2439">
        <v>1384322340</v>
      </c>
      <c r="K2439">
        <v>1381430646</v>
      </c>
      <c r="L2439" t="b">
        <v>0</v>
      </c>
      <c r="M2439">
        <v>128</v>
      </c>
      <c r="N2439" t="b">
        <v>1</v>
      </c>
      <c r="O2439" t="s">
        <v>8274</v>
      </c>
      <c r="P2439" s="9">
        <f>(((K2439/60)/60)/24)+DATE(1970,1,1)</f>
        <v>41557.780624999999</v>
      </c>
      <c r="Q2439" s="14">
        <f>YEAR(P2439)</f>
        <v>2013</v>
      </c>
      <c r="R2439" s="10" t="s">
        <v>8339</v>
      </c>
      <c r="S2439" t="s">
        <v>8340</v>
      </c>
      <c r="T2439">
        <f>IFERROR(ROUND(E2439/M2439,2),0)</f>
        <v>60.86</v>
      </c>
    </row>
    <row r="2440" spans="1:20" ht="49" x14ac:dyDescent="0.25">
      <c r="A2440">
        <v>1186</v>
      </c>
      <c r="B2440" s="3" t="s">
        <v>1187</v>
      </c>
      <c r="C2440" s="3" t="s">
        <v>5296</v>
      </c>
      <c r="D2440" s="6">
        <v>7500</v>
      </c>
      <c r="E2440" s="8">
        <v>8005</v>
      </c>
      <c r="F2440" s="22">
        <f>ROUND(E2440/D2440*100,0)</f>
        <v>107</v>
      </c>
      <c r="G2440" t="s">
        <v>8218</v>
      </c>
      <c r="H2440" t="s">
        <v>8224</v>
      </c>
      <c r="I2440" t="s">
        <v>8246</v>
      </c>
      <c r="J2440">
        <v>1433198520</v>
      </c>
      <c r="K2440">
        <v>1430340195</v>
      </c>
      <c r="L2440" t="b">
        <v>0</v>
      </c>
      <c r="M2440">
        <v>123</v>
      </c>
      <c r="N2440" t="b">
        <v>1</v>
      </c>
      <c r="O2440" t="s">
        <v>8283</v>
      </c>
      <c r="P2440" s="9">
        <f>(((K2440/60)/60)/24)+DATE(1970,1,1)</f>
        <v>42123.86336805555</v>
      </c>
      <c r="Q2440" s="14">
        <f>YEAR(P2440)</f>
        <v>2015</v>
      </c>
      <c r="R2440" s="10" t="s">
        <v>8352</v>
      </c>
      <c r="S2440" t="s">
        <v>8353</v>
      </c>
      <c r="T2440">
        <f>IFERROR(ROUND(E2440/M2440,2),0)</f>
        <v>65.08</v>
      </c>
    </row>
    <row r="2441" spans="1:20" ht="49" x14ac:dyDescent="0.25">
      <c r="A2441">
        <v>1271</v>
      </c>
      <c r="B2441" s="3" t="s">
        <v>1272</v>
      </c>
      <c r="C2441" s="3" t="s">
        <v>5381</v>
      </c>
      <c r="D2441" s="6">
        <v>7500</v>
      </c>
      <c r="E2441" s="8">
        <v>7635</v>
      </c>
      <c r="F2441" s="22">
        <f>ROUND(E2441/D2441*100,0)</f>
        <v>102</v>
      </c>
      <c r="G2441" t="s">
        <v>8218</v>
      </c>
      <c r="H2441" t="s">
        <v>8223</v>
      </c>
      <c r="I2441" t="s">
        <v>8245</v>
      </c>
      <c r="J2441">
        <v>1384363459</v>
      </c>
      <c r="K2441">
        <v>1381767859</v>
      </c>
      <c r="L2441" t="b">
        <v>1</v>
      </c>
      <c r="M2441">
        <v>31</v>
      </c>
      <c r="N2441" t="b">
        <v>1</v>
      </c>
      <c r="O2441" t="s">
        <v>8274</v>
      </c>
      <c r="P2441" s="9">
        <f>(((K2441/60)/60)/24)+DATE(1970,1,1)</f>
        <v>41561.683553240742</v>
      </c>
      <c r="Q2441" s="14">
        <f>YEAR(P2441)</f>
        <v>2013</v>
      </c>
      <c r="R2441" s="10" t="s">
        <v>8339</v>
      </c>
      <c r="S2441" t="s">
        <v>8340</v>
      </c>
      <c r="T2441">
        <f>IFERROR(ROUND(E2441/M2441,2),0)</f>
        <v>246.29</v>
      </c>
    </row>
    <row r="2442" spans="1:20" ht="49" x14ac:dyDescent="0.25">
      <c r="A2442">
        <v>1365</v>
      </c>
      <c r="B2442" s="3" t="s">
        <v>1366</v>
      </c>
      <c r="C2442" s="3" t="s">
        <v>5475</v>
      </c>
      <c r="D2442" s="6">
        <v>7500</v>
      </c>
      <c r="E2442" s="8">
        <v>7520</v>
      </c>
      <c r="F2442" s="22">
        <f>ROUND(E2442/D2442*100,0)</f>
        <v>100</v>
      </c>
      <c r="G2442" t="s">
        <v>8218</v>
      </c>
      <c r="H2442" t="s">
        <v>8223</v>
      </c>
      <c r="I2442" t="s">
        <v>8245</v>
      </c>
      <c r="J2442">
        <v>1426523752</v>
      </c>
      <c r="K2442">
        <v>1423935352</v>
      </c>
      <c r="L2442" t="b">
        <v>0</v>
      </c>
      <c r="M2442">
        <v>92</v>
      </c>
      <c r="N2442" t="b">
        <v>1</v>
      </c>
      <c r="O2442" t="s">
        <v>8274</v>
      </c>
      <c r="P2442" s="9">
        <f>(((K2442/60)/60)/24)+DATE(1970,1,1)</f>
        <v>42049.733240740738</v>
      </c>
      <c r="Q2442" s="14">
        <f>YEAR(P2442)</f>
        <v>2015</v>
      </c>
      <c r="R2442" s="10" t="s">
        <v>8339</v>
      </c>
      <c r="S2442" t="s">
        <v>8340</v>
      </c>
      <c r="T2442">
        <f>IFERROR(ROUND(E2442/M2442,2),0)</f>
        <v>81.739999999999995</v>
      </c>
    </row>
    <row r="2443" spans="1:20" ht="21" x14ac:dyDescent="0.25">
      <c r="A2443">
        <v>1366</v>
      </c>
      <c r="B2443" s="3" t="s">
        <v>1367</v>
      </c>
      <c r="C2443" s="3" t="s">
        <v>5476</v>
      </c>
      <c r="D2443" s="6">
        <v>7500</v>
      </c>
      <c r="E2443" s="8">
        <v>9486.69</v>
      </c>
      <c r="F2443" s="22">
        <f>ROUND(E2443/D2443*100,0)</f>
        <v>126</v>
      </c>
      <c r="G2443" t="s">
        <v>8218</v>
      </c>
      <c r="H2443" t="s">
        <v>8223</v>
      </c>
      <c r="I2443" t="s">
        <v>8245</v>
      </c>
      <c r="J2443">
        <v>1417049663</v>
      </c>
      <c r="K2443">
        <v>1413158063</v>
      </c>
      <c r="L2443" t="b">
        <v>0</v>
      </c>
      <c r="M2443">
        <v>147</v>
      </c>
      <c r="N2443" t="b">
        <v>1</v>
      </c>
      <c r="O2443" t="s">
        <v>8274</v>
      </c>
      <c r="P2443" s="9">
        <f>(((K2443/60)/60)/24)+DATE(1970,1,1)</f>
        <v>41924.996099537035</v>
      </c>
      <c r="Q2443" s="14">
        <f>YEAR(P2443)</f>
        <v>2014</v>
      </c>
      <c r="R2443" s="10" t="s">
        <v>8339</v>
      </c>
      <c r="S2443" t="s">
        <v>8340</v>
      </c>
      <c r="T2443">
        <f>IFERROR(ROUND(E2443/M2443,2),0)</f>
        <v>64.540000000000006</v>
      </c>
    </row>
    <row r="2444" spans="1:20" ht="49" x14ac:dyDescent="0.25">
      <c r="A2444">
        <v>1534</v>
      </c>
      <c r="B2444" s="3" t="s">
        <v>1535</v>
      </c>
      <c r="C2444" s="3" t="s">
        <v>5644</v>
      </c>
      <c r="D2444" s="6">
        <v>7500</v>
      </c>
      <c r="E2444" s="8">
        <v>31330</v>
      </c>
      <c r="F2444" s="22">
        <f>ROUND(E2444/D2444*100,0)</f>
        <v>418</v>
      </c>
      <c r="G2444" t="s">
        <v>8218</v>
      </c>
      <c r="H2444" t="s">
        <v>8223</v>
      </c>
      <c r="I2444" t="s">
        <v>8245</v>
      </c>
      <c r="J2444">
        <v>1441383062</v>
      </c>
      <c r="K2444">
        <v>1438791062</v>
      </c>
      <c r="L2444" t="b">
        <v>1</v>
      </c>
      <c r="M2444">
        <v>369</v>
      </c>
      <c r="N2444" t="b">
        <v>1</v>
      </c>
      <c r="O2444" t="s">
        <v>8283</v>
      </c>
      <c r="P2444" s="9">
        <f>(((K2444/60)/60)/24)+DATE(1970,1,1)</f>
        <v>42221.67432870371</v>
      </c>
      <c r="Q2444" s="14">
        <f>YEAR(P2444)</f>
        <v>2015</v>
      </c>
      <c r="R2444" s="10" t="s">
        <v>8352</v>
      </c>
      <c r="S2444" t="s">
        <v>8353</v>
      </c>
      <c r="T2444">
        <f>IFERROR(ROUND(E2444/M2444,2),0)</f>
        <v>84.91</v>
      </c>
    </row>
    <row r="2445" spans="1:20" ht="49" x14ac:dyDescent="0.25">
      <c r="A2445">
        <v>1625</v>
      </c>
      <c r="B2445" s="3" t="s">
        <v>1626</v>
      </c>
      <c r="C2445" s="3" t="s">
        <v>5735</v>
      </c>
      <c r="D2445" s="6">
        <v>7500</v>
      </c>
      <c r="E2445" s="8">
        <v>11650</v>
      </c>
      <c r="F2445" s="22">
        <f>ROUND(E2445/D2445*100,0)</f>
        <v>155</v>
      </c>
      <c r="G2445" t="s">
        <v>8218</v>
      </c>
      <c r="H2445" t="s">
        <v>8223</v>
      </c>
      <c r="I2445" t="s">
        <v>8245</v>
      </c>
      <c r="J2445">
        <v>1347382053</v>
      </c>
      <c r="K2445">
        <v>1344962853</v>
      </c>
      <c r="L2445" t="b">
        <v>0</v>
      </c>
      <c r="M2445">
        <v>104</v>
      </c>
      <c r="N2445" t="b">
        <v>1</v>
      </c>
      <c r="O2445" t="s">
        <v>8274</v>
      </c>
      <c r="P2445" s="9">
        <f>(((K2445/60)/60)/24)+DATE(1970,1,1)</f>
        <v>41135.699687500004</v>
      </c>
      <c r="Q2445" s="14">
        <f>YEAR(P2445)</f>
        <v>2012</v>
      </c>
      <c r="R2445" s="10" t="s">
        <v>8339</v>
      </c>
      <c r="S2445" t="s">
        <v>8340</v>
      </c>
      <c r="T2445">
        <f>IFERROR(ROUND(E2445/M2445,2),0)</f>
        <v>112.02</v>
      </c>
    </row>
    <row r="2446" spans="1:20" ht="65" x14ac:dyDescent="0.25">
      <c r="A2446">
        <v>1656</v>
      </c>
      <c r="B2446" s="3" t="s">
        <v>1657</v>
      </c>
      <c r="C2446" s="3" t="s">
        <v>5766</v>
      </c>
      <c r="D2446" s="6">
        <v>7500</v>
      </c>
      <c r="E2446" s="8">
        <v>7525.12</v>
      </c>
      <c r="F2446" s="22">
        <f>ROUND(E2446/D2446*100,0)</f>
        <v>100</v>
      </c>
      <c r="G2446" t="s">
        <v>8218</v>
      </c>
      <c r="H2446" t="s">
        <v>8223</v>
      </c>
      <c r="I2446" t="s">
        <v>8245</v>
      </c>
      <c r="J2446">
        <v>1355437052</v>
      </c>
      <c r="K2446">
        <v>1352845052</v>
      </c>
      <c r="L2446" t="b">
        <v>0</v>
      </c>
      <c r="M2446">
        <v>48</v>
      </c>
      <c r="N2446" t="b">
        <v>1</v>
      </c>
      <c r="O2446" t="s">
        <v>8290</v>
      </c>
      <c r="P2446" s="9">
        <f>(((K2446/60)/60)/24)+DATE(1970,1,1)</f>
        <v>41226.928842592592</v>
      </c>
      <c r="Q2446" s="14">
        <f>YEAR(P2446)</f>
        <v>2012</v>
      </c>
      <c r="R2446" s="10" t="s">
        <v>8339</v>
      </c>
      <c r="S2446" t="s">
        <v>8360</v>
      </c>
      <c r="T2446">
        <f>IFERROR(ROUND(E2446/M2446,2),0)</f>
        <v>156.77000000000001</v>
      </c>
    </row>
    <row r="2447" spans="1:20" ht="49" x14ac:dyDescent="0.25">
      <c r="A2447">
        <v>1936</v>
      </c>
      <c r="B2447" s="3" t="s">
        <v>1937</v>
      </c>
      <c r="C2447" s="3" t="s">
        <v>6046</v>
      </c>
      <c r="D2447" s="6">
        <v>7500</v>
      </c>
      <c r="E2447" s="8">
        <v>8739.01</v>
      </c>
      <c r="F2447" s="22">
        <f>ROUND(E2447/D2447*100,0)</f>
        <v>117</v>
      </c>
      <c r="G2447" t="s">
        <v>8218</v>
      </c>
      <c r="H2447" t="s">
        <v>8223</v>
      </c>
      <c r="I2447" t="s">
        <v>8245</v>
      </c>
      <c r="J2447">
        <v>1323151140</v>
      </c>
      <c r="K2447">
        <v>1320528070</v>
      </c>
      <c r="L2447" t="b">
        <v>0</v>
      </c>
      <c r="M2447">
        <v>145</v>
      </c>
      <c r="N2447" t="b">
        <v>1</v>
      </c>
      <c r="O2447" t="s">
        <v>8277</v>
      </c>
      <c r="P2447" s="9">
        <f>(((K2447/60)/60)/24)+DATE(1970,1,1)</f>
        <v>40852.889699074076</v>
      </c>
      <c r="Q2447" s="14">
        <f>YEAR(P2447)</f>
        <v>2011</v>
      </c>
      <c r="R2447" s="10" t="s">
        <v>8339</v>
      </c>
      <c r="S2447" t="s">
        <v>8343</v>
      </c>
      <c r="T2447">
        <f>IFERROR(ROUND(E2447/M2447,2),0)</f>
        <v>60.27</v>
      </c>
    </row>
    <row r="2448" spans="1:20" ht="49" x14ac:dyDescent="0.25">
      <c r="A2448">
        <v>1946</v>
      </c>
      <c r="B2448" s="3" t="s">
        <v>1947</v>
      </c>
      <c r="C2448" s="3" t="s">
        <v>6056</v>
      </c>
      <c r="D2448" s="6">
        <v>7500</v>
      </c>
      <c r="E2448" s="8">
        <v>11231</v>
      </c>
      <c r="F2448" s="22">
        <f>ROUND(E2448/D2448*100,0)</f>
        <v>150</v>
      </c>
      <c r="G2448" t="s">
        <v>8218</v>
      </c>
      <c r="H2448" t="s">
        <v>8223</v>
      </c>
      <c r="I2448" t="s">
        <v>8245</v>
      </c>
      <c r="J2448">
        <v>1397961361</v>
      </c>
      <c r="K2448">
        <v>1392780961</v>
      </c>
      <c r="L2448" t="b">
        <v>1</v>
      </c>
      <c r="M2448">
        <v>70</v>
      </c>
      <c r="N2448" t="b">
        <v>1</v>
      </c>
      <c r="O2448" t="s">
        <v>8293</v>
      </c>
      <c r="P2448" s="9">
        <f>(((K2448/60)/60)/24)+DATE(1970,1,1)</f>
        <v>41689.150011574071</v>
      </c>
      <c r="Q2448" s="14">
        <f>YEAR(P2448)</f>
        <v>2014</v>
      </c>
      <c r="R2448" s="10" t="s">
        <v>8333</v>
      </c>
      <c r="S2448" t="s">
        <v>8363</v>
      </c>
      <c r="T2448">
        <f>IFERROR(ROUND(E2448/M2448,2),0)</f>
        <v>160.44</v>
      </c>
    </row>
    <row r="2449" spans="1:20" ht="49" x14ac:dyDescent="0.25">
      <c r="A2449">
        <v>2221</v>
      </c>
      <c r="B2449" s="3" t="s">
        <v>2222</v>
      </c>
      <c r="C2449" s="3" t="s">
        <v>6331</v>
      </c>
      <c r="D2449" s="6">
        <v>7500</v>
      </c>
      <c r="E2449" s="8">
        <v>8109</v>
      </c>
      <c r="F2449" s="22">
        <f>ROUND(E2449/D2449*100,0)</f>
        <v>108</v>
      </c>
      <c r="G2449" t="s">
        <v>8218</v>
      </c>
      <c r="H2449" t="s">
        <v>8223</v>
      </c>
      <c r="I2449" t="s">
        <v>8245</v>
      </c>
      <c r="J2449">
        <v>1461369600</v>
      </c>
      <c r="K2449">
        <v>1458748809</v>
      </c>
      <c r="L2449" t="b">
        <v>0</v>
      </c>
      <c r="M2449">
        <v>218</v>
      </c>
      <c r="N2449" t="b">
        <v>1</v>
      </c>
      <c r="O2449" t="s">
        <v>8295</v>
      </c>
      <c r="P2449" s="9">
        <f>(((K2449/60)/60)/24)+DATE(1970,1,1)</f>
        <v>42452.666770833333</v>
      </c>
      <c r="Q2449" s="14">
        <f>YEAR(P2449)</f>
        <v>2016</v>
      </c>
      <c r="R2449" s="10" t="s">
        <v>8347</v>
      </c>
      <c r="S2449" t="s">
        <v>8365</v>
      </c>
      <c r="T2449">
        <f>IFERROR(ROUND(E2449/M2449,2),0)</f>
        <v>37.200000000000003</v>
      </c>
    </row>
    <row r="2450" spans="1:20" ht="49" x14ac:dyDescent="0.25">
      <c r="A2450">
        <v>2263</v>
      </c>
      <c r="B2450" s="3" t="s">
        <v>2264</v>
      </c>
      <c r="C2450" s="3" t="s">
        <v>6373</v>
      </c>
      <c r="D2450" s="6">
        <v>7500</v>
      </c>
      <c r="E2450" s="8">
        <v>8666</v>
      </c>
      <c r="F2450" s="22">
        <f>ROUND(E2450/D2450*100,0)</f>
        <v>116</v>
      </c>
      <c r="G2450" t="s">
        <v>8218</v>
      </c>
      <c r="H2450" t="s">
        <v>8234</v>
      </c>
      <c r="I2450" t="s">
        <v>8254</v>
      </c>
      <c r="J2450">
        <v>1422734313</v>
      </c>
      <c r="K2450">
        <v>1420919913</v>
      </c>
      <c r="L2450" t="b">
        <v>0</v>
      </c>
      <c r="M2450">
        <v>60</v>
      </c>
      <c r="N2450" t="b">
        <v>1</v>
      </c>
      <c r="O2450" t="s">
        <v>8295</v>
      </c>
      <c r="P2450" s="9">
        <f>(((K2450/60)/60)/24)+DATE(1970,1,1)</f>
        <v>42014.832326388889</v>
      </c>
      <c r="Q2450" s="14">
        <f>YEAR(P2450)</f>
        <v>2015</v>
      </c>
      <c r="R2450" s="10" t="s">
        <v>8347</v>
      </c>
      <c r="S2450" t="s">
        <v>8365</v>
      </c>
      <c r="T2450">
        <f>IFERROR(ROUND(E2450/M2450,2),0)</f>
        <v>144.43</v>
      </c>
    </row>
    <row r="2451" spans="1:20" ht="33" x14ac:dyDescent="0.25">
      <c r="A2451">
        <v>2441</v>
      </c>
      <c r="B2451" s="3" t="s">
        <v>2442</v>
      </c>
      <c r="C2451" s="3" t="s">
        <v>6551</v>
      </c>
      <c r="D2451" s="6">
        <v>7500</v>
      </c>
      <c r="E2451" s="8">
        <v>8091</v>
      </c>
      <c r="F2451" s="22">
        <f>ROUND(E2451/D2451*100,0)</f>
        <v>108</v>
      </c>
      <c r="G2451" t="s">
        <v>8218</v>
      </c>
      <c r="H2451" t="s">
        <v>8223</v>
      </c>
      <c r="I2451" t="s">
        <v>8245</v>
      </c>
      <c r="J2451">
        <v>1437627540</v>
      </c>
      <c r="K2451">
        <v>1435806054</v>
      </c>
      <c r="L2451" t="b">
        <v>0</v>
      </c>
      <c r="M2451">
        <v>109</v>
      </c>
      <c r="N2451" t="b">
        <v>1</v>
      </c>
      <c r="O2451" t="s">
        <v>8296</v>
      </c>
      <c r="P2451" s="9">
        <f>(((K2451/60)/60)/24)+DATE(1970,1,1)</f>
        <v>42187.125625000001</v>
      </c>
      <c r="Q2451" s="14">
        <f>YEAR(P2451)</f>
        <v>2015</v>
      </c>
      <c r="R2451" s="10" t="s">
        <v>8350</v>
      </c>
      <c r="S2451" t="s">
        <v>8366</v>
      </c>
      <c r="T2451">
        <f>IFERROR(ROUND(E2451/M2451,2),0)</f>
        <v>74.23</v>
      </c>
    </row>
    <row r="2452" spans="1:20" ht="49" x14ac:dyDescent="0.25">
      <c r="A2452">
        <v>2461</v>
      </c>
      <c r="B2452" s="3" t="s">
        <v>2462</v>
      </c>
      <c r="C2452" s="3" t="s">
        <v>6571</v>
      </c>
      <c r="D2452" s="6">
        <v>7500</v>
      </c>
      <c r="E2452" s="8">
        <v>7785</v>
      </c>
      <c r="F2452" s="22">
        <f>ROUND(E2452/D2452*100,0)</f>
        <v>104</v>
      </c>
      <c r="G2452" t="s">
        <v>8218</v>
      </c>
      <c r="H2452" t="s">
        <v>8223</v>
      </c>
      <c r="I2452" t="s">
        <v>8245</v>
      </c>
      <c r="J2452">
        <v>1317438000</v>
      </c>
      <c r="K2452">
        <v>1314577097</v>
      </c>
      <c r="L2452" t="b">
        <v>0</v>
      </c>
      <c r="M2452">
        <v>86</v>
      </c>
      <c r="N2452" t="b">
        <v>1</v>
      </c>
      <c r="O2452" t="s">
        <v>8277</v>
      </c>
      <c r="P2452" s="9">
        <f>(((K2452/60)/60)/24)+DATE(1970,1,1)</f>
        <v>40784.012696759259</v>
      </c>
      <c r="Q2452" s="14">
        <f>YEAR(P2452)</f>
        <v>2011</v>
      </c>
      <c r="R2452" s="10" t="s">
        <v>8339</v>
      </c>
      <c r="S2452" t="s">
        <v>8343</v>
      </c>
      <c r="T2452">
        <f>IFERROR(ROUND(E2452/M2452,2),0)</f>
        <v>90.52</v>
      </c>
    </row>
    <row r="2453" spans="1:20" ht="49" x14ac:dyDescent="0.25">
      <c r="A2453">
        <v>2472</v>
      </c>
      <c r="B2453" s="3" t="s">
        <v>2473</v>
      </c>
      <c r="C2453" s="3" t="s">
        <v>6582</v>
      </c>
      <c r="D2453" s="6">
        <v>7500</v>
      </c>
      <c r="E2453" s="8">
        <v>10182.02</v>
      </c>
      <c r="F2453" s="22">
        <f>ROUND(E2453/D2453*100,0)</f>
        <v>136</v>
      </c>
      <c r="G2453" t="s">
        <v>8218</v>
      </c>
      <c r="H2453" t="s">
        <v>8223</v>
      </c>
      <c r="I2453" t="s">
        <v>8245</v>
      </c>
      <c r="J2453">
        <v>1283562180</v>
      </c>
      <c r="K2453">
        <v>1277433980</v>
      </c>
      <c r="L2453" t="b">
        <v>0</v>
      </c>
      <c r="M2453">
        <v>104</v>
      </c>
      <c r="N2453" t="b">
        <v>1</v>
      </c>
      <c r="O2453" t="s">
        <v>8277</v>
      </c>
      <c r="P2453" s="9">
        <f>(((K2453/60)/60)/24)+DATE(1970,1,1)</f>
        <v>40354.11550925926</v>
      </c>
      <c r="Q2453" s="14">
        <f>YEAR(P2453)</f>
        <v>2010</v>
      </c>
      <c r="R2453" s="10" t="s">
        <v>8339</v>
      </c>
      <c r="S2453" t="s">
        <v>8343</v>
      </c>
      <c r="T2453">
        <f>IFERROR(ROUND(E2453/M2453,2),0)</f>
        <v>97.9</v>
      </c>
    </row>
    <row r="2454" spans="1:20" ht="33" x14ac:dyDescent="0.25">
      <c r="A2454">
        <v>2524</v>
      </c>
      <c r="B2454" s="3" t="s">
        <v>2524</v>
      </c>
      <c r="C2454" s="3" t="s">
        <v>6634</v>
      </c>
      <c r="D2454" s="6">
        <v>7500</v>
      </c>
      <c r="E2454" s="8">
        <v>7620</v>
      </c>
      <c r="F2454" s="22">
        <f>ROUND(E2454/D2454*100,0)</f>
        <v>102</v>
      </c>
      <c r="G2454" t="s">
        <v>8218</v>
      </c>
      <c r="H2454" t="s">
        <v>8223</v>
      </c>
      <c r="I2454" t="s">
        <v>8245</v>
      </c>
      <c r="J2454">
        <v>1419136200</v>
      </c>
      <c r="K2454">
        <v>1416338557</v>
      </c>
      <c r="L2454" t="b">
        <v>0</v>
      </c>
      <c r="M2454">
        <v>43</v>
      </c>
      <c r="N2454" t="b">
        <v>1</v>
      </c>
      <c r="O2454" t="s">
        <v>8298</v>
      </c>
      <c r="P2454" s="9">
        <f>(((K2454/60)/60)/24)+DATE(1970,1,1)</f>
        <v>41961.807372685187</v>
      </c>
      <c r="Q2454" s="14">
        <f>YEAR(P2454)</f>
        <v>2014</v>
      </c>
      <c r="R2454" s="10" t="s">
        <v>8339</v>
      </c>
      <c r="S2454" t="s">
        <v>8368</v>
      </c>
      <c r="T2454">
        <f>IFERROR(ROUND(E2454/M2454,2),0)</f>
        <v>177.21</v>
      </c>
    </row>
    <row r="2455" spans="1:20" ht="49" x14ac:dyDescent="0.25">
      <c r="A2455">
        <v>2533</v>
      </c>
      <c r="B2455" s="3" t="s">
        <v>2533</v>
      </c>
      <c r="C2455" s="3" t="s">
        <v>6643</v>
      </c>
      <c r="D2455" s="6">
        <v>7500</v>
      </c>
      <c r="E2455" s="8">
        <v>8300</v>
      </c>
      <c r="F2455" s="22">
        <f>ROUND(E2455/D2455*100,0)</f>
        <v>111</v>
      </c>
      <c r="G2455" t="s">
        <v>8218</v>
      </c>
      <c r="H2455" t="s">
        <v>8223</v>
      </c>
      <c r="I2455" t="s">
        <v>8245</v>
      </c>
      <c r="J2455">
        <v>1362160868</v>
      </c>
      <c r="K2455">
        <v>1359568911</v>
      </c>
      <c r="L2455" t="b">
        <v>0</v>
      </c>
      <c r="M2455">
        <v>136</v>
      </c>
      <c r="N2455" t="b">
        <v>1</v>
      </c>
      <c r="O2455" t="s">
        <v>8298</v>
      </c>
      <c r="P2455" s="9">
        <f>(((K2455/60)/60)/24)+DATE(1970,1,1)</f>
        <v>41304.751284722224</v>
      </c>
      <c r="Q2455" s="14">
        <f>YEAR(P2455)</f>
        <v>2013</v>
      </c>
      <c r="R2455" s="10" t="s">
        <v>8339</v>
      </c>
      <c r="S2455" t="s">
        <v>8368</v>
      </c>
      <c r="T2455">
        <f>IFERROR(ROUND(E2455/M2455,2),0)</f>
        <v>61.03</v>
      </c>
    </row>
    <row r="2456" spans="1:20" ht="49" x14ac:dyDescent="0.25">
      <c r="A2456">
        <v>2613</v>
      </c>
      <c r="B2456" s="3" t="s">
        <v>2613</v>
      </c>
      <c r="C2456" s="3" t="s">
        <v>6723</v>
      </c>
      <c r="D2456" s="6">
        <v>7500</v>
      </c>
      <c r="E2456" s="8">
        <v>7576</v>
      </c>
      <c r="F2456" s="22">
        <f>ROUND(E2456/D2456*100,0)</f>
        <v>101</v>
      </c>
      <c r="G2456" t="s">
        <v>8218</v>
      </c>
      <c r="H2456" t="s">
        <v>8223</v>
      </c>
      <c r="I2456" t="s">
        <v>8245</v>
      </c>
      <c r="J2456">
        <v>1348256294</v>
      </c>
      <c r="K2456">
        <v>1345664294</v>
      </c>
      <c r="L2456" t="b">
        <v>1</v>
      </c>
      <c r="M2456">
        <v>28</v>
      </c>
      <c r="N2456" t="b">
        <v>1</v>
      </c>
      <c r="O2456" t="s">
        <v>8299</v>
      </c>
      <c r="P2456" s="9">
        <f>(((K2456/60)/60)/24)+DATE(1970,1,1)</f>
        <v>41143.81821759259</v>
      </c>
      <c r="Q2456" s="14">
        <f>YEAR(P2456)</f>
        <v>2012</v>
      </c>
      <c r="R2456" s="10" t="s">
        <v>8333</v>
      </c>
      <c r="S2456" t="s">
        <v>8369</v>
      </c>
      <c r="T2456">
        <f>IFERROR(ROUND(E2456/M2456,2),0)</f>
        <v>270.57</v>
      </c>
    </row>
    <row r="2457" spans="1:20" ht="33" x14ac:dyDescent="0.25">
      <c r="A2457">
        <v>2729</v>
      </c>
      <c r="B2457" s="3" t="s">
        <v>2729</v>
      </c>
      <c r="C2457" s="3" t="s">
        <v>6839</v>
      </c>
      <c r="D2457" s="6">
        <v>7500</v>
      </c>
      <c r="E2457" s="8">
        <v>7833</v>
      </c>
      <c r="F2457" s="22">
        <f>ROUND(E2457/D2457*100,0)</f>
        <v>104</v>
      </c>
      <c r="G2457" t="s">
        <v>8218</v>
      </c>
      <c r="H2457" t="s">
        <v>8223</v>
      </c>
      <c r="I2457" t="s">
        <v>8245</v>
      </c>
      <c r="J2457">
        <v>1430459197</v>
      </c>
      <c r="K2457">
        <v>1427867197</v>
      </c>
      <c r="L2457" t="b">
        <v>0</v>
      </c>
      <c r="M2457">
        <v>23</v>
      </c>
      <c r="N2457" t="b">
        <v>1</v>
      </c>
      <c r="O2457" t="s">
        <v>8293</v>
      </c>
      <c r="P2457" s="9">
        <f>(((K2457/60)/60)/24)+DATE(1970,1,1)</f>
        <v>42095.240706018521</v>
      </c>
      <c r="Q2457" s="14">
        <f>YEAR(P2457)</f>
        <v>2015</v>
      </c>
      <c r="R2457" s="10" t="s">
        <v>8333</v>
      </c>
      <c r="S2457" t="s">
        <v>8363</v>
      </c>
      <c r="T2457">
        <f>IFERROR(ROUND(E2457/M2457,2),0)</f>
        <v>340.57</v>
      </c>
    </row>
    <row r="2458" spans="1:20" ht="21" x14ac:dyDescent="0.25">
      <c r="A2458">
        <v>3586</v>
      </c>
      <c r="B2458" s="3" t="s">
        <v>3585</v>
      </c>
      <c r="C2458" s="3" t="s">
        <v>7696</v>
      </c>
      <c r="D2458" s="6">
        <v>7500</v>
      </c>
      <c r="E2458" s="8">
        <v>8207</v>
      </c>
      <c r="F2458" s="22">
        <f>ROUND(E2458/D2458*100,0)</f>
        <v>109</v>
      </c>
      <c r="G2458" t="s">
        <v>8218</v>
      </c>
      <c r="H2458" t="s">
        <v>8223</v>
      </c>
      <c r="I2458" t="s">
        <v>8245</v>
      </c>
      <c r="J2458">
        <v>1474649070</v>
      </c>
      <c r="K2458">
        <v>1469465070</v>
      </c>
      <c r="L2458" t="b">
        <v>0</v>
      </c>
      <c r="M2458">
        <v>54</v>
      </c>
      <c r="N2458" t="b">
        <v>1</v>
      </c>
      <c r="O2458" t="s">
        <v>8269</v>
      </c>
      <c r="P2458" s="9">
        <f>(((K2458/60)/60)/24)+DATE(1970,1,1)</f>
        <v>42576.697569444441</v>
      </c>
      <c r="Q2458" s="14">
        <f>YEAR(P2458)</f>
        <v>2016</v>
      </c>
      <c r="R2458" s="10" t="s">
        <v>8331</v>
      </c>
      <c r="S2458" t="s">
        <v>8332</v>
      </c>
      <c r="T2458">
        <f>IFERROR(ROUND(E2458/M2458,2),0)</f>
        <v>151.97999999999999</v>
      </c>
    </row>
    <row r="2459" spans="1:20" ht="49" x14ac:dyDescent="0.25">
      <c r="A2459">
        <v>3712</v>
      </c>
      <c r="B2459" s="3" t="s">
        <v>3709</v>
      </c>
      <c r="C2459" s="3" t="s">
        <v>7822</v>
      </c>
      <c r="D2459" s="6">
        <v>7500</v>
      </c>
      <c r="E2459" s="8">
        <v>11530</v>
      </c>
      <c r="F2459" s="22">
        <f>ROUND(E2459/D2459*100,0)</f>
        <v>154</v>
      </c>
      <c r="G2459" t="s">
        <v>8218</v>
      </c>
      <c r="H2459" t="s">
        <v>8223</v>
      </c>
      <c r="I2459" t="s">
        <v>8245</v>
      </c>
      <c r="J2459">
        <v>1433055540</v>
      </c>
      <c r="K2459">
        <v>1431230867</v>
      </c>
      <c r="L2459" t="b">
        <v>0</v>
      </c>
      <c r="M2459">
        <v>104</v>
      </c>
      <c r="N2459" t="b">
        <v>1</v>
      </c>
      <c r="O2459" t="s">
        <v>8269</v>
      </c>
      <c r="P2459" s="9">
        <f>(((K2459/60)/60)/24)+DATE(1970,1,1)</f>
        <v>42134.172071759262</v>
      </c>
      <c r="Q2459" s="14">
        <f>YEAR(P2459)</f>
        <v>2015</v>
      </c>
      <c r="R2459" s="10" t="s">
        <v>8331</v>
      </c>
      <c r="S2459" t="s">
        <v>8332</v>
      </c>
      <c r="T2459">
        <f>IFERROR(ROUND(E2459/M2459,2),0)</f>
        <v>110.87</v>
      </c>
    </row>
    <row r="2460" spans="1:20" ht="33" hidden="1" x14ac:dyDescent="0.25">
      <c r="A2460">
        <v>2324</v>
      </c>
      <c r="B2460" s="3" t="s">
        <v>2325</v>
      </c>
      <c r="C2460" s="3" t="s">
        <v>6434</v>
      </c>
      <c r="D2460" s="6">
        <v>7500</v>
      </c>
      <c r="E2460" s="8">
        <v>1555</v>
      </c>
      <c r="F2460" s="22">
        <f>ROUND(E2460/D2460*100,0)</f>
        <v>21</v>
      </c>
      <c r="G2460" t="s">
        <v>8221</v>
      </c>
      <c r="H2460" t="s">
        <v>8224</v>
      </c>
      <c r="I2460" t="s">
        <v>8246</v>
      </c>
      <c r="J2460">
        <v>1490559285</v>
      </c>
      <c r="K2460">
        <v>1487970885</v>
      </c>
      <c r="L2460" t="b">
        <v>0</v>
      </c>
      <c r="M2460">
        <v>61</v>
      </c>
      <c r="N2460" t="b">
        <v>0</v>
      </c>
      <c r="O2460" t="s">
        <v>8296</v>
      </c>
      <c r="P2460" s="9">
        <f>(((K2460/60)/60)/24)+DATE(1970,1,1)</f>
        <v>42790.885243055556</v>
      </c>
      <c r="Q2460" s="10">
        <f>YEAR(P2460)</f>
        <v>2017</v>
      </c>
      <c r="R2460" s="10" t="s">
        <v>8350</v>
      </c>
      <c r="S2460" t="s">
        <v>8366</v>
      </c>
      <c r="T2460">
        <f>IFERROR(ROUND(E2460/M2460,2),0)</f>
        <v>25.49</v>
      </c>
    </row>
    <row r="2461" spans="1:20" ht="49" hidden="1" x14ac:dyDescent="0.25">
      <c r="A2461">
        <v>468</v>
      </c>
      <c r="B2461" s="3" t="s">
        <v>469</v>
      </c>
      <c r="C2461" s="3" t="s">
        <v>4578</v>
      </c>
      <c r="D2461" s="6">
        <v>7500</v>
      </c>
      <c r="E2461" s="8">
        <v>0</v>
      </c>
      <c r="F2461" s="22">
        <f>ROUND(E2461/D2461*100,0)</f>
        <v>0</v>
      </c>
      <c r="G2461" t="s">
        <v>8220</v>
      </c>
      <c r="H2461" t="s">
        <v>8223</v>
      </c>
      <c r="I2461" t="s">
        <v>8245</v>
      </c>
      <c r="J2461">
        <v>1341978665</v>
      </c>
      <c r="K2461">
        <v>1336795283</v>
      </c>
      <c r="L2461" t="b">
        <v>0</v>
      </c>
      <c r="M2461">
        <v>0</v>
      </c>
      <c r="N2461" t="b">
        <v>0</v>
      </c>
      <c r="O2461" t="s">
        <v>8268</v>
      </c>
      <c r="P2461" s="9">
        <f>(((K2461/60)/60)/24)+DATE(1970,1,1)</f>
        <v>41041.167627314811</v>
      </c>
      <c r="Q2461" s="14">
        <f>YEAR(P2461)</f>
        <v>2012</v>
      </c>
      <c r="R2461" s="10" t="s">
        <v>8324</v>
      </c>
      <c r="S2461" t="s">
        <v>8330</v>
      </c>
      <c r="T2461">
        <f>IFERROR(ROUND(E2461/M2461,2),0)</f>
        <v>0</v>
      </c>
    </row>
    <row r="2462" spans="1:20" ht="49" hidden="1" x14ac:dyDescent="0.25">
      <c r="A2462">
        <v>547</v>
      </c>
      <c r="B2462" s="3" t="s">
        <v>548</v>
      </c>
      <c r="C2462" s="3" t="s">
        <v>4657</v>
      </c>
      <c r="D2462" s="6">
        <v>7500</v>
      </c>
      <c r="E2462" s="8">
        <v>0</v>
      </c>
      <c r="F2462" s="22">
        <f>ROUND(E2462/D2462*100,0)</f>
        <v>0</v>
      </c>
      <c r="G2462" t="s">
        <v>8220</v>
      </c>
      <c r="H2462" t="s">
        <v>8224</v>
      </c>
      <c r="I2462" t="s">
        <v>8246</v>
      </c>
      <c r="J2462">
        <v>1455122564</v>
      </c>
      <c r="K2462">
        <v>1452530564</v>
      </c>
      <c r="L2462" t="b">
        <v>0</v>
      </c>
      <c r="M2462">
        <v>0</v>
      </c>
      <c r="N2462" t="b">
        <v>0</v>
      </c>
      <c r="O2462" t="s">
        <v>8270</v>
      </c>
      <c r="P2462" s="9">
        <f>(((K2462/60)/60)/24)+DATE(1970,1,1)</f>
        <v>42380.696342592593</v>
      </c>
      <c r="Q2462" s="14">
        <f>YEAR(P2462)</f>
        <v>2016</v>
      </c>
      <c r="R2462" s="10" t="s">
        <v>8333</v>
      </c>
      <c r="S2462" t="s">
        <v>8334</v>
      </c>
      <c r="T2462">
        <f>IFERROR(ROUND(E2462/M2462,2),0)</f>
        <v>0</v>
      </c>
    </row>
    <row r="2463" spans="1:20" ht="49" hidden="1" x14ac:dyDescent="0.25">
      <c r="A2463">
        <v>555</v>
      </c>
      <c r="B2463" s="3" t="s">
        <v>556</v>
      </c>
      <c r="C2463" s="3" t="s">
        <v>4665</v>
      </c>
      <c r="D2463" s="6">
        <v>7500</v>
      </c>
      <c r="E2463" s="8">
        <v>0</v>
      </c>
      <c r="F2463" s="22">
        <f>ROUND(E2463/D2463*100,0)</f>
        <v>0</v>
      </c>
      <c r="G2463" t="s">
        <v>8220</v>
      </c>
      <c r="H2463" t="s">
        <v>8224</v>
      </c>
      <c r="I2463" t="s">
        <v>8246</v>
      </c>
      <c r="J2463">
        <v>1465720143</v>
      </c>
      <c r="K2463">
        <v>1463128143</v>
      </c>
      <c r="L2463" t="b">
        <v>0</v>
      </c>
      <c r="M2463">
        <v>0</v>
      </c>
      <c r="N2463" t="b">
        <v>0</v>
      </c>
      <c r="O2463" t="s">
        <v>8270</v>
      </c>
      <c r="P2463" s="9">
        <f>(((K2463/60)/60)/24)+DATE(1970,1,1)</f>
        <v>42503.353506944448</v>
      </c>
      <c r="Q2463" s="14">
        <f>YEAR(P2463)</f>
        <v>2016</v>
      </c>
      <c r="R2463" s="10" t="s">
        <v>8333</v>
      </c>
      <c r="S2463" t="s">
        <v>8334</v>
      </c>
      <c r="T2463">
        <f>IFERROR(ROUND(E2463/M2463,2),0)</f>
        <v>0</v>
      </c>
    </row>
    <row r="2464" spans="1:20" ht="21" hidden="1" x14ac:dyDescent="0.25">
      <c r="A2464">
        <v>589</v>
      </c>
      <c r="B2464" s="3" t="s">
        <v>590</v>
      </c>
      <c r="C2464" s="3" t="s">
        <v>4699</v>
      </c>
      <c r="D2464" s="6">
        <v>7500</v>
      </c>
      <c r="E2464" s="8">
        <v>1</v>
      </c>
      <c r="F2464" s="22">
        <f>ROUND(E2464/D2464*100,0)</f>
        <v>0</v>
      </c>
      <c r="G2464" t="s">
        <v>8220</v>
      </c>
      <c r="H2464" t="s">
        <v>8223</v>
      </c>
      <c r="I2464" t="s">
        <v>8245</v>
      </c>
      <c r="J2464">
        <v>1436366699</v>
      </c>
      <c r="K2464">
        <v>1435070699</v>
      </c>
      <c r="L2464" t="b">
        <v>0</v>
      </c>
      <c r="M2464">
        <v>1</v>
      </c>
      <c r="N2464" t="b">
        <v>0</v>
      </c>
      <c r="O2464" t="s">
        <v>8270</v>
      </c>
      <c r="P2464" s="9">
        <f>(((K2464/60)/60)/24)+DATE(1970,1,1)</f>
        <v>42178.614571759259</v>
      </c>
      <c r="Q2464" s="14">
        <f>YEAR(P2464)</f>
        <v>2015</v>
      </c>
      <c r="R2464" s="10" t="s">
        <v>8333</v>
      </c>
      <c r="S2464" t="s">
        <v>8334</v>
      </c>
      <c r="T2464">
        <f>IFERROR(ROUND(E2464/M2464,2),0)</f>
        <v>1</v>
      </c>
    </row>
    <row r="2465" spans="1:20" ht="49" hidden="1" x14ac:dyDescent="0.25">
      <c r="A2465">
        <v>592</v>
      </c>
      <c r="B2465" s="3" t="s">
        <v>593</v>
      </c>
      <c r="C2465" s="3" t="s">
        <v>4702</v>
      </c>
      <c r="D2465" s="6">
        <v>7500</v>
      </c>
      <c r="E2465" s="8">
        <v>250</v>
      </c>
      <c r="F2465" s="22">
        <f>ROUND(E2465/D2465*100,0)</f>
        <v>3</v>
      </c>
      <c r="G2465" t="s">
        <v>8220</v>
      </c>
      <c r="H2465" t="s">
        <v>8223</v>
      </c>
      <c r="I2465" t="s">
        <v>8245</v>
      </c>
      <c r="J2465">
        <v>1417584860</v>
      </c>
      <c r="K2465">
        <v>1414992860</v>
      </c>
      <c r="L2465" t="b">
        <v>0</v>
      </c>
      <c r="M2465">
        <v>1</v>
      </c>
      <c r="N2465" t="b">
        <v>0</v>
      </c>
      <c r="O2465" t="s">
        <v>8270</v>
      </c>
      <c r="P2465" s="9">
        <f>(((K2465/60)/60)/24)+DATE(1970,1,1)</f>
        <v>41946.232175925928</v>
      </c>
      <c r="Q2465" s="14">
        <f>YEAR(P2465)</f>
        <v>2014</v>
      </c>
      <c r="R2465" s="10" t="s">
        <v>8333</v>
      </c>
      <c r="S2465" t="s">
        <v>8334</v>
      </c>
      <c r="T2465">
        <f>IFERROR(ROUND(E2465/M2465,2),0)</f>
        <v>250</v>
      </c>
    </row>
    <row r="2466" spans="1:20" ht="49" hidden="1" x14ac:dyDescent="0.25">
      <c r="A2466">
        <v>597</v>
      </c>
      <c r="B2466" s="3" t="s">
        <v>598</v>
      </c>
      <c r="C2466" s="3" t="s">
        <v>4707</v>
      </c>
      <c r="D2466" s="6">
        <v>7500</v>
      </c>
      <c r="E2466" s="8">
        <v>20</v>
      </c>
      <c r="F2466" s="22">
        <f>ROUND(E2466/D2466*100,0)</f>
        <v>0</v>
      </c>
      <c r="G2466" t="s">
        <v>8220</v>
      </c>
      <c r="H2466" t="s">
        <v>8223</v>
      </c>
      <c r="I2466" t="s">
        <v>8245</v>
      </c>
      <c r="J2466">
        <v>1469980800</v>
      </c>
      <c r="K2466">
        <v>1466787335</v>
      </c>
      <c r="L2466" t="b">
        <v>0</v>
      </c>
      <c r="M2466">
        <v>2</v>
      </c>
      <c r="N2466" t="b">
        <v>0</v>
      </c>
      <c r="O2466" t="s">
        <v>8270</v>
      </c>
      <c r="P2466" s="9">
        <f>(((K2466/60)/60)/24)+DATE(1970,1,1)</f>
        <v>42545.705266203702</v>
      </c>
      <c r="Q2466" s="14">
        <f>YEAR(P2466)</f>
        <v>2016</v>
      </c>
      <c r="R2466" s="10" t="s">
        <v>8333</v>
      </c>
      <c r="S2466" t="s">
        <v>8334</v>
      </c>
      <c r="T2466">
        <f>IFERROR(ROUND(E2466/M2466,2),0)</f>
        <v>10</v>
      </c>
    </row>
    <row r="2467" spans="1:20" ht="49" hidden="1" x14ac:dyDescent="0.25">
      <c r="A2467">
        <v>942</v>
      </c>
      <c r="B2467" s="3" t="s">
        <v>943</v>
      </c>
      <c r="C2467" s="3" t="s">
        <v>5052</v>
      </c>
      <c r="D2467" s="6">
        <v>7500</v>
      </c>
      <c r="E2467" s="8">
        <v>668</v>
      </c>
      <c r="F2467" s="22">
        <f>ROUND(E2467/D2467*100,0)</f>
        <v>9</v>
      </c>
      <c r="G2467" t="s">
        <v>8220</v>
      </c>
      <c r="H2467" t="s">
        <v>8223</v>
      </c>
      <c r="I2467" t="s">
        <v>8245</v>
      </c>
      <c r="J2467">
        <v>1455826460</v>
      </c>
      <c r="K2467">
        <v>1452716060</v>
      </c>
      <c r="L2467" t="b">
        <v>0</v>
      </c>
      <c r="M2467">
        <v>16</v>
      </c>
      <c r="N2467" t="b">
        <v>0</v>
      </c>
      <c r="O2467" t="s">
        <v>8271</v>
      </c>
      <c r="P2467" s="9">
        <f>(((K2467/60)/60)/24)+DATE(1970,1,1)</f>
        <v>42382.843287037031</v>
      </c>
      <c r="Q2467" s="14">
        <f>YEAR(P2467)</f>
        <v>2016</v>
      </c>
      <c r="R2467" s="10" t="s">
        <v>8333</v>
      </c>
      <c r="S2467" t="s">
        <v>8335</v>
      </c>
      <c r="T2467">
        <f>IFERROR(ROUND(E2467/M2467,2),0)</f>
        <v>41.75</v>
      </c>
    </row>
    <row r="2468" spans="1:20" ht="49" hidden="1" x14ac:dyDescent="0.25">
      <c r="A2468">
        <v>1158</v>
      </c>
      <c r="B2468" s="3" t="s">
        <v>1159</v>
      </c>
      <c r="C2468" s="3" t="s">
        <v>5268</v>
      </c>
      <c r="D2468" s="6">
        <v>7500</v>
      </c>
      <c r="E2468" s="8">
        <v>35</v>
      </c>
      <c r="F2468" s="22">
        <f>ROUND(E2468/D2468*100,0)</f>
        <v>0</v>
      </c>
      <c r="G2468" t="s">
        <v>8220</v>
      </c>
      <c r="H2468" t="s">
        <v>8223</v>
      </c>
      <c r="I2468" t="s">
        <v>8245</v>
      </c>
      <c r="J2468">
        <v>1418091128</v>
      </c>
      <c r="K2468">
        <v>1415499128</v>
      </c>
      <c r="L2468" t="b">
        <v>0</v>
      </c>
      <c r="M2468">
        <v>3</v>
      </c>
      <c r="N2468" t="b">
        <v>0</v>
      </c>
      <c r="O2468" t="s">
        <v>8282</v>
      </c>
      <c r="P2468" s="9">
        <f>(((K2468/60)/60)/24)+DATE(1970,1,1)</f>
        <v>41952.09175925926</v>
      </c>
      <c r="Q2468" s="14">
        <f>YEAR(P2468)</f>
        <v>2014</v>
      </c>
      <c r="R2468" s="10" t="s">
        <v>8350</v>
      </c>
      <c r="S2468" t="s">
        <v>8351</v>
      </c>
      <c r="T2468">
        <f>IFERROR(ROUND(E2468/M2468,2),0)</f>
        <v>11.67</v>
      </c>
    </row>
    <row r="2469" spans="1:20" ht="49" hidden="1" x14ac:dyDescent="0.25">
      <c r="A2469">
        <v>1424</v>
      </c>
      <c r="B2469" s="3" t="s">
        <v>1425</v>
      </c>
      <c r="C2469" s="3" t="s">
        <v>5534</v>
      </c>
      <c r="D2469" s="6">
        <v>7500</v>
      </c>
      <c r="E2469" s="8">
        <v>1527</v>
      </c>
      <c r="F2469" s="22">
        <f>ROUND(E2469/D2469*100,0)</f>
        <v>20</v>
      </c>
      <c r="G2469" t="s">
        <v>8220</v>
      </c>
      <c r="H2469" t="s">
        <v>8223</v>
      </c>
      <c r="I2469" t="s">
        <v>8245</v>
      </c>
      <c r="J2469">
        <v>1479233602</v>
      </c>
      <c r="K2469">
        <v>1478106802</v>
      </c>
      <c r="L2469" t="b">
        <v>0</v>
      </c>
      <c r="M2469">
        <v>14</v>
      </c>
      <c r="N2469" t="b">
        <v>0</v>
      </c>
      <c r="O2469" t="s">
        <v>8285</v>
      </c>
      <c r="P2469" s="9">
        <f>(((K2469/60)/60)/24)+DATE(1970,1,1)</f>
        <v>42676.717615740738</v>
      </c>
      <c r="Q2469" s="14">
        <f>YEAR(P2469)</f>
        <v>2016</v>
      </c>
      <c r="R2469" s="10" t="s">
        <v>8336</v>
      </c>
      <c r="S2469" t="s">
        <v>8355</v>
      </c>
      <c r="T2469">
        <f>IFERROR(ROUND(E2469/M2469,2),0)</f>
        <v>109.07</v>
      </c>
    </row>
    <row r="2470" spans="1:20" ht="49" hidden="1" x14ac:dyDescent="0.25">
      <c r="A2470">
        <v>1587</v>
      </c>
      <c r="B2470" s="3" t="s">
        <v>1588</v>
      </c>
      <c r="C2470" s="3" t="s">
        <v>5697</v>
      </c>
      <c r="D2470" s="6">
        <v>7500</v>
      </c>
      <c r="E2470" s="8">
        <v>1</v>
      </c>
      <c r="F2470" s="22">
        <f>ROUND(E2470/D2470*100,0)</f>
        <v>0</v>
      </c>
      <c r="G2470" t="s">
        <v>8220</v>
      </c>
      <c r="H2470" t="s">
        <v>8223</v>
      </c>
      <c r="I2470" t="s">
        <v>8245</v>
      </c>
      <c r="J2470">
        <v>1418510965</v>
      </c>
      <c r="K2470">
        <v>1415918965</v>
      </c>
      <c r="L2470" t="b">
        <v>0</v>
      </c>
      <c r="M2470">
        <v>1</v>
      </c>
      <c r="N2470" t="b">
        <v>0</v>
      </c>
      <c r="O2470" t="s">
        <v>8289</v>
      </c>
      <c r="P2470" s="9">
        <f>(((K2470/60)/60)/24)+DATE(1970,1,1)</f>
        <v>41956.950983796298</v>
      </c>
      <c r="Q2470" s="14">
        <f>YEAR(P2470)</f>
        <v>2014</v>
      </c>
      <c r="R2470" s="10" t="s">
        <v>8352</v>
      </c>
      <c r="S2470" t="s">
        <v>8359</v>
      </c>
      <c r="T2470">
        <f>IFERROR(ROUND(E2470/M2470,2),0)</f>
        <v>1</v>
      </c>
    </row>
    <row r="2471" spans="1:20" ht="49" hidden="1" x14ac:dyDescent="0.25">
      <c r="A2471">
        <v>1981</v>
      </c>
      <c r="B2471" s="3" t="s">
        <v>1982</v>
      </c>
      <c r="C2471" s="3" t="s">
        <v>6091</v>
      </c>
      <c r="D2471" s="6">
        <v>7500</v>
      </c>
      <c r="E2471" s="8">
        <v>381</v>
      </c>
      <c r="F2471" s="22">
        <f>ROUND(E2471/D2471*100,0)</f>
        <v>5</v>
      </c>
      <c r="G2471" t="s">
        <v>8220</v>
      </c>
      <c r="H2471" t="s">
        <v>8228</v>
      </c>
      <c r="I2471" t="s">
        <v>8250</v>
      </c>
      <c r="J2471">
        <v>1404926665</v>
      </c>
      <c r="K2471">
        <v>1402334665</v>
      </c>
      <c r="L2471" t="b">
        <v>0</v>
      </c>
      <c r="M2471">
        <v>12</v>
      </c>
      <c r="N2471" t="b">
        <v>0</v>
      </c>
      <c r="O2471" t="s">
        <v>8294</v>
      </c>
      <c r="P2471" s="9">
        <f>(((K2471/60)/60)/24)+DATE(1970,1,1)</f>
        <v>41799.725289351853</v>
      </c>
      <c r="Q2471" s="14">
        <f>YEAR(P2471)</f>
        <v>2014</v>
      </c>
      <c r="R2471" s="10" t="s">
        <v>8352</v>
      </c>
      <c r="S2471" t="s">
        <v>8364</v>
      </c>
      <c r="T2471">
        <f>IFERROR(ROUND(E2471/M2471,2),0)</f>
        <v>31.75</v>
      </c>
    </row>
    <row r="2472" spans="1:20" ht="49" hidden="1" x14ac:dyDescent="0.25">
      <c r="A2472">
        <v>2845</v>
      </c>
      <c r="B2472" s="3" t="s">
        <v>2845</v>
      </c>
      <c r="C2472" s="3" t="s">
        <v>6955</v>
      </c>
      <c r="D2472" s="6">
        <v>7500</v>
      </c>
      <c r="E2472" s="8">
        <v>2366</v>
      </c>
      <c r="F2472" s="22">
        <f>ROUND(E2472/D2472*100,0)</f>
        <v>32</v>
      </c>
      <c r="G2472" t="s">
        <v>8220</v>
      </c>
      <c r="H2472" t="s">
        <v>8223</v>
      </c>
      <c r="I2472" t="s">
        <v>8245</v>
      </c>
      <c r="J2472">
        <v>1433723033</v>
      </c>
      <c r="K2472">
        <v>1428539033</v>
      </c>
      <c r="L2472" t="b">
        <v>0</v>
      </c>
      <c r="M2472">
        <v>39</v>
      </c>
      <c r="N2472" t="b">
        <v>0</v>
      </c>
      <c r="O2472" t="s">
        <v>8269</v>
      </c>
      <c r="P2472" s="9">
        <f>(((K2472/60)/60)/24)+DATE(1970,1,1)</f>
        <v>42103.016585648147</v>
      </c>
      <c r="Q2472" s="14">
        <f>YEAR(P2472)</f>
        <v>2015</v>
      </c>
      <c r="R2472" s="10" t="s">
        <v>8331</v>
      </c>
      <c r="S2472" t="s">
        <v>8332</v>
      </c>
      <c r="T2472">
        <f>IFERROR(ROUND(E2472/M2472,2),0)</f>
        <v>60.67</v>
      </c>
    </row>
    <row r="2473" spans="1:20" ht="49" hidden="1" x14ac:dyDescent="0.25">
      <c r="A2473">
        <v>2898</v>
      </c>
      <c r="B2473" s="3" t="s">
        <v>2898</v>
      </c>
      <c r="C2473" s="3" t="s">
        <v>7008</v>
      </c>
      <c r="D2473" s="6">
        <v>7500</v>
      </c>
      <c r="E2473" s="8">
        <v>316</v>
      </c>
      <c r="F2473" s="22">
        <f>ROUND(E2473/D2473*100,0)</f>
        <v>4</v>
      </c>
      <c r="G2473" t="s">
        <v>8220</v>
      </c>
      <c r="H2473" t="s">
        <v>8223</v>
      </c>
      <c r="I2473" t="s">
        <v>8245</v>
      </c>
      <c r="J2473">
        <v>1446307053</v>
      </c>
      <c r="K2473">
        <v>1443715053</v>
      </c>
      <c r="L2473" t="b">
        <v>0</v>
      </c>
      <c r="M2473">
        <v>12</v>
      </c>
      <c r="N2473" t="b">
        <v>0</v>
      </c>
      <c r="O2473" t="s">
        <v>8269</v>
      </c>
      <c r="P2473" s="9">
        <f>(((K2473/60)/60)/24)+DATE(1970,1,1)</f>
        <v>42278.664965277778</v>
      </c>
      <c r="Q2473" s="14">
        <f>YEAR(P2473)</f>
        <v>2015</v>
      </c>
      <c r="R2473" s="10" t="s">
        <v>8331</v>
      </c>
      <c r="S2473" t="s">
        <v>8332</v>
      </c>
      <c r="T2473">
        <f>IFERROR(ROUND(E2473/M2473,2),0)</f>
        <v>26.33</v>
      </c>
    </row>
    <row r="2474" spans="1:20" ht="49" hidden="1" x14ac:dyDescent="0.25">
      <c r="A2474">
        <v>3806</v>
      </c>
      <c r="B2474" s="3" t="s">
        <v>3803</v>
      </c>
      <c r="C2474" s="3" t="s">
        <v>7916</v>
      </c>
      <c r="D2474" s="6">
        <v>7500</v>
      </c>
      <c r="E2474" s="8">
        <v>5</v>
      </c>
      <c r="F2474" s="22">
        <f>ROUND(E2474/D2474*100,0)</f>
        <v>0</v>
      </c>
      <c r="G2474" t="s">
        <v>8220</v>
      </c>
      <c r="H2474" t="s">
        <v>8225</v>
      </c>
      <c r="I2474" t="s">
        <v>8247</v>
      </c>
      <c r="J2474">
        <v>1404022381</v>
      </c>
      <c r="K2474">
        <v>1402294381</v>
      </c>
      <c r="L2474" t="b">
        <v>0</v>
      </c>
      <c r="M2474">
        <v>1</v>
      </c>
      <c r="N2474" t="b">
        <v>0</v>
      </c>
      <c r="O2474" t="s">
        <v>8303</v>
      </c>
      <c r="P2474" s="9">
        <f>(((K2474/60)/60)/24)+DATE(1970,1,1)</f>
        <v>41799.259039351848</v>
      </c>
      <c r="Q2474" s="14">
        <f>YEAR(P2474)</f>
        <v>2014</v>
      </c>
      <c r="R2474" s="10" t="s">
        <v>8331</v>
      </c>
      <c r="S2474" t="s">
        <v>8373</v>
      </c>
      <c r="T2474">
        <f>IFERROR(ROUND(E2474/M2474,2),0)</f>
        <v>5</v>
      </c>
    </row>
    <row r="2475" spans="1:20" ht="33" hidden="1" x14ac:dyDescent="0.25">
      <c r="A2475">
        <v>3862</v>
      </c>
      <c r="B2475" s="3" t="s">
        <v>3859</v>
      </c>
      <c r="C2475" s="3" t="s">
        <v>7971</v>
      </c>
      <c r="D2475" s="6">
        <v>7500</v>
      </c>
      <c r="E2475" s="8">
        <v>1</v>
      </c>
      <c r="F2475" s="22">
        <f>ROUND(E2475/D2475*100,0)</f>
        <v>0</v>
      </c>
      <c r="G2475" t="s">
        <v>8220</v>
      </c>
      <c r="H2475" t="s">
        <v>8223</v>
      </c>
      <c r="I2475" t="s">
        <v>8245</v>
      </c>
      <c r="J2475">
        <v>1473699540</v>
      </c>
      <c r="K2475">
        <v>1472451356</v>
      </c>
      <c r="L2475" t="b">
        <v>0</v>
      </c>
      <c r="M2475">
        <v>1</v>
      </c>
      <c r="N2475" t="b">
        <v>0</v>
      </c>
      <c r="O2475" t="s">
        <v>8269</v>
      </c>
      <c r="P2475" s="9">
        <f>(((K2475/60)/60)/24)+DATE(1970,1,1)</f>
        <v>42611.261064814811</v>
      </c>
      <c r="Q2475" s="14">
        <f>YEAR(P2475)</f>
        <v>2016</v>
      </c>
      <c r="R2475" s="10" t="s">
        <v>8331</v>
      </c>
      <c r="S2475" t="s">
        <v>8332</v>
      </c>
      <c r="T2475">
        <f>IFERROR(ROUND(E2475/M2475,2),0)</f>
        <v>1</v>
      </c>
    </row>
    <row r="2476" spans="1:20" ht="49" hidden="1" x14ac:dyDescent="0.25">
      <c r="A2476">
        <v>3966</v>
      </c>
      <c r="B2476" s="3" t="s">
        <v>3963</v>
      </c>
      <c r="C2476" s="3" t="s">
        <v>8073</v>
      </c>
      <c r="D2476" s="6">
        <v>7500</v>
      </c>
      <c r="E2476" s="8">
        <v>45</v>
      </c>
      <c r="F2476" s="22">
        <f>ROUND(E2476/D2476*100,0)</f>
        <v>1</v>
      </c>
      <c r="G2476" t="s">
        <v>8220</v>
      </c>
      <c r="H2476" t="s">
        <v>8223</v>
      </c>
      <c r="I2476" t="s">
        <v>8245</v>
      </c>
      <c r="J2476">
        <v>1406170740</v>
      </c>
      <c r="K2476">
        <v>1402506278</v>
      </c>
      <c r="L2476" t="b">
        <v>0</v>
      </c>
      <c r="M2476">
        <v>2</v>
      </c>
      <c r="N2476" t="b">
        <v>0</v>
      </c>
      <c r="O2476" t="s">
        <v>8269</v>
      </c>
      <c r="P2476" s="9">
        <f>(((K2476/60)/60)/24)+DATE(1970,1,1)</f>
        <v>41801.711550925924</v>
      </c>
      <c r="Q2476" s="14">
        <f>YEAR(P2476)</f>
        <v>2014</v>
      </c>
      <c r="R2476" s="10" t="s">
        <v>8331</v>
      </c>
      <c r="S2476" t="s">
        <v>8332</v>
      </c>
      <c r="T2476">
        <f>IFERROR(ROUND(E2476/M2476,2),0)</f>
        <v>22.5</v>
      </c>
    </row>
    <row r="2477" spans="1:20" ht="49" hidden="1" x14ac:dyDescent="0.25">
      <c r="A2477">
        <v>144</v>
      </c>
      <c r="B2477" s="3" t="s">
        <v>146</v>
      </c>
      <c r="C2477" s="3" t="s">
        <v>4254</v>
      </c>
      <c r="D2477" s="6">
        <v>7500</v>
      </c>
      <c r="E2477" s="8">
        <v>2070</v>
      </c>
      <c r="F2477" s="22">
        <f>ROUND(E2477/D2477*100,0)</f>
        <v>28</v>
      </c>
      <c r="G2477" t="s">
        <v>8219</v>
      </c>
      <c r="H2477" t="s">
        <v>8228</v>
      </c>
      <c r="I2477" t="s">
        <v>8250</v>
      </c>
      <c r="J2477">
        <v>1428945472</v>
      </c>
      <c r="K2477">
        <v>1423765072</v>
      </c>
      <c r="L2477" t="b">
        <v>0</v>
      </c>
      <c r="M2477">
        <v>37</v>
      </c>
      <c r="N2477" t="b">
        <v>0</v>
      </c>
      <c r="O2477" t="s">
        <v>8265</v>
      </c>
      <c r="P2477" s="9">
        <f>(((K2477/60)/60)/24)+DATE(1970,1,1)</f>
        <v>42047.762407407412</v>
      </c>
      <c r="Q2477" s="14">
        <f>YEAR(P2477)</f>
        <v>2015</v>
      </c>
      <c r="R2477" s="10" t="s">
        <v>8324</v>
      </c>
      <c r="S2477" t="s">
        <v>8327</v>
      </c>
      <c r="T2477">
        <f>IFERROR(ROUND(E2477/M2477,2),0)</f>
        <v>55.95</v>
      </c>
    </row>
    <row r="2478" spans="1:20" ht="49" hidden="1" x14ac:dyDescent="0.25">
      <c r="A2478">
        <v>2359</v>
      </c>
      <c r="B2478" s="3" t="s">
        <v>2360</v>
      </c>
      <c r="C2478" s="3" t="s">
        <v>6469</v>
      </c>
      <c r="D2478" s="6">
        <v>7500</v>
      </c>
      <c r="E2478" s="8">
        <v>1101</v>
      </c>
      <c r="F2478" s="22">
        <f>ROUND(E2478/D2478*100,0)</f>
        <v>15</v>
      </c>
      <c r="G2478" t="s">
        <v>8219</v>
      </c>
      <c r="H2478" t="s">
        <v>8223</v>
      </c>
      <c r="I2478" t="s">
        <v>8245</v>
      </c>
      <c r="J2478">
        <v>1438616124</v>
      </c>
      <c r="K2478">
        <v>1433432124</v>
      </c>
      <c r="L2478" t="b">
        <v>0</v>
      </c>
      <c r="M2478">
        <v>3</v>
      </c>
      <c r="N2478" t="b">
        <v>0</v>
      </c>
      <c r="O2478" t="s">
        <v>8270</v>
      </c>
      <c r="P2478" s="9">
        <f>(((K2478/60)/60)/24)+DATE(1970,1,1)</f>
        <v>42159.649583333332</v>
      </c>
      <c r="Q2478" s="14">
        <f>YEAR(P2478)</f>
        <v>2015</v>
      </c>
      <c r="R2478" s="10" t="s">
        <v>8333</v>
      </c>
      <c r="S2478" t="s">
        <v>8334</v>
      </c>
      <c r="T2478">
        <f>IFERROR(ROUND(E2478/M2478,2),0)</f>
        <v>367</v>
      </c>
    </row>
    <row r="2479" spans="1:20" ht="49" hidden="1" x14ac:dyDescent="0.25">
      <c r="A2479">
        <v>3880</v>
      </c>
      <c r="B2479" s="3" t="s">
        <v>3877</v>
      </c>
      <c r="C2479" s="3" t="s">
        <v>7989</v>
      </c>
      <c r="D2479" s="6">
        <v>7500</v>
      </c>
      <c r="E2479" s="8">
        <v>980</v>
      </c>
      <c r="F2479" s="22">
        <f>ROUND(E2479/D2479*100,0)</f>
        <v>13</v>
      </c>
      <c r="G2479" t="s">
        <v>8219</v>
      </c>
      <c r="H2479" t="s">
        <v>8224</v>
      </c>
      <c r="I2479" t="s">
        <v>8246</v>
      </c>
      <c r="J2479">
        <v>1406761200</v>
      </c>
      <c r="K2479">
        <v>1403724820</v>
      </c>
      <c r="L2479" t="b">
        <v>0</v>
      </c>
      <c r="M2479">
        <v>17</v>
      </c>
      <c r="N2479" t="b">
        <v>0</v>
      </c>
      <c r="O2479" t="s">
        <v>8303</v>
      </c>
      <c r="P2479" s="9">
        <f>(((K2479/60)/60)/24)+DATE(1970,1,1)</f>
        <v>41815.815046296295</v>
      </c>
      <c r="Q2479" s="14">
        <f>YEAR(P2479)</f>
        <v>2014</v>
      </c>
      <c r="R2479" s="10" t="s">
        <v>8331</v>
      </c>
      <c r="S2479" t="s">
        <v>8373</v>
      </c>
      <c r="T2479">
        <f>IFERROR(ROUND(E2479/M2479,2),0)</f>
        <v>57.65</v>
      </c>
    </row>
    <row r="2480" spans="1:20" ht="49" x14ac:dyDescent="0.25">
      <c r="A2480">
        <v>1027</v>
      </c>
      <c r="B2480" s="3" t="s">
        <v>1028</v>
      </c>
      <c r="C2480" s="3" t="s">
        <v>5137</v>
      </c>
      <c r="D2480" s="6">
        <v>7501</v>
      </c>
      <c r="E2480" s="8">
        <v>7733</v>
      </c>
      <c r="F2480" s="22">
        <f>ROUND(E2480/D2480*100,0)</f>
        <v>103</v>
      </c>
      <c r="G2480" t="s">
        <v>8218</v>
      </c>
      <c r="H2480" t="s">
        <v>8223</v>
      </c>
      <c r="I2480" t="s">
        <v>8245</v>
      </c>
      <c r="J2480">
        <v>1414025347</v>
      </c>
      <c r="K2480">
        <v>1411433347</v>
      </c>
      <c r="L2480" t="b">
        <v>1</v>
      </c>
      <c r="M2480">
        <v>111</v>
      </c>
      <c r="N2480" t="b">
        <v>1</v>
      </c>
      <c r="O2480" t="s">
        <v>8278</v>
      </c>
      <c r="P2480" s="9">
        <f>(((K2480/60)/60)/24)+DATE(1970,1,1)</f>
        <v>41905.034108796295</v>
      </c>
      <c r="Q2480" s="14">
        <f>YEAR(P2480)</f>
        <v>2014</v>
      </c>
      <c r="R2480" s="10" t="s">
        <v>8339</v>
      </c>
      <c r="S2480" t="s">
        <v>8344</v>
      </c>
      <c r="T2480">
        <f>IFERROR(ROUND(E2480/M2480,2),0)</f>
        <v>69.67</v>
      </c>
    </row>
    <row r="2481" spans="1:20" ht="49" hidden="1" x14ac:dyDescent="0.25">
      <c r="A2481">
        <v>1235</v>
      </c>
      <c r="B2481" s="3" t="s">
        <v>1236</v>
      </c>
      <c r="C2481" s="3" t="s">
        <v>5345</v>
      </c>
      <c r="D2481" s="6">
        <v>7534</v>
      </c>
      <c r="E2481" s="8">
        <v>210</v>
      </c>
      <c r="F2481" s="22">
        <f>ROUND(E2481/D2481*100,0)</f>
        <v>3</v>
      </c>
      <c r="G2481" t="s">
        <v>8219</v>
      </c>
      <c r="H2481" t="s">
        <v>8223</v>
      </c>
      <c r="I2481" t="s">
        <v>8245</v>
      </c>
      <c r="J2481">
        <v>1387077299</v>
      </c>
      <c r="K2481">
        <v>1383621299</v>
      </c>
      <c r="L2481" t="b">
        <v>0</v>
      </c>
      <c r="M2481">
        <v>6</v>
      </c>
      <c r="N2481" t="b">
        <v>0</v>
      </c>
      <c r="O2481" t="s">
        <v>8284</v>
      </c>
      <c r="P2481" s="9">
        <f>(((K2481/60)/60)/24)+DATE(1970,1,1)</f>
        <v>41583.135405092595</v>
      </c>
      <c r="Q2481" s="14">
        <f>YEAR(P2481)</f>
        <v>2013</v>
      </c>
      <c r="R2481" s="10" t="s">
        <v>8339</v>
      </c>
      <c r="S2481" t="s">
        <v>8354</v>
      </c>
      <c r="T2481">
        <f>IFERROR(ROUND(E2481/M2481,2),0)</f>
        <v>35</v>
      </c>
    </row>
    <row r="2482" spans="1:20" ht="49" x14ac:dyDescent="0.25">
      <c r="A2482">
        <v>3363</v>
      </c>
      <c r="B2482" s="3" t="s">
        <v>3362</v>
      </c>
      <c r="C2482" s="3" t="s">
        <v>7473</v>
      </c>
      <c r="D2482" s="6">
        <v>7750</v>
      </c>
      <c r="E2482" s="8">
        <v>7860</v>
      </c>
      <c r="F2482" s="22">
        <f>ROUND(E2482/D2482*100,0)</f>
        <v>101</v>
      </c>
      <c r="G2482" t="s">
        <v>8218</v>
      </c>
      <c r="H2482" t="s">
        <v>8223</v>
      </c>
      <c r="I2482" t="s">
        <v>8245</v>
      </c>
      <c r="J2482">
        <v>1408464000</v>
      </c>
      <c r="K2482">
        <v>1406831445</v>
      </c>
      <c r="L2482" t="b">
        <v>0</v>
      </c>
      <c r="M2482">
        <v>26</v>
      </c>
      <c r="N2482" t="b">
        <v>1</v>
      </c>
      <c r="O2482" t="s">
        <v>8269</v>
      </c>
      <c r="P2482" s="9">
        <f>(((K2482/60)/60)/24)+DATE(1970,1,1)</f>
        <v>41851.771354166667</v>
      </c>
      <c r="Q2482" s="14">
        <f>YEAR(P2482)</f>
        <v>2014</v>
      </c>
      <c r="R2482" s="10" t="s">
        <v>8331</v>
      </c>
      <c r="S2482" t="s">
        <v>8332</v>
      </c>
      <c r="T2482">
        <f>IFERROR(ROUND(E2482/M2482,2),0)</f>
        <v>302.31</v>
      </c>
    </row>
    <row r="2483" spans="1:20" ht="33" x14ac:dyDescent="0.25">
      <c r="A2483">
        <v>2103</v>
      </c>
      <c r="B2483" s="3" t="s">
        <v>2104</v>
      </c>
      <c r="C2483" s="3" t="s">
        <v>6213</v>
      </c>
      <c r="D2483" s="6">
        <v>7777</v>
      </c>
      <c r="E2483" s="8">
        <v>11364</v>
      </c>
      <c r="F2483" s="22">
        <f>ROUND(E2483/D2483*100,0)</f>
        <v>146</v>
      </c>
      <c r="G2483" t="s">
        <v>8218</v>
      </c>
      <c r="H2483" t="s">
        <v>8223</v>
      </c>
      <c r="I2483" t="s">
        <v>8245</v>
      </c>
      <c r="J2483">
        <v>1352488027</v>
      </c>
      <c r="K2483">
        <v>1349892427</v>
      </c>
      <c r="L2483" t="b">
        <v>0</v>
      </c>
      <c r="M2483">
        <v>115</v>
      </c>
      <c r="N2483" t="b">
        <v>1</v>
      </c>
      <c r="O2483" t="s">
        <v>8277</v>
      </c>
      <c r="P2483" s="9">
        <f>(((K2483/60)/60)/24)+DATE(1970,1,1)</f>
        <v>41192.754942129628</v>
      </c>
      <c r="Q2483" s="14">
        <f>YEAR(P2483)</f>
        <v>2012</v>
      </c>
      <c r="R2483" s="10" t="s">
        <v>8339</v>
      </c>
      <c r="S2483" t="s">
        <v>8343</v>
      </c>
      <c r="T2483">
        <f>IFERROR(ROUND(E2483/M2483,2),0)</f>
        <v>98.82</v>
      </c>
    </row>
    <row r="2484" spans="1:20" ht="49" hidden="1" x14ac:dyDescent="0.25">
      <c r="A2484">
        <v>958</v>
      </c>
      <c r="B2484" s="3" t="s">
        <v>959</v>
      </c>
      <c r="C2484" s="3" t="s">
        <v>5068</v>
      </c>
      <c r="D2484" s="6">
        <v>7777</v>
      </c>
      <c r="E2484" s="8">
        <v>881</v>
      </c>
      <c r="F2484" s="22">
        <f>ROUND(E2484/D2484*100,0)</f>
        <v>11</v>
      </c>
      <c r="G2484" t="s">
        <v>8220</v>
      </c>
      <c r="H2484" t="s">
        <v>8223</v>
      </c>
      <c r="I2484" t="s">
        <v>8245</v>
      </c>
      <c r="J2484">
        <v>1428641940</v>
      </c>
      <c r="K2484">
        <v>1426792563</v>
      </c>
      <c r="L2484" t="b">
        <v>0</v>
      </c>
      <c r="M2484">
        <v>17</v>
      </c>
      <c r="N2484" t="b">
        <v>0</v>
      </c>
      <c r="O2484" t="s">
        <v>8271</v>
      </c>
      <c r="P2484" s="9">
        <f>(((K2484/60)/60)/24)+DATE(1970,1,1)</f>
        <v>42082.802812499998</v>
      </c>
      <c r="Q2484" s="14">
        <f>YEAR(P2484)</f>
        <v>2015</v>
      </c>
      <c r="R2484" s="10" t="s">
        <v>8333</v>
      </c>
      <c r="S2484" t="s">
        <v>8335</v>
      </c>
      <c r="T2484">
        <f>IFERROR(ROUND(E2484/M2484,2),0)</f>
        <v>51.82</v>
      </c>
    </row>
    <row r="2485" spans="1:20" ht="65" x14ac:dyDescent="0.25">
      <c r="A2485">
        <v>1661</v>
      </c>
      <c r="B2485" s="3" t="s">
        <v>1662</v>
      </c>
      <c r="C2485" s="3" t="s">
        <v>5771</v>
      </c>
      <c r="D2485" s="6">
        <v>7900</v>
      </c>
      <c r="E2485" s="8">
        <v>8098</v>
      </c>
      <c r="F2485" s="22">
        <f>ROUND(E2485/D2485*100,0)</f>
        <v>103</v>
      </c>
      <c r="G2485" t="s">
        <v>8218</v>
      </c>
      <c r="H2485" t="s">
        <v>8238</v>
      </c>
      <c r="I2485" t="s">
        <v>8248</v>
      </c>
      <c r="J2485">
        <v>1453064400</v>
      </c>
      <c r="K2485">
        <v>1449359831</v>
      </c>
      <c r="L2485" t="b">
        <v>0</v>
      </c>
      <c r="M2485">
        <v>101</v>
      </c>
      <c r="N2485" t="b">
        <v>1</v>
      </c>
      <c r="O2485" t="s">
        <v>8290</v>
      </c>
      <c r="P2485" s="9">
        <f>(((K2485/60)/60)/24)+DATE(1970,1,1)</f>
        <v>42343.998043981483</v>
      </c>
      <c r="Q2485" s="14">
        <f>YEAR(P2485)</f>
        <v>2015</v>
      </c>
      <c r="R2485" s="10" t="s">
        <v>8339</v>
      </c>
      <c r="S2485" t="s">
        <v>8360</v>
      </c>
      <c r="T2485">
        <f>IFERROR(ROUND(E2485/M2485,2),0)</f>
        <v>80.180000000000007</v>
      </c>
    </row>
    <row r="2486" spans="1:20" ht="49" x14ac:dyDescent="0.25">
      <c r="A2486">
        <v>3046</v>
      </c>
      <c r="B2486" s="3" t="s">
        <v>3046</v>
      </c>
      <c r="C2486" s="3" t="s">
        <v>7156</v>
      </c>
      <c r="D2486" s="6">
        <v>7900</v>
      </c>
      <c r="E2486" s="8">
        <v>15077</v>
      </c>
      <c r="F2486" s="22">
        <f>ROUND(E2486/D2486*100,0)</f>
        <v>191</v>
      </c>
      <c r="G2486" t="s">
        <v>8218</v>
      </c>
      <c r="H2486" t="s">
        <v>8223</v>
      </c>
      <c r="I2486" t="s">
        <v>8245</v>
      </c>
      <c r="J2486">
        <v>1410324720</v>
      </c>
      <c r="K2486">
        <v>1407784586</v>
      </c>
      <c r="L2486" t="b">
        <v>0</v>
      </c>
      <c r="M2486">
        <v>58</v>
      </c>
      <c r="N2486" t="b">
        <v>1</v>
      </c>
      <c r="O2486" t="s">
        <v>8301</v>
      </c>
      <c r="P2486" s="9">
        <f>(((K2486/60)/60)/24)+DATE(1970,1,1)</f>
        <v>41862.803078703706</v>
      </c>
      <c r="Q2486" s="14">
        <f>YEAR(P2486)</f>
        <v>2014</v>
      </c>
      <c r="R2486" s="10" t="s">
        <v>8331</v>
      </c>
      <c r="S2486" t="s">
        <v>8371</v>
      </c>
      <c r="T2486">
        <f>IFERROR(ROUND(E2486/M2486,2),0)</f>
        <v>259.95</v>
      </c>
    </row>
    <row r="2487" spans="1:20" ht="49" hidden="1" x14ac:dyDescent="0.25">
      <c r="A2487">
        <v>2956</v>
      </c>
      <c r="B2487" s="3" t="s">
        <v>2956</v>
      </c>
      <c r="C2487" s="3" t="s">
        <v>7066</v>
      </c>
      <c r="D2487" s="6">
        <v>7900</v>
      </c>
      <c r="E2487" s="8">
        <v>1322</v>
      </c>
      <c r="F2487" s="22">
        <f>ROUND(E2487/D2487*100,0)</f>
        <v>17</v>
      </c>
      <c r="G2487" t="s">
        <v>8219</v>
      </c>
      <c r="H2487" t="s">
        <v>8223</v>
      </c>
      <c r="I2487" t="s">
        <v>8245</v>
      </c>
      <c r="J2487">
        <v>1462402850</v>
      </c>
      <c r="K2487">
        <v>1459810850</v>
      </c>
      <c r="L2487" t="b">
        <v>0</v>
      </c>
      <c r="M2487">
        <v>20</v>
      </c>
      <c r="N2487" t="b">
        <v>0</v>
      </c>
      <c r="O2487" t="s">
        <v>8301</v>
      </c>
      <c r="P2487" s="9">
        <f>(((K2487/60)/60)/24)+DATE(1970,1,1)</f>
        <v>42464.958912037036</v>
      </c>
      <c r="Q2487" s="14">
        <f>YEAR(P2487)</f>
        <v>2016</v>
      </c>
      <c r="R2487" s="10" t="s">
        <v>8331</v>
      </c>
      <c r="S2487" t="s">
        <v>8371</v>
      </c>
      <c r="T2487">
        <f>IFERROR(ROUND(E2487/M2487,2),0)</f>
        <v>66.099999999999994</v>
      </c>
    </row>
    <row r="2488" spans="1:20" ht="49" x14ac:dyDescent="0.25">
      <c r="A2488">
        <v>6</v>
      </c>
      <c r="B2488" s="3" t="s">
        <v>8</v>
      </c>
      <c r="C2488" s="3" t="s">
        <v>4117</v>
      </c>
      <c r="D2488" s="6">
        <v>8000</v>
      </c>
      <c r="E2488" s="8">
        <v>8519</v>
      </c>
      <c r="F2488" s="22">
        <f>ROUND(E2488/D2488*100,0)</f>
        <v>106</v>
      </c>
      <c r="G2488" t="s">
        <v>8218</v>
      </c>
      <c r="H2488" t="s">
        <v>8223</v>
      </c>
      <c r="I2488" t="s">
        <v>8245</v>
      </c>
      <c r="J2488">
        <v>1402710250</v>
      </c>
      <c r="K2488">
        <v>1401846250</v>
      </c>
      <c r="L2488" t="b">
        <v>0</v>
      </c>
      <c r="M2488">
        <v>58</v>
      </c>
      <c r="N2488" t="b">
        <v>1</v>
      </c>
      <c r="O2488" t="s">
        <v>8263</v>
      </c>
      <c r="P2488" s="9">
        <f>(((K2488/60)/60)/24)+DATE(1970,1,1)</f>
        <v>41794.072337962964</v>
      </c>
      <c r="Q2488" s="14">
        <f>YEAR(P2488)</f>
        <v>2014</v>
      </c>
      <c r="R2488" s="10" t="s">
        <v>8324</v>
      </c>
      <c r="S2488" t="s">
        <v>8325</v>
      </c>
      <c r="T2488">
        <f>IFERROR(ROUND(E2488/M2488,2),0)</f>
        <v>146.88</v>
      </c>
    </row>
    <row r="2489" spans="1:20" ht="33" x14ac:dyDescent="0.25">
      <c r="A2489">
        <v>56</v>
      </c>
      <c r="B2489" s="3" t="s">
        <v>58</v>
      </c>
      <c r="C2489" s="3" t="s">
        <v>4167</v>
      </c>
      <c r="D2489" s="6">
        <v>8000</v>
      </c>
      <c r="E2489" s="8">
        <v>8581</v>
      </c>
      <c r="F2489" s="22">
        <f>ROUND(E2489/D2489*100,0)</f>
        <v>107</v>
      </c>
      <c r="G2489" t="s">
        <v>8218</v>
      </c>
      <c r="H2489" t="s">
        <v>8224</v>
      </c>
      <c r="I2489" t="s">
        <v>8246</v>
      </c>
      <c r="J2489">
        <v>1433779200</v>
      </c>
      <c r="K2489">
        <v>1432559424</v>
      </c>
      <c r="L2489" t="b">
        <v>0</v>
      </c>
      <c r="M2489">
        <v>174</v>
      </c>
      <c r="N2489" t="b">
        <v>1</v>
      </c>
      <c r="O2489" t="s">
        <v>8263</v>
      </c>
      <c r="P2489" s="9">
        <f>(((K2489/60)/60)/24)+DATE(1970,1,1)</f>
        <v>42149.548888888887</v>
      </c>
      <c r="Q2489" s="14">
        <f>YEAR(P2489)</f>
        <v>2015</v>
      </c>
      <c r="R2489" s="10" t="s">
        <v>8324</v>
      </c>
      <c r="S2489" t="s">
        <v>8325</v>
      </c>
      <c r="T2489">
        <f>IFERROR(ROUND(E2489/M2489,2),0)</f>
        <v>49.32</v>
      </c>
    </row>
    <row r="2490" spans="1:20" ht="33" x14ac:dyDescent="0.25">
      <c r="A2490">
        <v>255</v>
      </c>
      <c r="B2490" s="3" t="s">
        <v>256</v>
      </c>
      <c r="C2490" s="3" t="s">
        <v>4365</v>
      </c>
      <c r="D2490" s="6">
        <v>8000</v>
      </c>
      <c r="E2490" s="8">
        <v>8538.66</v>
      </c>
      <c r="F2490" s="22">
        <f>ROUND(E2490/D2490*100,0)</f>
        <v>107</v>
      </c>
      <c r="G2490" t="s">
        <v>8218</v>
      </c>
      <c r="H2490" t="s">
        <v>8223</v>
      </c>
      <c r="I2490" t="s">
        <v>8245</v>
      </c>
      <c r="J2490">
        <v>1300275482</v>
      </c>
      <c r="K2490">
        <v>1297687082</v>
      </c>
      <c r="L2490" t="b">
        <v>1</v>
      </c>
      <c r="M2490">
        <v>188</v>
      </c>
      <c r="N2490" t="b">
        <v>1</v>
      </c>
      <c r="O2490" t="s">
        <v>8267</v>
      </c>
      <c r="P2490" s="9">
        <f>(((K2490/60)/60)/24)+DATE(1970,1,1)</f>
        <v>40588.526412037041</v>
      </c>
      <c r="Q2490" s="14">
        <f>YEAR(P2490)</f>
        <v>2011</v>
      </c>
      <c r="R2490" s="10" t="s">
        <v>8324</v>
      </c>
      <c r="S2490" t="s">
        <v>8329</v>
      </c>
      <c r="T2490">
        <f>IFERROR(ROUND(E2490/M2490,2),0)</f>
        <v>45.42</v>
      </c>
    </row>
    <row r="2491" spans="1:20" ht="49" x14ac:dyDescent="0.25">
      <c r="A2491">
        <v>312</v>
      </c>
      <c r="B2491" s="3" t="s">
        <v>313</v>
      </c>
      <c r="C2491" s="3" t="s">
        <v>4422</v>
      </c>
      <c r="D2491" s="6">
        <v>8000</v>
      </c>
      <c r="E2491" s="8">
        <v>8950</v>
      </c>
      <c r="F2491" s="22">
        <f>ROUND(E2491/D2491*100,0)</f>
        <v>112</v>
      </c>
      <c r="G2491" t="s">
        <v>8218</v>
      </c>
      <c r="H2491" t="s">
        <v>8223</v>
      </c>
      <c r="I2491" t="s">
        <v>8245</v>
      </c>
      <c r="J2491">
        <v>1365973432</v>
      </c>
      <c r="K2491">
        <v>1363381432</v>
      </c>
      <c r="L2491" t="b">
        <v>1</v>
      </c>
      <c r="M2491">
        <v>146</v>
      </c>
      <c r="N2491" t="b">
        <v>1</v>
      </c>
      <c r="O2491" t="s">
        <v>8267</v>
      </c>
      <c r="P2491" s="9">
        <f>(((K2491/60)/60)/24)+DATE(1970,1,1)</f>
        <v>41348.877685185187</v>
      </c>
      <c r="Q2491" s="14">
        <f>YEAR(P2491)</f>
        <v>2013</v>
      </c>
      <c r="R2491" s="10" t="s">
        <v>8324</v>
      </c>
      <c r="S2491" t="s">
        <v>8329</v>
      </c>
      <c r="T2491">
        <f>IFERROR(ROUND(E2491/M2491,2),0)</f>
        <v>61.3</v>
      </c>
    </row>
    <row r="2492" spans="1:20" ht="49" x14ac:dyDescent="0.25">
      <c r="A2492">
        <v>419</v>
      </c>
      <c r="B2492" s="3" t="s">
        <v>420</v>
      </c>
      <c r="C2492" s="3" t="s">
        <v>4529</v>
      </c>
      <c r="D2492" s="6">
        <v>8000</v>
      </c>
      <c r="E2492" s="8">
        <v>8035</v>
      </c>
      <c r="F2492" s="22">
        <f>ROUND(E2492/D2492*100,0)</f>
        <v>100</v>
      </c>
      <c r="G2492" t="s">
        <v>8218</v>
      </c>
      <c r="H2492" t="s">
        <v>8223</v>
      </c>
      <c r="I2492" t="s">
        <v>8245</v>
      </c>
      <c r="J2492">
        <v>1372536787</v>
      </c>
      <c r="K2492">
        <v>1367352787</v>
      </c>
      <c r="L2492" t="b">
        <v>0</v>
      </c>
      <c r="M2492">
        <v>73</v>
      </c>
      <c r="N2492" t="b">
        <v>1</v>
      </c>
      <c r="O2492" t="s">
        <v>8267</v>
      </c>
      <c r="P2492" s="9">
        <f>(((K2492/60)/60)/24)+DATE(1970,1,1)</f>
        <v>41394.842442129629</v>
      </c>
      <c r="Q2492" s="14">
        <f>YEAR(P2492)</f>
        <v>2013</v>
      </c>
      <c r="R2492" s="10" t="s">
        <v>8324</v>
      </c>
      <c r="S2492" t="s">
        <v>8329</v>
      </c>
      <c r="T2492">
        <f>IFERROR(ROUND(E2492/M2492,2),0)</f>
        <v>110.07</v>
      </c>
    </row>
    <row r="2493" spans="1:20" ht="49" x14ac:dyDescent="0.25">
      <c r="A2493">
        <v>655</v>
      </c>
      <c r="B2493" s="3" t="s">
        <v>656</v>
      </c>
      <c r="C2493" s="3" t="s">
        <v>4765</v>
      </c>
      <c r="D2493" s="6">
        <v>8000</v>
      </c>
      <c r="E2493" s="8">
        <v>11751</v>
      </c>
      <c r="F2493" s="22">
        <f>ROUND(E2493/D2493*100,0)</f>
        <v>147</v>
      </c>
      <c r="G2493" t="s">
        <v>8218</v>
      </c>
      <c r="H2493" t="s">
        <v>8223</v>
      </c>
      <c r="I2493" t="s">
        <v>8245</v>
      </c>
      <c r="J2493">
        <v>1426197512</v>
      </c>
      <c r="K2493">
        <v>1423609112</v>
      </c>
      <c r="L2493" t="b">
        <v>0</v>
      </c>
      <c r="M2493">
        <v>274</v>
      </c>
      <c r="N2493" t="b">
        <v>1</v>
      </c>
      <c r="O2493" t="s">
        <v>8271</v>
      </c>
      <c r="P2493" s="9">
        <f>(((K2493/60)/60)/24)+DATE(1970,1,1)</f>
        <v>42045.957314814819</v>
      </c>
      <c r="Q2493" s="14">
        <f>YEAR(P2493)</f>
        <v>2015</v>
      </c>
      <c r="R2493" s="10" t="s">
        <v>8333</v>
      </c>
      <c r="S2493" t="s">
        <v>8335</v>
      </c>
      <c r="T2493">
        <f>IFERROR(ROUND(E2493/M2493,2),0)</f>
        <v>42.89</v>
      </c>
    </row>
    <row r="2494" spans="1:20" ht="49" x14ac:dyDescent="0.25">
      <c r="A2494">
        <v>794</v>
      </c>
      <c r="B2494" s="3" t="s">
        <v>795</v>
      </c>
      <c r="C2494" s="3" t="s">
        <v>4904</v>
      </c>
      <c r="D2494" s="6">
        <v>8000</v>
      </c>
      <c r="E2494" s="8">
        <v>8425</v>
      </c>
      <c r="F2494" s="22">
        <f>ROUND(E2494/D2494*100,0)</f>
        <v>105</v>
      </c>
      <c r="G2494" t="s">
        <v>8218</v>
      </c>
      <c r="H2494" t="s">
        <v>8223</v>
      </c>
      <c r="I2494" t="s">
        <v>8245</v>
      </c>
      <c r="J2494">
        <v>1315242360</v>
      </c>
      <c r="K2494">
        <v>1310438737</v>
      </c>
      <c r="L2494" t="b">
        <v>0</v>
      </c>
      <c r="M2494">
        <v>53</v>
      </c>
      <c r="N2494" t="b">
        <v>1</v>
      </c>
      <c r="O2494" t="s">
        <v>8274</v>
      </c>
      <c r="P2494" s="9">
        <f>(((K2494/60)/60)/24)+DATE(1970,1,1)</f>
        <v>40736.115011574075</v>
      </c>
      <c r="Q2494" s="14">
        <f>YEAR(P2494)</f>
        <v>2011</v>
      </c>
      <c r="R2494" s="10" t="s">
        <v>8339</v>
      </c>
      <c r="S2494" t="s">
        <v>8340</v>
      </c>
      <c r="T2494">
        <f>IFERROR(ROUND(E2494/M2494,2),0)</f>
        <v>158.96</v>
      </c>
    </row>
    <row r="2495" spans="1:20" ht="21" x14ac:dyDescent="0.25">
      <c r="A2495">
        <v>806</v>
      </c>
      <c r="B2495" s="3" t="s">
        <v>807</v>
      </c>
      <c r="C2495" s="3" t="s">
        <v>4916</v>
      </c>
      <c r="D2495" s="6">
        <v>8000</v>
      </c>
      <c r="E2495" s="8">
        <v>8355</v>
      </c>
      <c r="F2495" s="22">
        <f>ROUND(E2495/D2495*100,0)</f>
        <v>104</v>
      </c>
      <c r="G2495" t="s">
        <v>8218</v>
      </c>
      <c r="H2495" t="s">
        <v>8223</v>
      </c>
      <c r="I2495" t="s">
        <v>8245</v>
      </c>
      <c r="J2495">
        <v>1315413339</v>
      </c>
      <c r="K2495">
        <v>1312821339</v>
      </c>
      <c r="L2495" t="b">
        <v>0</v>
      </c>
      <c r="M2495">
        <v>71</v>
      </c>
      <c r="N2495" t="b">
        <v>1</v>
      </c>
      <c r="O2495" t="s">
        <v>8274</v>
      </c>
      <c r="P2495" s="9">
        <f>(((K2495/60)/60)/24)+DATE(1970,1,1)</f>
        <v>40763.691423611112</v>
      </c>
      <c r="Q2495" s="14">
        <f>YEAR(P2495)</f>
        <v>2011</v>
      </c>
      <c r="R2495" s="10" t="s">
        <v>8339</v>
      </c>
      <c r="S2495" t="s">
        <v>8340</v>
      </c>
      <c r="T2495">
        <f>IFERROR(ROUND(E2495/M2495,2),0)</f>
        <v>117.68</v>
      </c>
    </row>
    <row r="2496" spans="1:20" ht="49" x14ac:dyDescent="0.25">
      <c r="A2496">
        <v>1382</v>
      </c>
      <c r="B2496" s="3" t="s">
        <v>1383</v>
      </c>
      <c r="C2496" s="3" t="s">
        <v>5492</v>
      </c>
      <c r="D2496" s="6">
        <v>8000</v>
      </c>
      <c r="E2496" s="8">
        <v>8349</v>
      </c>
      <c r="F2496" s="22">
        <f>ROUND(E2496/D2496*100,0)</f>
        <v>104</v>
      </c>
      <c r="G2496" t="s">
        <v>8218</v>
      </c>
      <c r="H2496" t="s">
        <v>8223</v>
      </c>
      <c r="I2496" t="s">
        <v>8245</v>
      </c>
      <c r="J2496">
        <v>1367867536</v>
      </c>
      <c r="K2496">
        <v>1365275536</v>
      </c>
      <c r="L2496" t="b">
        <v>0</v>
      </c>
      <c r="M2496">
        <v>148</v>
      </c>
      <c r="N2496" t="b">
        <v>1</v>
      </c>
      <c r="O2496" t="s">
        <v>8274</v>
      </c>
      <c r="P2496" s="9">
        <f>(((K2496/60)/60)/24)+DATE(1970,1,1)</f>
        <v>41370.800185185188</v>
      </c>
      <c r="Q2496" s="14">
        <f>YEAR(P2496)</f>
        <v>2013</v>
      </c>
      <c r="R2496" s="10" t="s">
        <v>8339</v>
      </c>
      <c r="S2496" t="s">
        <v>8340</v>
      </c>
      <c r="T2496">
        <f>IFERROR(ROUND(E2496/M2496,2),0)</f>
        <v>56.41</v>
      </c>
    </row>
    <row r="2497" spans="1:20" ht="49" x14ac:dyDescent="0.25">
      <c r="A2497">
        <v>1385</v>
      </c>
      <c r="B2497" s="3" t="s">
        <v>1386</v>
      </c>
      <c r="C2497" s="3" t="s">
        <v>5495</v>
      </c>
      <c r="D2497" s="6">
        <v>8000</v>
      </c>
      <c r="E2497" s="8">
        <v>8832.49</v>
      </c>
      <c r="F2497" s="22">
        <f>ROUND(E2497/D2497*100,0)</f>
        <v>110</v>
      </c>
      <c r="G2497" t="s">
        <v>8218</v>
      </c>
      <c r="H2497" t="s">
        <v>8235</v>
      </c>
      <c r="I2497" t="s">
        <v>8248</v>
      </c>
      <c r="J2497">
        <v>1461931860</v>
      </c>
      <c r="K2497">
        <v>1457109121</v>
      </c>
      <c r="L2497" t="b">
        <v>0</v>
      </c>
      <c r="M2497">
        <v>134</v>
      </c>
      <c r="N2497" t="b">
        <v>1</v>
      </c>
      <c r="O2497" t="s">
        <v>8274</v>
      </c>
      <c r="P2497" s="9">
        <f>(((K2497/60)/60)/24)+DATE(1970,1,1)</f>
        <v>42433.688900462963</v>
      </c>
      <c r="Q2497" s="14">
        <f>YEAR(P2497)</f>
        <v>2016</v>
      </c>
      <c r="R2497" s="10" t="s">
        <v>8339</v>
      </c>
      <c r="S2497" t="s">
        <v>8340</v>
      </c>
      <c r="T2497">
        <f>IFERROR(ROUND(E2497/M2497,2),0)</f>
        <v>65.91</v>
      </c>
    </row>
    <row r="2498" spans="1:20" ht="49" x14ac:dyDescent="0.25">
      <c r="A2498">
        <v>1513</v>
      </c>
      <c r="B2498" s="3" t="s">
        <v>1514</v>
      </c>
      <c r="C2498" s="3" t="s">
        <v>5623</v>
      </c>
      <c r="D2498" s="6">
        <v>8000</v>
      </c>
      <c r="E2498" s="8">
        <v>12001.5</v>
      </c>
      <c r="F2498" s="22">
        <f>ROUND(E2498/D2498*100,0)</f>
        <v>150</v>
      </c>
      <c r="G2498" t="s">
        <v>8218</v>
      </c>
      <c r="H2498" t="s">
        <v>8224</v>
      </c>
      <c r="I2498" t="s">
        <v>8246</v>
      </c>
      <c r="J2498">
        <v>1405523866</v>
      </c>
      <c r="K2498">
        <v>1402931866</v>
      </c>
      <c r="L2498" t="b">
        <v>1</v>
      </c>
      <c r="M2498">
        <v>215</v>
      </c>
      <c r="N2498" t="b">
        <v>1</v>
      </c>
      <c r="O2498" t="s">
        <v>8283</v>
      </c>
      <c r="P2498" s="9">
        <f>(((K2498/60)/60)/24)+DATE(1970,1,1)</f>
        <v>41806.637337962966</v>
      </c>
      <c r="Q2498" s="14">
        <f>YEAR(P2498)</f>
        <v>2014</v>
      </c>
      <c r="R2498" s="10" t="s">
        <v>8352</v>
      </c>
      <c r="S2498" t="s">
        <v>8353</v>
      </c>
      <c r="T2498">
        <f>IFERROR(ROUND(E2498/M2498,2),0)</f>
        <v>55.82</v>
      </c>
    </row>
    <row r="2499" spans="1:20" ht="49" x14ac:dyDescent="0.25">
      <c r="A2499">
        <v>1606</v>
      </c>
      <c r="B2499" s="3" t="s">
        <v>1607</v>
      </c>
      <c r="C2499" s="3" t="s">
        <v>5716</v>
      </c>
      <c r="D2499" s="6">
        <v>8000</v>
      </c>
      <c r="E2499" s="8">
        <v>8080.33</v>
      </c>
      <c r="F2499" s="22">
        <f>ROUND(E2499/D2499*100,0)</f>
        <v>101</v>
      </c>
      <c r="G2499" t="s">
        <v>8218</v>
      </c>
      <c r="H2499" t="s">
        <v>8223</v>
      </c>
      <c r="I2499" t="s">
        <v>8245</v>
      </c>
      <c r="J2499">
        <v>1300930838</v>
      </c>
      <c r="K2499">
        <v>1293158438</v>
      </c>
      <c r="L2499" t="b">
        <v>0</v>
      </c>
      <c r="M2499">
        <v>92</v>
      </c>
      <c r="N2499" t="b">
        <v>1</v>
      </c>
      <c r="O2499" t="s">
        <v>8274</v>
      </c>
      <c r="P2499" s="9">
        <f>(((K2499/60)/60)/24)+DATE(1970,1,1)</f>
        <v>40536.111550925925</v>
      </c>
      <c r="Q2499" s="14">
        <f>YEAR(P2499)</f>
        <v>2010</v>
      </c>
      <c r="R2499" s="10" t="s">
        <v>8339</v>
      </c>
      <c r="S2499" t="s">
        <v>8340</v>
      </c>
      <c r="T2499">
        <f>IFERROR(ROUND(E2499/M2499,2),0)</f>
        <v>87.83</v>
      </c>
    </row>
    <row r="2500" spans="1:20" ht="49" x14ac:dyDescent="0.25">
      <c r="A2500">
        <v>1615</v>
      </c>
      <c r="B2500" s="3" t="s">
        <v>1616</v>
      </c>
      <c r="C2500" s="3" t="s">
        <v>5725</v>
      </c>
      <c r="D2500" s="6">
        <v>8000</v>
      </c>
      <c r="E2500" s="8">
        <v>9130</v>
      </c>
      <c r="F2500" s="22">
        <f>ROUND(E2500/D2500*100,0)</f>
        <v>114</v>
      </c>
      <c r="G2500" t="s">
        <v>8218</v>
      </c>
      <c r="H2500" t="s">
        <v>8223</v>
      </c>
      <c r="I2500" t="s">
        <v>8245</v>
      </c>
      <c r="J2500">
        <v>1323742396</v>
      </c>
      <c r="K2500">
        <v>1319850796</v>
      </c>
      <c r="L2500" t="b">
        <v>0</v>
      </c>
      <c r="M2500">
        <v>136</v>
      </c>
      <c r="N2500" t="b">
        <v>1</v>
      </c>
      <c r="O2500" t="s">
        <v>8274</v>
      </c>
      <c r="P2500" s="9">
        <f>(((K2500/60)/60)/24)+DATE(1970,1,1)</f>
        <v>40845.050879629627</v>
      </c>
      <c r="Q2500" s="14">
        <f>YEAR(P2500)</f>
        <v>2011</v>
      </c>
      <c r="R2500" s="10" t="s">
        <v>8339</v>
      </c>
      <c r="S2500" t="s">
        <v>8340</v>
      </c>
      <c r="T2500">
        <f>IFERROR(ROUND(E2500/M2500,2),0)</f>
        <v>67.13</v>
      </c>
    </row>
    <row r="2501" spans="1:20" ht="49" x14ac:dyDescent="0.25">
      <c r="A2501">
        <v>1626</v>
      </c>
      <c r="B2501" s="3" t="s">
        <v>1627</v>
      </c>
      <c r="C2501" s="3" t="s">
        <v>5736</v>
      </c>
      <c r="D2501" s="6">
        <v>8000</v>
      </c>
      <c r="E2501" s="8">
        <v>8095</v>
      </c>
      <c r="F2501" s="22">
        <f>ROUND(E2501/D2501*100,0)</f>
        <v>101</v>
      </c>
      <c r="G2501" t="s">
        <v>8218</v>
      </c>
      <c r="H2501" t="s">
        <v>8223</v>
      </c>
      <c r="I2501" t="s">
        <v>8245</v>
      </c>
      <c r="J2501">
        <v>1385932867</v>
      </c>
      <c r="K2501">
        <v>1383337267</v>
      </c>
      <c r="L2501" t="b">
        <v>0</v>
      </c>
      <c r="M2501">
        <v>108</v>
      </c>
      <c r="N2501" t="b">
        <v>1</v>
      </c>
      <c r="O2501" t="s">
        <v>8274</v>
      </c>
      <c r="P2501" s="9">
        <f>(((K2501/60)/60)/24)+DATE(1970,1,1)</f>
        <v>41579.847997685189</v>
      </c>
      <c r="Q2501" s="14">
        <f>YEAR(P2501)</f>
        <v>2013</v>
      </c>
      <c r="R2501" s="10" t="s">
        <v>8339</v>
      </c>
      <c r="S2501" t="s">
        <v>8340</v>
      </c>
      <c r="T2501">
        <f>IFERROR(ROUND(E2501/M2501,2),0)</f>
        <v>74.95</v>
      </c>
    </row>
    <row r="2502" spans="1:20" ht="49" x14ac:dyDescent="0.25">
      <c r="A2502">
        <v>1662</v>
      </c>
      <c r="B2502" s="3" t="s">
        <v>1663</v>
      </c>
      <c r="C2502" s="3" t="s">
        <v>5772</v>
      </c>
      <c r="D2502" s="6">
        <v>8000</v>
      </c>
      <c r="E2502" s="8">
        <v>8211</v>
      </c>
      <c r="F2502" s="22">
        <f>ROUND(E2502/D2502*100,0)</f>
        <v>103</v>
      </c>
      <c r="G2502" t="s">
        <v>8218</v>
      </c>
      <c r="H2502" t="s">
        <v>8223</v>
      </c>
      <c r="I2502" t="s">
        <v>8245</v>
      </c>
      <c r="J2502">
        <v>1325310336</v>
      </c>
      <c r="K2502">
        <v>1320122736</v>
      </c>
      <c r="L2502" t="b">
        <v>0</v>
      </c>
      <c r="M2502">
        <v>62</v>
      </c>
      <c r="N2502" t="b">
        <v>1</v>
      </c>
      <c r="O2502" t="s">
        <v>8290</v>
      </c>
      <c r="P2502" s="9">
        <f>(((K2502/60)/60)/24)+DATE(1970,1,1)</f>
        <v>40848.198333333334</v>
      </c>
      <c r="Q2502" s="14">
        <f>YEAR(P2502)</f>
        <v>2011</v>
      </c>
      <c r="R2502" s="10" t="s">
        <v>8339</v>
      </c>
      <c r="S2502" t="s">
        <v>8360</v>
      </c>
      <c r="T2502">
        <f>IFERROR(ROUND(E2502/M2502,2),0)</f>
        <v>132.44</v>
      </c>
    </row>
    <row r="2503" spans="1:20" ht="49" x14ac:dyDescent="0.25">
      <c r="A2503">
        <v>1668</v>
      </c>
      <c r="B2503" s="3" t="s">
        <v>1669</v>
      </c>
      <c r="C2503" s="3" t="s">
        <v>5778</v>
      </c>
      <c r="D2503" s="6">
        <v>8000</v>
      </c>
      <c r="E2503" s="8">
        <v>8211</v>
      </c>
      <c r="F2503" s="22">
        <f>ROUND(E2503/D2503*100,0)</f>
        <v>103</v>
      </c>
      <c r="G2503" t="s">
        <v>8218</v>
      </c>
      <c r="H2503" t="s">
        <v>8223</v>
      </c>
      <c r="I2503" t="s">
        <v>8245</v>
      </c>
      <c r="J2503">
        <v>1322454939</v>
      </c>
      <c r="K2503">
        <v>1319859339</v>
      </c>
      <c r="L2503" t="b">
        <v>0</v>
      </c>
      <c r="M2503">
        <v>116</v>
      </c>
      <c r="N2503" t="b">
        <v>1</v>
      </c>
      <c r="O2503" t="s">
        <v>8290</v>
      </c>
      <c r="P2503" s="9">
        <f>(((K2503/60)/60)/24)+DATE(1970,1,1)</f>
        <v>40845.14975694444</v>
      </c>
      <c r="Q2503" s="14">
        <f>YEAR(P2503)</f>
        <v>2011</v>
      </c>
      <c r="R2503" s="10" t="s">
        <v>8339</v>
      </c>
      <c r="S2503" t="s">
        <v>8360</v>
      </c>
      <c r="T2503">
        <f>IFERROR(ROUND(E2503/M2503,2),0)</f>
        <v>70.78</v>
      </c>
    </row>
    <row r="2504" spans="1:20" ht="49" x14ac:dyDescent="0.25">
      <c r="A2504">
        <v>1827</v>
      </c>
      <c r="B2504" s="3" t="s">
        <v>1828</v>
      </c>
      <c r="C2504" s="3" t="s">
        <v>5937</v>
      </c>
      <c r="D2504" s="6">
        <v>8000</v>
      </c>
      <c r="E2504" s="8">
        <v>8053</v>
      </c>
      <c r="F2504" s="22">
        <f>ROUND(E2504/D2504*100,0)</f>
        <v>101</v>
      </c>
      <c r="G2504" t="s">
        <v>8218</v>
      </c>
      <c r="H2504" t="s">
        <v>8223</v>
      </c>
      <c r="I2504" t="s">
        <v>8245</v>
      </c>
      <c r="J2504">
        <v>1299138561</v>
      </c>
      <c r="K2504">
        <v>1294818561</v>
      </c>
      <c r="L2504" t="b">
        <v>0</v>
      </c>
      <c r="M2504">
        <v>96</v>
      </c>
      <c r="N2504" t="b">
        <v>1</v>
      </c>
      <c r="O2504" t="s">
        <v>8274</v>
      </c>
      <c r="P2504" s="9">
        <f>(((K2504/60)/60)/24)+DATE(1970,1,1)</f>
        <v>40555.325937499998</v>
      </c>
      <c r="Q2504" s="14">
        <f>YEAR(P2504)</f>
        <v>2011</v>
      </c>
      <c r="R2504" s="10" t="s">
        <v>8339</v>
      </c>
      <c r="S2504" t="s">
        <v>8340</v>
      </c>
      <c r="T2504">
        <f>IFERROR(ROUND(E2504/M2504,2),0)</f>
        <v>83.89</v>
      </c>
    </row>
    <row r="2505" spans="1:20" ht="49" x14ac:dyDescent="0.25">
      <c r="A2505">
        <v>2038</v>
      </c>
      <c r="B2505" s="3" t="s">
        <v>2039</v>
      </c>
      <c r="C2505" s="3" t="s">
        <v>6148</v>
      </c>
      <c r="D2505" s="6">
        <v>8000</v>
      </c>
      <c r="E2505" s="8">
        <v>33641</v>
      </c>
      <c r="F2505" s="22">
        <f>ROUND(E2505/D2505*100,0)</f>
        <v>421</v>
      </c>
      <c r="G2505" t="s">
        <v>8218</v>
      </c>
      <c r="H2505" t="s">
        <v>8224</v>
      </c>
      <c r="I2505" t="s">
        <v>8246</v>
      </c>
      <c r="J2505">
        <v>1372701600</v>
      </c>
      <c r="K2505">
        <v>1369895421</v>
      </c>
      <c r="L2505" t="b">
        <v>1</v>
      </c>
      <c r="M2505">
        <v>204</v>
      </c>
      <c r="N2505" t="b">
        <v>1</v>
      </c>
      <c r="O2505" t="s">
        <v>8293</v>
      </c>
      <c r="P2505" s="9">
        <f>(((K2505/60)/60)/24)+DATE(1970,1,1)</f>
        <v>41424.27107638889</v>
      </c>
      <c r="Q2505" s="14">
        <f>YEAR(P2505)</f>
        <v>2013</v>
      </c>
      <c r="R2505" s="10" t="s">
        <v>8333</v>
      </c>
      <c r="S2505" t="s">
        <v>8363</v>
      </c>
      <c r="T2505">
        <f>IFERROR(ROUND(E2505/M2505,2),0)</f>
        <v>164.91</v>
      </c>
    </row>
    <row r="2506" spans="1:20" ht="49" x14ac:dyDescent="0.25">
      <c r="A2506">
        <v>2051</v>
      </c>
      <c r="B2506" s="3" t="s">
        <v>2052</v>
      </c>
      <c r="C2506" s="3" t="s">
        <v>6161</v>
      </c>
      <c r="D2506" s="6">
        <v>8000</v>
      </c>
      <c r="E2506" s="8">
        <v>10429</v>
      </c>
      <c r="F2506" s="22">
        <f>ROUND(E2506/D2506*100,0)</f>
        <v>130</v>
      </c>
      <c r="G2506" t="s">
        <v>8218</v>
      </c>
      <c r="H2506" t="s">
        <v>8223</v>
      </c>
      <c r="I2506" t="s">
        <v>8245</v>
      </c>
      <c r="J2506">
        <v>1388017937</v>
      </c>
      <c r="K2506">
        <v>1385425937</v>
      </c>
      <c r="L2506" t="b">
        <v>0</v>
      </c>
      <c r="M2506">
        <v>242</v>
      </c>
      <c r="N2506" t="b">
        <v>1</v>
      </c>
      <c r="O2506" t="s">
        <v>8293</v>
      </c>
      <c r="P2506" s="9">
        <f>(((K2506/60)/60)/24)+DATE(1970,1,1)</f>
        <v>41604.022418981483</v>
      </c>
      <c r="Q2506" s="14">
        <f>YEAR(P2506)</f>
        <v>2013</v>
      </c>
      <c r="R2506" s="10" t="s">
        <v>8333</v>
      </c>
      <c r="S2506" t="s">
        <v>8363</v>
      </c>
      <c r="T2506">
        <f>IFERROR(ROUND(E2506/M2506,2),0)</f>
        <v>43.1</v>
      </c>
    </row>
    <row r="2507" spans="1:20" ht="49" x14ac:dyDescent="0.25">
      <c r="A2507">
        <v>2090</v>
      </c>
      <c r="B2507" s="3" t="s">
        <v>2091</v>
      </c>
      <c r="C2507" s="3" t="s">
        <v>6200</v>
      </c>
      <c r="D2507" s="6">
        <v>8000</v>
      </c>
      <c r="E2507" s="8">
        <v>9203.23</v>
      </c>
      <c r="F2507" s="22">
        <f>ROUND(E2507/D2507*100,0)</f>
        <v>115</v>
      </c>
      <c r="G2507" t="s">
        <v>8218</v>
      </c>
      <c r="H2507" t="s">
        <v>8223</v>
      </c>
      <c r="I2507" t="s">
        <v>8245</v>
      </c>
      <c r="J2507">
        <v>1361696955</v>
      </c>
      <c r="K2507">
        <v>1359104955</v>
      </c>
      <c r="L2507" t="b">
        <v>0</v>
      </c>
      <c r="M2507">
        <v>160</v>
      </c>
      <c r="N2507" t="b">
        <v>1</v>
      </c>
      <c r="O2507" t="s">
        <v>8277</v>
      </c>
      <c r="P2507" s="9">
        <f>(((K2507/60)/60)/24)+DATE(1970,1,1)</f>
        <v>41299.381423611114</v>
      </c>
      <c r="Q2507" s="14">
        <f>YEAR(P2507)</f>
        <v>2013</v>
      </c>
      <c r="R2507" s="10" t="s">
        <v>8339</v>
      </c>
      <c r="S2507" t="s">
        <v>8343</v>
      </c>
      <c r="T2507">
        <f>IFERROR(ROUND(E2507/M2507,2),0)</f>
        <v>57.52</v>
      </c>
    </row>
    <row r="2508" spans="1:20" ht="49" x14ac:dyDescent="0.25">
      <c r="A2508">
        <v>2120</v>
      </c>
      <c r="B2508" s="3" t="s">
        <v>2121</v>
      </c>
      <c r="C2508" s="3" t="s">
        <v>6230</v>
      </c>
      <c r="D2508" s="6">
        <v>8000</v>
      </c>
      <c r="E2508" s="8">
        <v>8070.43</v>
      </c>
      <c r="F2508" s="22">
        <f>ROUND(E2508/D2508*100,0)</f>
        <v>101</v>
      </c>
      <c r="G2508" t="s">
        <v>8218</v>
      </c>
      <c r="H2508" t="s">
        <v>8223</v>
      </c>
      <c r="I2508" t="s">
        <v>8245</v>
      </c>
      <c r="J2508">
        <v>1388617736</v>
      </c>
      <c r="K2508">
        <v>1384384136</v>
      </c>
      <c r="L2508" t="b">
        <v>0</v>
      </c>
      <c r="M2508">
        <v>69</v>
      </c>
      <c r="N2508" t="b">
        <v>1</v>
      </c>
      <c r="O2508" t="s">
        <v>8277</v>
      </c>
      <c r="P2508" s="9">
        <f>(((K2508/60)/60)/24)+DATE(1970,1,1)</f>
        <v>41591.964537037034</v>
      </c>
      <c r="Q2508" s="14">
        <f>YEAR(P2508)</f>
        <v>2013</v>
      </c>
      <c r="R2508" s="10" t="s">
        <v>8339</v>
      </c>
      <c r="S2508" t="s">
        <v>8343</v>
      </c>
      <c r="T2508">
        <f>IFERROR(ROUND(E2508/M2508,2),0)</f>
        <v>116.96</v>
      </c>
    </row>
    <row r="2509" spans="1:20" ht="49" x14ac:dyDescent="0.25">
      <c r="A2509">
        <v>2253</v>
      </c>
      <c r="B2509" s="3" t="s">
        <v>2254</v>
      </c>
      <c r="C2509" s="3" t="s">
        <v>6363</v>
      </c>
      <c r="D2509" s="6">
        <v>8000</v>
      </c>
      <c r="E2509" s="8">
        <v>9015</v>
      </c>
      <c r="F2509" s="22">
        <f>ROUND(E2509/D2509*100,0)</f>
        <v>113</v>
      </c>
      <c r="G2509" t="s">
        <v>8218</v>
      </c>
      <c r="H2509" t="s">
        <v>8223</v>
      </c>
      <c r="I2509" t="s">
        <v>8245</v>
      </c>
      <c r="J2509">
        <v>1447862947</v>
      </c>
      <c r="K2509">
        <v>1445267347</v>
      </c>
      <c r="L2509" t="b">
        <v>0</v>
      </c>
      <c r="M2509">
        <v>84</v>
      </c>
      <c r="N2509" t="b">
        <v>1</v>
      </c>
      <c r="O2509" t="s">
        <v>8295</v>
      </c>
      <c r="P2509" s="9">
        <f>(((K2509/60)/60)/24)+DATE(1970,1,1)</f>
        <v>42296.631331018521</v>
      </c>
      <c r="Q2509" s="14">
        <f>YEAR(P2509)</f>
        <v>2015</v>
      </c>
      <c r="R2509" s="10" t="s">
        <v>8347</v>
      </c>
      <c r="S2509" t="s">
        <v>8365</v>
      </c>
      <c r="T2509">
        <f>IFERROR(ROUND(E2509/M2509,2),0)</f>
        <v>107.32</v>
      </c>
    </row>
    <row r="2510" spans="1:20" ht="49" x14ac:dyDescent="0.25">
      <c r="A2510">
        <v>2331</v>
      </c>
      <c r="B2510" s="3" t="s">
        <v>2332</v>
      </c>
      <c r="C2510" s="3" t="s">
        <v>6441</v>
      </c>
      <c r="D2510" s="6">
        <v>8000</v>
      </c>
      <c r="E2510" s="8">
        <v>11545.1</v>
      </c>
      <c r="F2510" s="22">
        <f>ROUND(E2510/D2510*100,0)</f>
        <v>144</v>
      </c>
      <c r="G2510" t="s">
        <v>8218</v>
      </c>
      <c r="H2510" t="s">
        <v>8223</v>
      </c>
      <c r="I2510" t="s">
        <v>8245</v>
      </c>
      <c r="J2510">
        <v>1408320490</v>
      </c>
      <c r="K2510">
        <v>1405728490</v>
      </c>
      <c r="L2510" t="b">
        <v>1</v>
      </c>
      <c r="M2510">
        <v>283</v>
      </c>
      <c r="N2510" t="b">
        <v>1</v>
      </c>
      <c r="O2510" t="s">
        <v>8296</v>
      </c>
      <c r="P2510" s="9">
        <f>(((K2510/60)/60)/24)+DATE(1970,1,1)</f>
        <v>41839.005671296298</v>
      </c>
      <c r="Q2510" s="14">
        <f>YEAR(P2510)</f>
        <v>2014</v>
      </c>
      <c r="R2510" s="10" t="s">
        <v>8350</v>
      </c>
      <c r="S2510" t="s">
        <v>8366</v>
      </c>
      <c r="T2510">
        <f>IFERROR(ROUND(E2510/M2510,2),0)</f>
        <v>40.799999999999997</v>
      </c>
    </row>
    <row r="2511" spans="1:20" ht="49" x14ac:dyDescent="0.25">
      <c r="A2511">
        <v>2478</v>
      </c>
      <c r="B2511" s="3" t="s">
        <v>2478</v>
      </c>
      <c r="C2511" s="3" t="s">
        <v>6588</v>
      </c>
      <c r="D2511" s="6">
        <v>8000</v>
      </c>
      <c r="E2511" s="8">
        <v>10200</v>
      </c>
      <c r="F2511" s="22">
        <f>ROUND(E2511/D2511*100,0)</f>
        <v>128</v>
      </c>
      <c r="G2511" t="s">
        <v>8218</v>
      </c>
      <c r="H2511" t="s">
        <v>8223</v>
      </c>
      <c r="I2511" t="s">
        <v>8245</v>
      </c>
      <c r="J2511">
        <v>1358117313</v>
      </c>
      <c r="K2511">
        <v>1355525313</v>
      </c>
      <c r="L2511" t="b">
        <v>0</v>
      </c>
      <c r="M2511">
        <v>79</v>
      </c>
      <c r="N2511" t="b">
        <v>1</v>
      </c>
      <c r="O2511" t="s">
        <v>8277</v>
      </c>
      <c r="P2511" s="9">
        <f>(((K2511/60)/60)/24)+DATE(1970,1,1)</f>
        <v>41257.950381944444</v>
      </c>
      <c r="Q2511" s="14">
        <f>YEAR(P2511)</f>
        <v>2012</v>
      </c>
      <c r="R2511" s="10" t="s">
        <v>8339</v>
      </c>
      <c r="S2511" t="s">
        <v>8343</v>
      </c>
      <c r="T2511">
        <f>IFERROR(ROUND(E2511/M2511,2),0)</f>
        <v>129.11000000000001</v>
      </c>
    </row>
    <row r="2512" spans="1:20" ht="49" x14ac:dyDescent="0.25">
      <c r="A2512">
        <v>2525</v>
      </c>
      <c r="B2512" s="3" t="s">
        <v>2525</v>
      </c>
      <c r="C2512" s="3" t="s">
        <v>6635</v>
      </c>
      <c r="D2512" s="6">
        <v>8000</v>
      </c>
      <c r="E2512" s="8">
        <v>8026</v>
      </c>
      <c r="F2512" s="22">
        <f>ROUND(E2512/D2512*100,0)</f>
        <v>100</v>
      </c>
      <c r="G2512" t="s">
        <v>8218</v>
      </c>
      <c r="H2512" t="s">
        <v>8223</v>
      </c>
      <c r="I2512" t="s">
        <v>8245</v>
      </c>
      <c r="J2512">
        <v>1340914571</v>
      </c>
      <c r="K2512">
        <v>1338322571</v>
      </c>
      <c r="L2512" t="b">
        <v>0</v>
      </c>
      <c r="M2512">
        <v>80</v>
      </c>
      <c r="N2512" t="b">
        <v>1</v>
      </c>
      <c r="O2512" t="s">
        <v>8298</v>
      </c>
      <c r="P2512" s="9">
        <f>(((K2512/60)/60)/24)+DATE(1970,1,1)</f>
        <v>41058.844571759262</v>
      </c>
      <c r="Q2512" s="14">
        <f>YEAR(P2512)</f>
        <v>2012</v>
      </c>
      <c r="R2512" s="10" t="s">
        <v>8339</v>
      </c>
      <c r="S2512" t="s">
        <v>8368</v>
      </c>
      <c r="T2512">
        <f>IFERROR(ROUND(E2512/M2512,2),0)</f>
        <v>100.33</v>
      </c>
    </row>
    <row r="2513" spans="1:20" ht="49" x14ac:dyDescent="0.25">
      <c r="A2513">
        <v>2607</v>
      </c>
      <c r="B2513" s="3" t="s">
        <v>2607</v>
      </c>
      <c r="C2513" s="3" t="s">
        <v>6717</v>
      </c>
      <c r="D2513" s="6">
        <v>8000</v>
      </c>
      <c r="E2513" s="8">
        <v>32616</v>
      </c>
      <c r="F2513" s="22">
        <f>ROUND(E2513/D2513*100,0)</f>
        <v>408</v>
      </c>
      <c r="G2513" t="s">
        <v>8218</v>
      </c>
      <c r="H2513" t="s">
        <v>8223</v>
      </c>
      <c r="I2513" t="s">
        <v>8245</v>
      </c>
      <c r="J2513">
        <v>1439344800</v>
      </c>
      <c r="K2513">
        <v>1435611572</v>
      </c>
      <c r="L2513" t="b">
        <v>1</v>
      </c>
      <c r="M2513">
        <v>398</v>
      </c>
      <c r="N2513" t="b">
        <v>1</v>
      </c>
      <c r="O2513" t="s">
        <v>8299</v>
      </c>
      <c r="P2513" s="9">
        <f>(((K2513/60)/60)/24)+DATE(1970,1,1)</f>
        <v>42184.874675925923</v>
      </c>
      <c r="Q2513" s="14">
        <f>YEAR(P2513)</f>
        <v>2015</v>
      </c>
      <c r="R2513" s="10" t="s">
        <v>8333</v>
      </c>
      <c r="S2513" t="s">
        <v>8369</v>
      </c>
      <c r="T2513">
        <f>IFERROR(ROUND(E2513/M2513,2),0)</f>
        <v>81.95</v>
      </c>
    </row>
    <row r="2514" spans="1:20" ht="49" x14ac:dyDescent="0.25">
      <c r="A2514">
        <v>2608</v>
      </c>
      <c r="B2514" s="3" t="s">
        <v>2608</v>
      </c>
      <c r="C2514" s="3" t="s">
        <v>6718</v>
      </c>
      <c r="D2514" s="6">
        <v>8000</v>
      </c>
      <c r="E2514" s="8">
        <v>17914</v>
      </c>
      <c r="F2514" s="22">
        <f>ROUND(E2514/D2514*100,0)</f>
        <v>224</v>
      </c>
      <c r="G2514" t="s">
        <v>8218</v>
      </c>
      <c r="H2514" t="s">
        <v>8223</v>
      </c>
      <c r="I2514" t="s">
        <v>8245</v>
      </c>
      <c r="J2514">
        <v>1489536000</v>
      </c>
      <c r="K2514">
        <v>1485976468</v>
      </c>
      <c r="L2514" t="b">
        <v>1</v>
      </c>
      <c r="M2514">
        <v>304</v>
      </c>
      <c r="N2514" t="b">
        <v>1</v>
      </c>
      <c r="O2514" t="s">
        <v>8299</v>
      </c>
      <c r="P2514" s="9">
        <f>(((K2514/60)/60)/24)+DATE(1970,1,1)</f>
        <v>42767.801712962959</v>
      </c>
      <c r="Q2514" s="14">
        <f>YEAR(P2514)</f>
        <v>2017</v>
      </c>
      <c r="R2514" s="10" t="s">
        <v>8333</v>
      </c>
      <c r="S2514" t="s">
        <v>8369</v>
      </c>
      <c r="T2514">
        <f>IFERROR(ROUND(E2514/M2514,2),0)</f>
        <v>58.93</v>
      </c>
    </row>
    <row r="2515" spans="1:20" ht="49" x14ac:dyDescent="0.25">
      <c r="A2515">
        <v>2624</v>
      </c>
      <c r="B2515" s="3" t="s">
        <v>2624</v>
      </c>
      <c r="C2515" s="3" t="s">
        <v>6734</v>
      </c>
      <c r="D2515" s="6">
        <v>8000</v>
      </c>
      <c r="E2515" s="8">
        <v>110353.65</v>
      </c>
      <c r="F2515" s="22">
        <f>ROUND(E2515/D2515*100,0)</f>
        <v>1379</v>
      </c>
      <c r="G2515" t="s">
        <v>8218</v>
      </c>
      <c r="H2515" t="s">
        <v>8223</v>
      </c>
      <c r="I2515" t="s">
        <v>8245</v>
      </c>
      <c r="J2515">
        <v>1347530822</v>
      </c>
      <c r="K2515">
        <v>1345716422</v>
      </c>
      <c r="L2515" t="b">
        <v>0</v>
      </c>
      <c r="M2515">
        <v>3468</v>
      </c>
      <c r="N2515" t="b">
        <v>1</v>
      </c>
      <c r="O2515" t="s">
        <v>8299</v>
      </c>
      <c r="P2515" s="9">
        <f>(((K2515/60)/60)/24)+DATE(1970,1,1)</f>
        <v>41144.42155092593</v>
      </c>
      <c r="Q2515" s="14">
        <f>YEAR(P2515)</f>
        <v>2012</v>
      </c>
      <c r="R2515" s="10" t="s">
        <v>8333</v>
      </c>
      <c r="S2515" t="s">
        <v>8369</v>
      </c>
      <c r="T2515">
        <f>IFERROR(ROUND(E2515/M2515,2),0)</f>
        <v>31.82</v>
      </c>
    </row>
    <row r="2516" spans="1:20" ht="49" x14ac:dyDescent="0.25">
      <c r="A2516">
        <v>2707</v>
      </c>
      <c r="B2516" s="3" t="s">
        <v>2707</v>
      </c>
      <c r="C2516" s="3" t="s">
        <v>6817</v>
      </c>
      <c r="D2516" s="6">
        <v>8000</v>
      </c>
      <c r="E2516" s="8">
        <v>28067.57</v>
      </c>
      <c r="F2516" s="22">
        <f>ROUND(E2516/D2516*100,0)</f>
        <v>351</v>
      </c>
      <c r="G2516" t="s">
        <v>8218</v>
      </c>
      <c r="H2516" t="s">
        <v>8223</v>
      </c>
      <c r="I2516" t="s">
        <v>8245</v>
      </c>
      <c r="J2516">
        <v>1369637940</v>
      </c>
      <c r="K2516">
        <v>1367088443</v>
      </c>
      <c r="L2516" t="b">
        <v>1</v>
      </c>
      <c r="M2516">
        <v>394</v>
      </c>
      <c r="N2516" t="b">
        <v>1</v>
      </c>
      <c r="O2516" t="s">
        <v>8301</v>
      </c>
      <c r="P2516" s="9">
        <f>(((K2516/60)/60)/24)+DATE(1970,1,1)</f>
        <v>41391.782905092594</v>
      </c>
      <c r="Q2516" s="14">
        <f>YEAR(P2516)</f>
        <v>2013</v>
      </c>
      <c r="R2516" s="10" t="s">
        <v>8331</v>
      </c>
      <c r="S2516" t="s">
        <v>8371</v>
      </c>
      <c r="T2516">
        <f>IFERROR(ROUND(E2516/M2516,2),0)</f>
        <v>71.239999999999995</v>
      </c>
    </row>
    <row r="2517" spans="1:20" ht="65" x14ac:dyDescent="0.25">
      <c r="A2517">
        <v>2736</v>
      </c>
      <c r="B2517" s="3" t="s">
        <v>2736</v>
      </c>
      <c r="C2517" s="3" t="s">
        <v>6846</v>
      </c>
      <c r="D2517" s="6">
        <v>8000</v>
      </c>
      <c r="E2517" s="8">
        <v>9832</v>
      </c>
      <c r="F2517" s="22">
        <f>ROUND(E2517/D2517*100,0)</f>
        <v>123</v>
      </c>
      <c r="G2517" t="s">
        <v>8218</v>
      </c>
      <c r="H2517" t="s">
        <v>8228</v>
      </c>
      <c r="I2517" t="s">
        <v>8250</v>
      </c>
      <c r="J2517">
        <v>1398268773</v>
      </c>
      <c r="K2517">
        <v>1395676773</v>
      </c>
      <c r="L2517" t="b">
        <v>0</v>
      </c>
      <c r="M2517">
        <v>58</v>
      </c>
      <c r="N2517" t="b">
        <v>1</v>
      </c>
      <c r="O2517" t="s">
        <v>8293</v>
      </c>
      <c r="P2517" s="9">
        <f>(((K2517/60)/60)/24)+DATE(1970,1,1)</f>
        <v>41722.666354166664</v>
      </c>
      <c r="Q2517" s="14">
        <f>YEAR(P2517)</f>
        <v>2014</v>
      </c>
      <c r="R2517" s="10" t="s">
        <v>8333</v>
      </c>
      <c r="S2517" t="s">
        <v>8363</v>
      </c>
      <c r="T2517">
        <f>IFERROR(ROUND(E2517/M2517,2),0)</f>
        <v>169.52</v>
      </c>
    </row>
    <row r="2518" spans="1:20" ht="49" x14ac:dyDescent="0.25">
      <c r="A2518">
        <v>2797</v>
      </c>
      <c r="B2518" s="3" t="s">
        <v>2797</v>
      </c>
      <c r="C2518" s="3" t="s">
        <v>6907</v>
      </c>
      <c r="D2518" s="6">
        <v>8000</v>
      </c>
      <c r="E2518" s="8">
        <v>8211.61</v>
      </c>
      <c r="F2518" s="22">
        <f>ROUND(E2518/D2518*100,0)</f>
        <v>103</v>
      </c>
      <c r="G2518" t="s">
        <v>8218</v>
      </c>
      <c r="H2518" t="s">
        <v>8224</v>
      </c>
      <c r="I2518" t="s">
        <v>8246</v>
      </c>
      <c r="J2518">
        <v>1404858840</v>
      </c>
      <c r="K2518">
        <v>1402266840</v>
      </c>
      <c r="L2518" t="b">
        <v>0</v>
      </c>
      <c r="M2518">
        <v>94</v>
      </c>
      <c r="N2518" t="b">
        <v>1</v>
      </c>
      <c r="O2518" t="s">
        <v>8269</v>
      </c>
      <c r="P2518" s="9">
        <f>(((K2518/60)/60)/24)+DATE(1970,1,1)</f>
        <v>41798.94027777778</v>
      </c>
      <c r="Q2518" s="14">
        <f>YEAR(P2518)</f>
        <v>2014</v>
      </c>
      <c r="R2518" s="10" t="s">
        <v>8331</v>
      </c>
      <c r="S2518" t="s">
        <v>8332</v>
      </c>
      <c r="T2518">
        <f>IFERROR(ROUND(E2518/M2518,2),0)</f>
        <v>87.36</v>
      </c>
    </row>
    <row r="2519" spans="1:20" ht="49" x14ac:dyDescent="0.25">
      <c r="A2519">
        <v>2929</v>
      </c>
      <c r="B2519" s="3" t="s">
        <v>2929</v>
      </c>
      <c r="C2519" s="3" t="s">
        <v>7039</v>
      </c>
      <c r="D2519" s="6">
        <v>8000</v>
      </c>
      <c r="E2519" s="8">
        <v>8165.55</v>
      </c>
      <c r="F2519" s="22">
        <f>ROUND(E2519/D2519*100,0)</f>
        <v>102</v>
      </c>
      <c r="G2519" t="s">
        <v>8218</v>
      </c>
      <c r="H2519" t="s">
        <v>8223</v>
      </c>
      <c r="I2519" t="s">
        <v>8245</v>
      </c>
      <c r="J2519">
        <v>1401024758</v>
      </c>
      <c r="K2519">
        <v>1398432758</v>
      </c>
      <c r="L2519" t="b">
        <v>0</v>
      </c>
      <c r="M2519">
        <v>32</v>
      </c>
      <c r="N2519" t="b">
        <v>1</v>
      </c>
      <c r="O2519" t="s">
        <v>8303</v>
      </c>
      <c r="P2519" s="9">
        <f>(((K2519/60)/60)/24)+DATE(1970,1,1)</f>
        <v>41754.564328703702</v>
      </c>
      <c r="Q2519" s="14">
        <f>YEAR(P2519)</f>
        <v>2014</v>
      </c>
      <c r="R2519" s="10" t="s">
        <v>8331</v>
      </c>
      <c r="S2519" t="s">
        <v>8373</v>
      </c>
      <c r="T2519">
        <f>IFERROR(ROUND(E2519/M2519,2),0)</f>
        <v>255.17</v>
      </c>
    </row>
    <row r="2520" spans="1:20" ht="49" x14ac:dyDescent="0.25">
      <c r="A2520">
        <v>2939</v>
      </c>
      <c r="B2520" s="3" t="s">
        <v>2939</v>
      </c>
      <c r="C2520" s="3" t="s">
        <v>7049</v>
      </c>
      <c r="D2520" s="6">
        <v>8000</v>
      </c>
      <c r="E2520" s="8">
        <v>8230</v>
      </c>
      <c r="F2520" s="22">
        <f>ROUND(E2520/D2520*100,0)</f>
        <v>103</v>
      </c>
      <c r="G2520" t="s">
        <v>8218</v>
      </c>
      <c r="H2520" t="s">
        <v>8223</v>
      </c>
      <c r="I2520" t="s">
        <v>8245</v>
      </c>
      <c r="J2520">
        <v>1409187600</v>
      </c>
      <c r="K2520">
        <v>1406316312</v>
      </c>
      <c r="L2520" t="b">
        <v>0</v>
      </c>
      <c r="M2520">
        <v>25</v>
      </c>
      <c r="N2520" t="b">
        <v>1</v>
      </c>
      <c r="O2520" t="s">
        <v>8303</v>
      </c>
      <c r="P2520" s="9">
        <f>(((K2520/60)/60)/24)+DATE(1970,1,1)</f>
        <v>41845.809166666666</v>
      </c>
      <c r="Q2520" s="14">
        <f>YEAR(P2520)</f>
        <v>2014</v>
      </c>
      <c r="R2520" s="10" t="s">
        <v>8331</v>
      </c>
      <c r="S2520" t="s">
        <v>8373</v>
      </c>
      <c r="T2520">
        <f>IFERROR(ROUND(E2520/M2520,2),0)</f>
        <v>329.2</v>
      </c>
    </row>
    <row r="2521" spans="1:20" ht="49" x14ac:dyDescent="0.25">
      <c r="A2521">
        <v>2975</v>
      </c>
      <c r="B2521" s="3" t="s">
        <v>2975</v>
      </c>
      <c r="C2521" s="3" t="s">
        <v>7085</v>
      </c>
      <c r="D2521" s="6">
        <v>8000</v>
      </c>
      <c r="E2521" s="8">
        <v>8010</v>
      </c>
      <c r="F2521" s="22">
        <f>ROUND(E2521/D2521*100,0)</f>
        <v>100</v>
      </c>
      <c r="G2521" t="s">
        <v>8218</v>
      </c>
      <c r="H2521" t="s">
        <v>8223</v>
      </c>
      <c r="I2521" t="s">
        <v>8245</v>
      </c>
      <c r="J2521">
        <v>1417057200</v>
      </c>
      <c r="K2521">
        <v>1414599886</v>
      </c>
      <c r="L2521" t="b">
        <v>0</v>
      </c>
      <c r="M2521">
        <v>113</v>
      </c>
      <c r="N2521" t="b">
        <v>1</v>
      </c>
      <c r="O2521" t="s">
        <v>8269</v>
      </c>
      <c r="P2521" s="9">
        <f>(((K2521/60)/60)/24)+DATE(1970,1,1)</f>
        <v>41941.683865740742</v>
      </c>
      <c r="Q2521" s="14">
        <f>YEAR(P2521)</f>
        <v>2014</v>
      </c>
      <c r="R2521" s="10" t="s">
        <v>8331</v>
      </c>
      <c r="S2521" t="s">
        <v>8332</v>
      </c>
      <c r="T2521">
        <f>IFERROR(ROUND(E2521/M2521,2),0)</f>
        <v>70.88</v>
      </c>
    </row>
    <row r="2522" spans="1:20" ht="33" x14ac:dyDescent="0.25">
      <c r="A2522">
        <v>3006</v>
      </c>
      <c r="B2522" s="3" t="s">
        <v>3006</v>
      </c>
      <c r="C2522" s="3" t="s">
        <v>7116</v>
      </c>
      <c r="D2522" s="6">
        <v>8000</v>
      </c>
      <c r="E2522" s="8">
        <v>8620</v>
      </c>
      <c r="F2522" s="22">
        <f>ROUND(E2522/D2522*100,0)</f>
        <v>108</v>
      </c>
      <c r="G2522" t="s">
        <v>8218</v>
      </c>
      <c r="H2522" t="s">
        <v>8228</v>
      </c>
      <c r="I2522" t="s">
        <v>8250</v>
      </c>
      <c r="J2522">
        <v>1418580591</v>
      </c>
      <c r="K2522">
        <v>1415988591</v>
      </c>
      <c r="L2522" t="b">
        <v>0</v>
      </c>
      <c r="M2522">
        <v>97</v>
      </c>
      <c r="N2522" t="b">
        <v>1</v>
      </c>
      <c r="O2522" t="s">
        <v>8301</v>
      </c>
      <c r="P2522" s="9">
        <f>(((K2522/60)/60)/24)+DATE(1970,1,1)</f>
        <v>41957.756840277783</v>
      </c>
      <c r="Q2522" s="14">
        <f>YEAR(P2522)</f>
        <v>2014</v>
      </c>
      <c r="R2522" s="10" t="s">
        <v>8331</v>
      </c>
      <c r="S2522" t="s">
        <v>8371</v>
      </c>
      <c r="T2522">
        <f>IFERROR(ROUND(E2522/M2522,2),0)</f>
        <v>88.87</v>
      </c>
    </row>
    <row r="2523" spans="1:20" ht="33" x14ac:dyDescent="0.25">
      <c r="A2523">
        <v>3169</v>
      </c>
      <c r="B2523" s="3" t="s">
        <v>3169</v>
      </c>
      <c r="C2523" s="3" t="s">
        <v>7279</v>
      </c>
      <c r="D2523" s="6">
        <v>8000</v>
      </c>
      <c r="E2523" s="8">
        <v>8241</v>
      </c>
      <c r="F2523" s="22">
        <f>ROUND(E2523/D2523*100,0)</f>
        <v>103</v>
      </c>
      <c r="G2523" t="s">
        <v>8218</v>
      </c>
      <c r="H2523" t="s">
        <v>8223</v>
      </c>
      <c r="I2523" t="s">
        <v>8245</v>
      </c>
      <c r="J2523">
        <v>1386910740</v>
      </c>
      <c r="K2523">
        <v>1384364561</v>
      </c>
      <c r="L2523" t="b">
        <v>1</v>
      </c>
      <c r="M2523">
        <v>82</v>
      </c>
      <c r="N2523" t="b">
        <v>1</v>
      </c>
      <c r="O2523" t="s">
        <v>8269</v>
      </c>
      <c r="P2523" s="9">
        <f>(((K2523/60)/60)/24)+DATE(1970,1,1)</f>
        <v>41591.737974537034</v>
      </c>
      <c r="Q2523" s="14">
        <f>YEAR(P2523)</f>
        <v>2013</v>
      </c>
      <c r="R2523" s="10" t="s">
        <v>8331</v>
      </c>
      <c r="S2523" t="s">
        <v>8332</v>
      </c>
      <c r="T2523">
        <f>IFERROR(ROUND(E2523/M2523,2),0)</f>
        <v>100.5</v>
      </c>
    </row>
    <row r="2524" spans="1:20" ht="49" x14ac:dyDescent="0.25">
      <c r="A2524">
        <v>3243</v>
      </c>
      <c r="B2524" s="3" t="s">
        <v>3243</v>
      </c>
      <c r="C2524" s="3" t="s">
        <v>7353</v>
      </c>
      <c r="D2524" s="6">
        <v>8000</v>
      </c>
      <c r="E2524" s="8">
        <v>8227</v>
      </c>
      <c r="F2524" s="22">
        <f>ROUND(E2524/D2524*100,0)</f>
        <v>103</v>
      </c>
      <c r="G2524" t="s">
        <v>8218</v>
      </c>
      <c r="H2524" t="s">
        <v>8223</v>
      </c>
      <c r="I2524" t="s">
        <v>8245</v>
      </c>
      <c r="J2524">
        <v>1444348800</v>
      </c>
      <c r="K2524">
        <v>1442283562</v>
      </c>
      <c r="L2524" t="b">
        <v>1</v>
      </c>
      <c r="M2524">
        <v>71</v>
      </c>
      <c r="N2524" t="b">
        <v>1</v>
      </c>
      <c r="O2524" t="s">
        <v>8269</v>
      </c>
      <c r="P2524" s="9">
        <f>(((K2524/60)/60)/24)+DATE(1970,1,1)</f>
        <v>42262.096782407403</v>
      </c>
      <c r="Q2524" s="14">
        <f>YEAR(P2524)</f>
        <v>2015</v>
      </c>
      <c r="R2524" s="10" t="s">
        <v>8331</v>
      </c>
      <c r="S2524" t="s">
        <v>8332</v>
      </c>
      <c r="T2524">
        <f>IFERROR(ROUND(E2524/M2524,2),0)</f>
        <v>115.87</v>
      </c>
    </row>
    <row r="2525" spans="1:20" ht="49" x14ac:dyDescent="0.25">
      <c r="A2525">
        <v>3269</v>
      </c>
      <c r="B2525" s="3" t="s">
        <v>3269</v>
      </c>
      <c r="C2525" s="3" t="s">
        <v>7379</v>
      </c>
      <c r="D2525" s="6">
        <v>8000</v>
      </c>
      <c r="E2525" s="8">
        <v>8120</v>
      </c>
      <c r="F2525" s="22">
        <f>ROUND(E2525/D2525*100,0)</f>
        <v>102</v>
      </c>
      <c r="G2525" t="s">
        <v>8218</v>
      </c>
      <c r="H2525" t="s">
        <v>8224</v>
      </c>
      <c r="I2525" t="s">
        <v>8246</v>
      </c>
      <c r="J2525">
        <v>1434452400</v>
      </c>
      <c r="K2525">
        <v>1431509397</v>
      </c>
      <c r="L2525" t="b">
        <v>1</v>
      </c>
      <c r="M2525">
        <v>70</v>
      </c>
      <c r="N2525" t="b">
        <v>1</v>
      </c>
      <c r="O2525" t="s">
        <v>8269</v>
      </c>
      <c r="P2525" s="9">
        <f>(((K2525/60)/60)/24)+DATE(1970,1,1)</f>
        <v>42137.395798611105</v>
      </c>
      <c r="Q2525" s="14">
        <f>YEAR(P2525)</f>
        <v>2015</v>
      </c>
      <c r="R2525" s="10" t="s">
        <v>8331</v>
      </c>
      <c r="S2525" t="s">
        <v>8332</v>
      </c>
      <c r="T2525">
        <f>IFERROR(ROUND(E2525/M2525,2),0)</f>
        <v>116</v>
      </c>
    </row>
    <row r="2526" spans="1:20" ht="49" x14ac:dyDescent="0.25">
      <c r="A2526">
        <v>3326</v>
      </c>
      <c r="B2526" s="3" t="s">
        <v>3326</v>
      </c>
      <c r="C2526" s="3" t="s">
        <v>7436</v>
      </c>
      <c r="D2526" s="6">
        <v>8000</v>
      </c>
      <c r="E2526" s="8">
        <v>8110</v>
      </c>
      <c r="F2526" s="22">
        <f>ROUND(E2526/D2526*100,0)</f>
        <v>101</v>
      </c>
      <c r="G2526" t="s">
        <v>8218</v>
      </c>
      <c r="H2526" t="s">
        <v>8223</v>
      </c>
      <c r="I2526" t="s">
        <v>8245</v>
      </c>
      <c r="J2526">
        <v>1425830905</v>
      </c>
      <c r="K2526">
        <v>1423242505</v>
      </c>
      <c r="L2526" t="b">
        <v>0</v>
      </c>
      <c r="M2526">
        <v>57</v>
      </c>
      <c r="N2526" t="b">
        <v>1</v>
      </c>
      <c r="O2526" t="s">
        <v>8269</v>
      </c>
      <c r="P2526" s="9">
        <f>(((K2526/60)/60)/24)+DATE(1970,1,1)</f>
        <v>42041.714178240742</v>
      </c>
      <c r="Q2526" s="14">
        <f>YEAR(P2526)</f>
        <v>2015</v>
      </c>
      <c r="R2526" s="10" t="s">
        <v>8331</v>
      </c>
      <c r="S2526" t="s">
        <v>8332</v>
      </c>
      <c r="T2526">
        <f>IFERROR(ROUND(E2526/M2526,2),0)</f>
        <v>142.28</v>
      </c>
    </row>
    <row r="2527" spans="1:20" ht="33" x14ac:dyDescent="0.25">
      <c r="A2527">
        <v>3339</v>
      </c>
      <c r="B2527" s="3" t="s">
        <v>3339</v>
      </c>
      <c r="C2527" s="3" t="s">
        <v>7449</v>
      </c>
      <c r="D2527" s="6">
        <v>8000</v>
      </c>
      <c r="E2527" s="8">
        <v>8348</v>
      </c>
      <c r="F2527" s="22">
        <f>ROUND(E2527/D2527*100,0)</f>
        <v>104</v>
      </c>
      <c r="G2527" t="s">
        <v>8218</v>
      </c>
      <c r="H2527" t="s">
        <v>8223</v>
      </c>
      <c r="I2527" t="s">
        <v>8245</v>
      </c>
      <c r="J2527">
        <v>1469721518</v>
      </c>
      <c r="K2527">
        <v>1467129518</v>
      </c>
      <c r="L2527" t="b">
        <v>0</v>
      </c>
      <c r="M2527">
        <v>47</v>
      </c>
      <c r="N2527" t="b">
        <v>1</v>
      </c>
      <c r="O2527" t="s">
        <v>8269</v>
      </c>
      <c r="P2527" s="9">
        <f>(((K2527/60)/60)/24)+DATE(1970,1,1)</f>
        <v>42549.665717592594</v>
      </c>
      <c r="Q2527" s="14">
        <f>YEAR(P2527)</f>
        <v>2016</v>
      </c>
      <c r="R2527" s="10" t="s">
        <v>8331</v>
      </c>
      <c r="S2527" t="s">
        <v>8332</v>
      </c>
      <c r="T2527">
        <f>IFERROR(ROUND(E2527/M2527,2),0)</f>
        <v>177.62</v>
      </c>
    </row>
    <row r="2528" spans="1:20" ht="49" x14ac:dyDescent="0.25">
      <c r="A2528">
        <v>3376</v>
      </c>
      <c r="B2528" s="3" t="s">
        <v>3375</v>
      </c>
      <c r="C2528" s="3" t="s">
        <v>7486</v>
      </c>
      <c r="D2528" s="6">
        <v>8000</v>
      </c>
      <c r="E2528" s="8">
        <v>8001</v>
      </c>
      <c r="F2528" s="22">
        <f>ROUND(E2528/D2528*100,0)</f>
        <v>100</v>
      </c>
      <c r="G2528" t="s">
        <v>8218</v>
      </c>
      <c r="H2528" t="s">
        <v>8223</v>
      </c>
      <c r="I2528" t="s">
        <v>8245</v>
      </c>
      <c r="J2528">
        <v>1429976994</v>
      </c>
      <c r="K2528">
        <v>1424796594</v>
      </c>
      <c r="L2528" t="b">
        <v>0</v>
      </c>
      <c r="M2528">
        <v>19</v>
      </c>
      <c r="N2528" t="b">
        <v>1</v>
      </c>
      <c r="O2528" t="s">
        <v>8269</v>
      </c>
      <c r="P2528" s="9">
        <f>(((K2528/60)/60)/24)+DATE(1970,1,1)</f>
        <v>42059.701319444444</v>
      </c>
      <c r="Q2528" s="14">
        <f>YEAR(P2528)</f>
        <v>2015</v>
      </c>
      <c r="R2528" s="10" t="s">
        <v>8331</v>
      </c>
      <c r="S2528" t="s">
        <v>8332</v>
      </c>
      <c r="T2528">
        <f>IFERROR(ROUND(E2528/M2528,2),0)</f>
        <v>421.11</v>
      </c>
    </row>
    <row r="2529" spans="1:20" ht="49" x14ac:dyDescent="0.25">
      <c r="A2529">
        <v>3377</v>
      </c>
      <c r="B2529" s="3" t="s">
        <v>3376</v>
      </c>
      <c r="C2529" s="3" t="s">
        <v>7487</v>
      </c>
      <c r="D2529" s="6">
        <v>8000</v>
      </c>
      <c r="E2529" s="8">
        <v>8084</v>
      </c>
      <c r="F2529" s="22">
        <f>ROUND(E2529/D2529*100,0)</f>
        <v>101</v>
      </c>
      <c r="G2529" t="s">
        <v>8218</v>
      </c>
      <c r="H2529" t="s">
        <v>8224</v>
      </c>
      <c r="I2529" t="s">
        <v>8246</v>
      </c>
      <c r="J2529">
        <v>1426870560</v>
      </c>
      <c r="K2529">
        <v>1424280899</v>
      </c>
      <c r="L2529" t="b">
        <v>0</v>
      </c>
      <c r="M2529">
        <v>77</v>
      </c>
      <c r="N2529" t="b">
        <v>1</v>
      </c>
      <c r="O2529" t="s">
        <v>8269</v>
      </c>
      <c r="P2529" s="9">
        <f>(((K2529/60)/60)/24)+DATE(1970,1,1)</f>
        <v>42053.732627314821</v>
      </c>
      <c r="Q2529" s="14">
        <f>YEAR(P2529)</f>
        <v>2015</v>
      </c>
      <c r="R2529" s="10" t="s">
        <v>8331</v>
      </c>
      <c r="S2529" t="s">
        <v>8332</v>
      </c>
      <c r="T2529">
        <f>IFERROR(ROUND(E2529/M2529,2),0)</f>
        <v>104.99</v>
      </c>
    </row>
    <row r="2530" spans="1:20" ht="49" x14ac:dyDescent="0.25">
      <c r="A2530">
        <v>3662</v>
      </c>
      <c r="B2530" s="3" t="s">
        <v>3659</v>
      </c>
      <c r="C2530" s="3" t="s">
        <v>7772</v>
      </c>
      <c r="D2530" s="6">
        <v>8000</v>
      </c>
      <c r="E2530" s="8">
        <v>8114</v>
      </c>
      <c r="F2530" s="22">
        <f>ROUND(E2530/D2530*100,0)</f>
        <v>101</v>
      </c>
      <c r="G2530" t="s">
        <v>8218</v>
      </c>
      <c r="H2530" t="s">
        <v>8228</v>
      </c>
      <c r="I2530" t="s">
        <v>8250</v>
      </c>
      <c r="J2530">
        <v>1427775414</v>
      </c>
      <c r="K2530">
        <v>1425187014</v>
      </c>
      <c r="L2530" t="b">
        <v>0</v>
      </c>
      <c r="M2530">
        <v>40</v>
      </c>
      <c r="N2530" t="b">
        <v>1</v>
      </c>
      <c r="O2530" t="s">
        <v>8269</v>
      </c>
      <c r="P2530" s="9">
        <f>(((K2530/60)/60)/24)+DATE(1970,1,1)</f>
        <v>42064.220069444447</v>
      </c>
      <c r="Q2530" s="14">
        <f>YEAR(P2530)</f>
        <v>2015</v>
      </c>
      <c r="R2530" s="10" t="s">
        <v>8331</v>
      </c>
      <c r="S2530" t="s">
        <v>8332</v>
      </c>
      <c r="T2530">
        <f>IFERROR(ROUND(E2530/M2530,2),0)</f>
        <v>202.85</v>
      </c>
    </row>
    <row r="2531" spans="1:20" ht="65" x14ac:dyDescent="0.25">
      <c r="A2531">
        <v>3776</v>
      </c>
      <c r="B2531" s="3" t="s">
        <v>3773</v>
      </c>
      <c r="C2531" s="3" t="s">
        <v>7886</v>
      </c>
      <c r="D2531" s="6">
        <v>8000</v>
      </c>
      <c r="E2531" s="8">
        <v>8537</v>
      </c>
      <c r="F2531" s="22">
        <f>ROUND(E2531/D2531*100,0)</f>
        <v>107</v>
      </c>
      <c r="G2531" t="s">
        <v>8218</v>
      </c>
      <c r="H2531" t="s">
        <v>8223</v>
      </c>
      <c r="I2531" t="s">
        <v>8245</v>
      </c>
      <c r="J2531">
        <v>1406854800</v>
      </c>
      <c r="K2531">
        <v>1403599778</v>
      </c>
      <c r="L2531" t="b">
        <v>0</v>
      </c>
      <c r="M2531">
        <v>94</v>
      </c>
      <c r="N2531" t="b">
        <v>1</v>
      </c>
      <c r="O2531" t="s">
        <v>8303</v>
      </c>
      <c r="P2531" s="9">
        <f>(((K2531/60)/60)/24)+DATE(1970,1,1)</f>
        <v>41814.367800925924</v>
      </c>
      <c r="Q2531" s="14">
        <f>YEAR(P2531)</f>
        <v>2014</v>
      </c>
      <c r="R2531" s="10" t="s">
        <v>8331</v>
      </c>
      <c r="S2531" t="s">
        <v>8373</v>
      </c>
      <c r="T2531">
        <f>IFERROR(ROUND(E2531/M2531,2),0)</f>
        <v>90.82</v>
      </c>
    </row>
    <row r="2532" spans="1:20" ht="33" hidden="1" x14ac:dyDescent="0.25">
      <c r="A2532">
        <v>1684</v>
      </c>
      <c r="B2532" s="3" t="s">
        <v>1685</v>
      </c>
      <c r="C2532" s="3" t="s">
        <v>5794</v>
      </c>
      <c r="D2532" s="6">
        <v>8000</v>
      </c>
      <c r="E2532" s="8">
        <v>8730</v>
      </c>
      <c r="F2532" s="22">
        <f>ROUND(E2532/D2532*100,0)</f>
        <v>109</v>
      </c>
      <c r="G2532" t="s">
        <v>8221</v>
      </c>
      <c r="H2532" t="s">
        <v>8223</v>
      </c>
      <c r="I2532" t="s">
        <v>8245</v>
      </c>
      <c r="J2532">
        <v>1489775641</v>
      </c>
      <c r="K2532">
        <v>1487360041</v>
      </c>
      <c r="L2532" t="b">
        <v>0</v>
      </c>
      <c r="M2532">
        <v>101</v>
      </c>
      <c r="N2532" t="b">
        <v>0</v>
      </c>
      <c r="O2532" t="s">
        <v>8291</v>
      </c>
      <c r="P2532" s="9">
        <f>(((K2532/60)/60)/24)+DATE(1970,1,1)</f>
        <v>42783.815289351856</v>
      </c>
      <c r="Q2532" s="10">
        <f>YEAR(P2532)</f>
        <v>2017</v>
      </c>
      <c r="R2532" s="10" t="s">
        <v>8339</v>
      </c>
      <c r="S2532" t="s">
        <v>8361</v>
      </c>
      <c r="T2532">
        <f>IFERROR(ROUND(E2532/M2532,2),0)</f>
        <v>86.44</v>
      </c>
    </row>
    <row r="2533" spans="1:20" ht="49" hidden="1" x14ac:dyDescent="0.25">
      <c r="A2533">
        <v>168</v>
      </c>
      <c r="B2533" s="3" t="s">
        <v>170</v>
      </c>
      <c r="C2533" s="3" t="s">
        <v>4278</v>
      </c>
      <c r="D2533" s="6">
        <v>8000</v>
      </c>
      <c r="E2533" s="8">
        <v>325</v>
      </c>
      <c r="F2533" s="22">
        <f>ROUND(E2533/D2533*100,0)</f>
        <v>4</v>
      </c>
      <c r="G2533" t="s">
        <v>8220</v>
      </c>
      <c r="H2533" t="s">
        <v>8223</v>
      </c>
      <c r="I2533" t="s">
        <v>8245</v>
      </c>
      <c r="J2533">
        <v>1426791770</v>
      </c>
      <c r="K2533">
        <v>1424203370</v>
      </c>
      <c r="L2533" t="b">
        <v>0</v>
      </c>
      <c r="M2533">
        <v>3</v>
      </c>
      <c r="N2533" t="b">
        <v>0</v>
      </c>
      <c r="O2533" t="s">
        <v>8266</v>
      </c>
      <c r="P2533" s="9">
        <f>(((K2533/60)/60)/24)+DATE(1970,1,1)</f>
        <v>42052.83530092593</v>
      </c>
      <c r="Q2533" s="14">
        <f>YEAR(P2533)</f>
        <v>2015</v>
      </c>
      <c r="R2533" s="10" t="s">
        <v>8324</v>
      </c>
      <c r="S2533" t="s">
        <v>8328</v>
      </c>
      <c r="T2533">
        <f>IFERROR(ROUND(E2533/M2533,2),0)</f>
        <v>108.33</v>
      </c>
    </row>
    <row r="2534" spans="1:20" ht="49" hidden="1" x14ac:dyDescent="0.25">
      <c r="A2534">
        <v>205</v>
      </c>
      <c r="B2534" s="3" t="s">
        <v>207</v>
      </c>
      <c r="C2534" s="3" t="s">
        <v>4315</v>
      </c>
      <c r="D2534" s="6">
        <v>8000</v>
      </c>
      <c r="E2534" s="8">
        <v>1300</v>
      </c>
      <c r="F2534" s="22">
        <f>ROUND(E2534/D2534*100,0)</f>
        <v>16</v>
      </c>
      <c r="G2534" t="s">
        <v>8220</v>
      </c>
      <c r="H2534" t="s">
        <v>8223</v>
      </c>
      <c r="I2534" t="s">
        <v>8245</v>
      </c>
      <c r="J2534">
        <v>1444144222</v>
      </c>
      <c r="K2534">
        <v>1441120222</v>
      </c>
      <c r="L2534" t="b">
        <v>0</v>
      </c>
      <c r="M2534">
        <v>17</v>
      </c>
      <c r="N2534" t="b">
        <v>0</v>
      </c>
      <c r="O2534" t="s">
        <v>8266</v>
      </c>
      <c r="P2534" s="9">
        <f>(((K2534/60)/60)/24)+DATE(1970,1,1)</f>
        <v>42248.632199074069</v>
      </c>
      <c r="Q2534" s="14">
        <f>YEAR(P2534)</f>
        <v>2015</v>
      </c>
      <c r="R2534" s="10" t="s">
        <v>8324</v>
      </c>
      <c r="S2534" t="s">
        <v>8328</v>
      </c>
      <c r="T2534">
        <f>IFERROR(ROUND(E2534/M2534,2),0)</f>
        <v>76.47</v>
      </c>
    </row>
    <row r="2535" spans="1:20" ht="33" hidden="1" x14ac:dyDescent="0.25">
      <c r="A2535">
        <v>228</v>
      </c>
      <c r="B2535" s="3" t="s">
        <v>230</v>
      </c>
      <c r="C2535" s="3" t="s">
        <v>4338</v>
      </c>
      <c r="D2535" s="6">
        <v>8000</v>
      </c>
      <c r="E2535" s="8">
        <v>0</v>
      </c>
      <c r="F2535" s="22">
        <f>ROUND(E2535/D2535*100,0)</f>
        <v>0</v>
      </c>
      <c r="G2535" t="s">
        <v>8220</v>
      </c>
      <c r="H2535" t="s">
        <v>8224</v>
      </c>
      <c r="I2535" t="s">
        <v>8246</v>
      </c>
      <c r="J2535">
        <v>1433176105</v>
      </c>
      <c r="K2535">
        <v>1427992105</v>
      </c>
      <c r="L2535" t="b">
        <v>0</v>
      </c>
      <c r="M2535">
        <v>0</v>
      </c>
      <c r="N2535" t="b">
        <v>0</v>
      </c>
      <c r="O2535" t="s">
        <v>8266</v>
      </c>
      <c r="P2535" s="9">
        <f>(((K2535/60)/60)/24)+DATE(1970,1,1)</f>
        <v>42096.686400462961</v>
      </c>
      <c r="Q2535" s="14">
        <f>YEAR(P2535)</f>
        <v>2015</v>
      </c>
      <c r="R2535" s="10" t="s">
        <v>8324</v>
      </c>
      <c r="S2535" t="s">
        <v>8328</v>
      </c>
      <c r="T2535">
        <f>IFERROR(ROUND(E2535/M2535,2),0)</f>
        <v>0</v>
      </c>
    </row>
    <row r="2536" spans="1:20" ht="49" hidden="1" x14ac:dyDescent="0.25">
      <c r="A2536">
        <v>512</v>
      </c>
      <c r="B2536" s="3" t="s">
        <v>513</v>
      </c>
      <c r="C2536" s="3" t="s">
        <v>4622</v>
      </c>
      <c r="D2536" s="6">
        <v>8000</v>
      </c>
      <c r="E2536" s="8">
        <v>11</v>
      </c>
      <c r="F2536" s="22">
        <f>ROUND(E2536/D2536*100,0)</f>
        <v>0</v>
      </c>
      <c r="G2536" t="s">
        <v>8220</v>
      </c>
      <c r="H2536" t="s">
        <v>8223</v>
      </c>
      <c r="I2536" t="s">
        <v>8245</v>
      </c>
      <c r="J2536">
        <v>1479667727</v>
      </c>
      <c r="K2536">
        <v>1475776127</v>
      </c>
      <c r="L2536" t="b">
        <v>0</v>
      </c>
      <c r="M2536">
        <v>2</v>
      </c>
      <c r="N2536" t="b">
        <v>0</v>
      </c>
      <c r="O2536" t="s">
        <v>8268</v>
      </c>
      <c r="P2536" s="9">
        <f>(((K2536/60)/60)/24)+DATE(1970,1,1)</f>
        <v>42649.742210648154</v>
      </c>
      <c r="Q2536" s="14">
        <f>YEAR(P2536)</f>
        <v>2016</v>
      </c>
      <c r="R2536" s="10" t="s">
        <v>8324</v>
      </c>
      <c r="S2536" t="s">
        <v>8330</v>
      </c>
      <c r="T2536">
        <f>IFERROR(ROUND(E2536/M2536,2),0)</f>
        <v>5.5</v>
      </c>
    </row>
    <row r="2537" spans="1:20" ht="33" hidden="1" x14ac:dyDescent="0.25">
      <c r="A2537">
        <v>556</v>
      </c>
      <c r="B2537" s="3" t="s">
        <v>557</v>
      </c>
      <c r="C2537" s="3" t="s">
        <v>4666</v>
      </c>
      <c r="D2537" s="6">
        <v>8000</v>
      </c>
      <c r="E2537" s="8">
        <v>200</v>
      </c>
      <c r="F2537" s="22">
        <f>ROUND(E2537/D2537*100,0)</f>
        <v>3</v>
      </c>
      <c r="G2537" t="s">
        <v>8220</v>
      </c>
      <c r="H2537" t="s">
        <v>8223</v>
      </c>
      <c r="I2537" t="s">
        <v>8245</v>
      </c>
      <c r="J2537">
        <v>1452112717</v>
      </c>
      <c r="K2537">
        <v>1449520717</v>
      </c>
      <c r="L2537" t="b">
        <v>0</v>
      </c>
      <c r="M2537">
        <v>1</v>
      </c>
      <c r="N2537" t="b">
        <v>0</v>
      </c>
      <c r="O2537" t="s">
        <v>8270</v>
      </c>
      <c r="P2537" s="9">
        <f>(((K2537/60)/60)/24)+DATE(1970,1,1)</f>
        <v>42345.860150462962</v>
      </c>
      <c r="Q2537" s="14">
        <f>YEAR(P2537)</f>
        <v>2015</v>
      </c>
      <c r="R2537" s="10" t="s">
        <v>8333</v>
      </c>
      <c r="S2537" t="s">
        <v>8334</v>
      </c>
      <c r="T2537">
        <f>IFERROR(ROUND(E2537/M2537,2),0)</f>
        <v>200</v>
      </c>
    </row>
    <row r="2538" spans="1:20" ht="49" hidden="1" x14ac:dyDescent="0.25">
      <c r="A2538">
        <v>872</v>
      </c>
      <c r="B2538" s="3" t="s">
        <v>873</v>
      </c>
      <c r="C2538" s="3" t="s">
        <v>4982</v>
      </c>
      <c r="D2538" s="6">
        <v>8000</v>
      </c>
      <c r="E2538" s="8">
        <v>65</v>
      </c>
      <c r="F2538" s="22">
        <f>ROUND(E2538/D2538*100,0)</f>
        <v>1</v>
      </c>
      <c r="G2538" t="s">
        <v>8220</v>
      </c>
      <c r="H2538" t="s">
        <v>8223</v>
      </c>
      <c r="I2538" t="s">
        <v>8245</v>
      </c>
      <c r="J2538">
        <v>1299786527</v>
      </c>
      <c r="K2538">
        <v>1295898527</v>
      </c>
      <c r="L2538" t="b">
        <v>0</v>
      </c>
      <c r="M2538">
        <v>2</v>
      </c>
      <c r="N2538" t="b">
        <v>0</v>
      </c>
      <c r="O2538" t="s">
        <v>8276</v>
      </c>
      <c r="P2538" s="9">
        <f>(((K2538/60)/60)/24)+DATE(1970,1,1)</f>
        <v>40567.825543981482</v>
      </c>
      <c r="Q2538" s="14">
        <f>YEAR(P2538)</f>
        <v>2011</v>
      </c>
      <c r="R2538" s="10" t="s">
        <v>8339</v>
      </c>
      <c r="S2538" t="s">
        <v>8342</v>
      </c>
      <c r="T2538">
        <f>IFERROR(ROUND(E2538/M2538,2),0)</f>
        <v>32.5</v>
      </c>
    </row>
    <row r="2539" spans="1:20" ht="49" hidden="1" x14ac:dyDescent="0.25">
      <c r="A2539">
        <v>891</v>
      </c>
      <c r="B2539" s="3" t="s">
        <v>892</v>
      </c>
      <c r="C2539" s="3" t="s">
        <v>5001</v>
      </c>
      <c r="D2539" s="6">
        <v>8000</v>
      </c>
      <c r="E2539" s="8">
        <v>260</v>
      </c>
      <c r="F2539" s="22">
        <f>ROUND(E2539/D2539*100,0)</f>
        <v>3</v>
      </c>
      <c r="G2539" t="s">
        <v>8220</v>
      </c>
      <c r="H2539" t="s">
        <v>8223</v>
      </c>
      <c r="I2539" t="s">
        <v>8245</v>
      </c>
      <c r="J2539">
        <v>1408581930</v>
      </c>
      <c r="K2539">
        <v>1405989930</v>
      </c>
      <c r="L2539" t="b">
        <v>0</v>
      </c>
      <c r="M2539">
        <v>9</v>
      </c>
      <c r="N2539" t="b">
        <v>0</v>
      </c>
      <c r="O2539" t="s">
        <v>8277</v>
      </c>
      <c r="P2539" s="9">
        <f>(((K2539/60)/60)/24)+DATE(1970,1,1)</f>
        <v>41842.031597222223</v>
      </c>
      <c r="Q2539" s="14">
        <f>YEAR(P2539)</f>
        <v>2014</v>
      </c>
      <c r="R2539" s="10" t="s">
        <v>8339</v>
      </c>
      <c r="S2539" t="s">
        <v>8343</v>
      </c>
      <c r="T2539">
        <f>IFERROR(ROUND(E2539/M2539,2),0)</f>
        <v>28.89</v>
      </c>
    </row>
    <row r="2540" spans="1:20" ht="49" hidden="1" x14ac:dyDescent="0.25">
      <c r="A2540">
        <v>895</v>
      </c>
      <c r="B2540" s="3" t="s">
        <v>896</v>
      </c>
      <c r="C2540" s="3" t="s">
        <v>5005</v>
      </c>
      <c r="D2540" s="6">
        <v>8000</v>
      </c>
      <c r="E2540" s="8">
        <v>195</v>
      </c>
      <c r="F2540" s="22">
        <f>ROUND(E2540/D2540*100,0)</f>
        <v>2</v>
      </c>
      <c r="G2540" t="s">
        <v>8220</v>
      </c>
      <c r="H2540" t="s">
        <v>8223</v>
      </c>
      <c r="I2540" t="s">
        <v>8245</v>
      </c>
      <c r="J2540">
        <v>1287975829</v>
      </c>
      <c r="K2540">
        <v>1284087829</v>
      </c>
      <c r="L2540" t="b">
        <v>0</v>
      </c>
      <c r="M2540">
        <v>7</v>
      </c>
      <c r="N2540" t="b">
        <v>0</v>
      </c>
      <c r="O2540" t="s">
        <v>8277</v>
      </c>
      <c r="P2540" s="9">
        <f>(((K2540/60)/60)/24)+DATE(1970,1,1)</f>
        <v>40431.127650462964</v>
      </c>
      <c r="Q2540" s="14">
        <f>YEAR(P2540)</f>
        <v>2010</v>
      </c>
      <c r="R2540" s="10" t="s">
        <v>8339</v>
      </c>
      <c r="S2540" t="s">
        <v>8343</v>
      </c>
      <c r="T2540">
        <f>IFERROR(ROUND(E2540/M2540,2),0)</f>
        <v>27.86</v>
      </c>
    </row>
    <row r="2541" spans="1:20" ht="49" hidden="1" x14ac:dyDescent="0.25">
      <c r="A2541">
        <v>896</v>
      </c>
      <c r="B2541" s="3" t="s">
        <v>897</v>
      </c>
      <c r="C2541" s="3" t="s">
        <v>5006</v>
      </c>
      <c r="D2541" s="6">
        <v>8000</v>
      </c>
      <c r="E2541" s="8">
        <v>3200</v>
      </c>
      <c r="F2541" s="22">
        <f>ROUND(E2541/D2541*100,0)</f>
        <v>40</v>
      </c>
      <c r="G2541" t="s">
        <v>8220</v>
      </c>
      <c r="H2541" t="s">
        <v>8223</v>
      </c>
      <c r="I2541" t="s">
        <v>8245</v>
      </c>
      <c r="J2541">
        <v>1440734400</v>
      </c>
      <c r="K2541">
        <v>1438549026</v>
      </c>
      <c r="L2541" t="b">
        <v>0</v>
      </c>
      <c r="M2541">
        <v>72</v>
      </c>
      <c r="N2541" t="b">
        <v>0</v>
      </c>
      <c r="O2541" t="s">
        <v>8277</v>
      </c>
      <c r="P2541" s="9">
        <f>(((K2541/60)/60)/24)+DATE(1970,1,1)</f>
        <v>42218.872986111113</v>
      </c>
      <c r="Q2541" s="14">
        <f>YEAR(P2541)</f>
        <v>2015</v>
      </c>
      <c r="R2541" s="10" t="s">
        <v>8339</v>
      </c>
      <c r="S2541" t="s">
        <v>8343</v>
      </c>
      <c r="T2541">
        <f>IFERROR(ROUND(E2541/M2541,2),0)</f>
        <v>44.44</v>
      </c>
    </row>
    <row r="2542" spans="1:20" ht="49" hidden="1" x14ac:dyDescent="0.25">
      <c r="A2542">
        <v>968</v>
      </c>
      <c r="B2542" s="3" t="s">
        <v>969</v>
      </c>
      <c r="C2542" s="3" t="s">
        <v>5078</v>
      </c>
      <c r="D2542" s="6">
        <v>8000</v>
      </c>
      <c r="E2542" s="8">
        <v>106</v>
      </c>
      <c r="F2542" s="22">
        <f>ROUND(E2542/D2542*100,0)</f>
        <v>1</v>
      </c>
      <c r="G2542" t="s">
        <v>8220</v>
      </c>
      <c r="H2542" t="s">
        <v>8223</v>
      </c>
      <c r="I2542" t="s">
        <v>8245</v>
      </c>
      <c r="J2542">
        <v>1408134034</v>
      </c>
      <c r="K2542">
        <v>1405542034</v>
      </c>
      <c r="L2542" t="b">
        <v>0</v>
      </c>
      <c r="M2542">
        <v>4</v>
      </c>
      <c r="N2542" t="b">
        <v>0</v>
      </c>
      <c r="O2542" t="s">
        <v>8271</v>
      </c>
      <c r="P2542" s="9">
        <f>(((K2542/60)/60)/24)+DATE(1970,1,1)</f>
        <v>41836.847615740742</v>
      </c>
      <c r="Q2542" s="14">
        <f>YEAR(P2542)</f>
        <v>2014</v>
      </c>
      <c r="R2542" s="10" t="s">
        <v>8333</v>
      </c>
      <c r="S2542" t="s">
        <v>8335</v>
      </c>
      <c r="T2542">
        <f>IFERROR(ROUND(E2542/M2542,2),0)</f>
        <v>26.5</v>
      </c>
    </row>
    <row r="2543" spans="1:20" ht="49" hidden="1" x14ac:dyDescent="0.25">
      <c r="A2543">
        <v>1102</v>
      </c>
      <c r="B2543" s="3" t="s">
        <v>1103</v>
      </c>
      <c r="C2543" s="3" t="s">
        <v>5212</v>
      </c>
      <c r="D2543" s="6">
        <v>8000</v>
      </c>
      <c r="E2543" s="8">
        <v>425</v>
      </c>
      <c r="F2543" s="22">
        <f>ROUND(E2543/D2543*100,0)</f>
        <v>5</v>
      </c>
      <c r="G2543" t="s">
        <v>8220</v>
      </c>
      <c r="H2543" t="s">
        <v>8223</v>
      </c>
      <c r="I2543" t="s">
        <v>8245</v>
      </c>
      <c r="J2543">
        <v>1386568740</v>
      </c>
      <c r="K2543">
        <v>1383095125</v>
      </c>
      <c r="L2543" t="b">
        <v>0</v>
      </c>
      <c r="M2543">
        <v>24</v>
      </c>
      <c r="N2543" t="b">
        <v>0</v>
      </c>
      <c r="O2543" t="s">
        <v>8280</v>
      </c>
      <c r="P2543" s="9">
        <f>(((K2543/60)/60)/24)+DATE(1970,1,1)</f>
        <v>41577.045428240745</v>
      </c>
      <c r="Q2543" s="14">
        <f>YEAR(P2543)</f>
        <v>2013</v>
      </c>
      <c r="R2543" s="10" t="s">
        <v>8347</v>
      </c>
      <c r="S2543" t="s">
        <v>8348</v>
      </c>
      <c r="T2543">
        <f>IFERROR(ROUND(E2543/M2543,2),0)</f>
        <v>17.71</v>
      </c>
    </row>
    <row r="2544" spans="1:20" ht="49" hidden="1" x14ac:dyDescent="0.25">
      <c r="A2544">
        <v>1139</v>
      </c>
      <c r="B2544" s="3" t="s">
        <v>1140</v>
      </c>
      <c r="C2544" s="3" t="s">
        <v>5249</v>
      </c>
      <c r="D2544" s="6">
        <v>8000</v>
      </c>
      <c r="E2544" s="8">
        <v>5</v>
      </c>
      <c r="F2544" s="22">
        <f>ROUND(E2544/D2544*100,0)</f>
        <v>0</v>
      </c>
      <c r="G2544" t="s">
        <v>8220</v>
      </c>
      <c r="H2544" t="s">
        <v>8223</v>
      </c>
      <c r="I2544" t="s">
        <v>8245</v>
      </c>
      <c r="J2544">
        <v>1420100426</v>
      </c>
      <c r="K2544">
        <v>1417508426</v>
      </c>
      <c r="L2544" t="b">
        <v>0</v>
      </c>
      <c r="M2544">
        <v>1</v>
      </c>
      <c r="N2544" t="b">
        <v>0</v>
      </c>
      <c r="O2544" t="s">
        <v>8281</v>
      </c>
      <c r="P2544" s="9">
        <f>(((K2544/60)/60)/24)+DATE(1970,1,1)</f>
        <v>41975.347523148142</v>
      </c>
      <c r="Q2544" s="14">
        <f>YEAR(P2544)</f>
        <v>2014</v>
      </c>
      <c r="R2544" s="10" t="s">
        <v>8347</v>
      </c>
      <c r="S2544" t="s">
        <v>8349</v>
      </c>
      <c r="T2544">
        <f>IFERROR(ROUND(E2544/M2544,2),0)</f>
        <v>5</v>
      </c>
    </row>
    <row r="2545" spans="1:20" ht="33" hidden="1" x14ac:dyDescent="0.25">
      <c r="A2545">
        <v>1153</v>
      </c>
      <c r="B2545" s="3" t="s">
        <v>1154</v>
      </c>
      <c r="C2545" s="3" t="s">
        <v>5263</v>
      </c>
      <c r="D2545" s="6">
        <v>8000</v>
      </c>
      <c r="E2545" s="8">
        <v>50</v>
      </c>
      <c r="F2545" s="22">
        <f>ROUND(E2545/D2545*100,0)</f>
        <v>1</v>
      </c>
      <c r="G2545" t="s">
        <v>8220</v>
      </c>
      <c r="H2545" t="s">
        <v>8223</v>
      </c>
      <c r="I2545" t="s">
        <v>8245</v>
      </c>
      <c r="J2545">
        <v>1434647305</v>
      </c>
      <c r="K2545">
        <v>1432055305</v>
      </c>
      <c r="L2545" t="b">
        <v>0</v>
      </c>
      <c r="M2545">
        <v>1</v>
      </c>
      <c r="N2545" t="b">
        <v>0</v>
      </c>
      <c r="O2545" t="s">
        <v>8282</v>
      </c>
      <c r="P2545" s="9">
        <f>(((K2545/60)/60)/24)+DATE(1970,1,1)</f>
        <v>42143.714178240742</v>
      </c>
      <c r="Q2545" s="14">
        <f>YEAR(P2545)</f>
        <v>2015</v>
      </c>
      <c r="R2545" s="10" t="s">
        <v>8350</v>
      </c>
      <c r="S2545" t="s">
        <v>8351</v>
      </c>
      <c r="T2545">
        <f>IFERROR(ROUND(E2545/M2545,2),0)</f>
        <v>50</v>
      </c>
    </row>
    <row r="2546" spans="1:20" ht="49" hidden="1" x14ac:dyDescent="0.25">
      <c r="A2546">
        <v>1789</v>
      </c>
      <c r="B2546" s="3" t="s">
        <v>1790</v>
      </c>
      <c r="C2546" s="3" t="s">
        <v>5899</v>
      </c>
      <c r="D2546" s="6">
        <v>8000</v>
      </c>
      <c r="E2546" s="8">
        <v>40</v>
      </c>
      <c r="F2546" s="22">
        <f>ROUND(E2546/D2546*100,0)</f>
        <v>1</v>
      </c>
      <c r="G2546" t="s">
        <v>8220</v>
      </c>
      <c r="H2546" t="s">
        <v>8223</v>
      </c>
      <c r="I2546" t="s">
        <v>8245</v>
      </c>
      <c r="J2546">
        <v>1421042403</v>
      </c>
      <c r="K2546">
        <v>1415858403</v>
      </c>
      <c r="L2546" t="b">
        <v>1</v>
      </c>
      <c r="M2546">
        <v>4</v>
      </c>
      <c r="N2546" t="b">
        <v>0</v>
      </c>
      <c r="O2546" t="s">
        <v>8283</v>
      </c>
      <c r="P2546" s="9">
        <f>(((K2546/60)/60)/24)+DATE(1970,1,1)</f>
        <v>41956.250034722223</v>
      </c>
      <c r="Q2546" s="14">
        <f>YEAR(P2546)</f>
        <v>2014</v>
      </c>
      <c r="R2546" s="10" t="s">
        <v>8352</v>
      </c>
      <c r="S2546" t="s">
        <v>8353</v>
      </c>
      <c r="T2546">
        <f>IFERROR(ROUND(E2546/M2546,2),0)</f>
        <v>10</v>
      </c>
    </row>
    <row r="2547" spans="1:20" ht="49" hidden="1" x14ac:dyDescent="0.25">
      <c r="A2547">
        <v>1873</v>
      </c>
      <c r="B2547" s="3" t="s">
        <v>1874</v>
      </c>
      <c r="C2547" s="3" t="s">
        <v>5983</v>
      </c>
      <c r="D2547" s="6">
        <v>8000</v>
      </c>
      <c r="E2547" s="8">
        <v>36</v>
      </c>
      <c r="F2547" s="22">
        <f>ROUND(E2547/D2547*100,0)</f>
        <v>0</v>
      </c>
      <c r="G2547" t="s">
        <v>8220</v>
      </c>
      <c r="H2547" t="s">
        <v>8228</v>
      </c>
      <c r="I2547" t="s">
        <v>8250</v>
      </c>
      <c r="J2547">
        <v>1436373900</v>
      </c>
      <c r="K2547">
        <v>1433861210</v>
      </c>
      <c r="L2547" t="b">
        <v>0</v>
      </c>
      <c r="M2547">
        <v>2</v>
      </c>
      <c r="N2547" t="b">
        <v>0</v>
      </c>
      <c r="O2547" t="s">
        <v>8281</v>
      </c>
      <c r="P2547" s="9">
        <f>(((K2547/60)/60)/24)+DATE(1970,1,1)</f>
        <v>42164.615856481483</v>
      </c>
      <c r="Q2547" s="14">
        <f>YEAR(P2547)</f>
        <v>2015</v>
      </c>
      <c r="R2547" s="10" t="s">
        <v>8347</v>
      </c>
      <c r="S2547" t="s">
        <v>8349</v>
      </c>
      <c r="T2547">
        <f>IFERROR(ROUND(E2547/M2547,2),0)</f>
        <v>18</v>
      </c>
    </row>
    <row r="2548" spans="1:20" ht="49" hidden="1" x14ac:dyDescent="0.25">
      <c r="A2548">
        <v>1878</v>
      </c>
      <c r="B2548" s="3" t="s">
        <v>1879</v>
      </c>
      <c r="C2548" s="3" t="s">
        <v>5988</v>
      </c>
      <c r="D2548" s="6">
        <v>8000</v>
      </c>
      <c r="E2548" s="8">
        <v>0</v>
      </c>
      <c r="F2548" s="22">
        <f>ROUND(E2548/D2548*100,0)</f>
        <v>0</v>
      </c>
      <c r="G2548" t="s">
        <v>8220</v>
      </c>
      <c r="H2548" t="s">
        <v>8225</v>
      </c>
      <c r="I2548" t="s">
        <v>8247</v>
      </c>
      <c r="J2548">
        <v>1402618355</v>
      </c>
      <c r="K2548">
        <v>1400026355</v>
      </c>
      <c r="L2548" t="b">
        <v>0</v>
      </c>
      <c r="M2548">
        <v>0</v>
      </c>
      <c r="N2548" t="b">
        <v>0</v>
      </c>
      <c r="O2548" t="s">
        <v>8281</v>
      </c>
      <c r="P2548" s="9">
        <f>(((K2548/60)/60)/24)+DATE(1970,1,1)</f>
        <v>41773.008738425924</v>
      </c>
      <c r="Q2548" s="14">
        <f>YEAR(P2548)</f>
        <v>2014</v>
      </c>
      <c r="R2548" s="10" t="s">
        <v>8347</v>
      </c>
      <c r="S2548" t="s">
        <v>8349</v>
      </c>
      <c r="T2548">
        <f>IFERROR(ROUND(E2548/M2548,2),0)</f>
        <v>0</v>
      </c>
    </row>
    <row r="2549" spans="1:20" ht="49" hidden="1" x14ac:dyDescent="0.25">
      <c r="A2549">
        <v>2412</v>
      </c>
      <c r="B2549" s="3" t="s">
        <v>2413</v>
      </c>
      <c r="C2549" s="3" t="s">
        <v>6522</v>
      </c>
      <c r="D2549" s="6">
        <v>8000</v>
      </c>
      <c r="E2549" s="8">
        <v>0</v>
      </c>
      <c r="F2549" s="22">
        <f>ROUND(E2549/D2549*100,0)</f>
        <v>0</v>
      </c>
      <c r="G2549" t="s">
        <v>8220</v>
      </c>
      <c r="H2549" t="s">
        <v>8229</v>
      </c>
      <c r="I2549" t="s">
        <v>8248</v>
      </c>
      <c r="J2549">
        <v>1480185673</v>
      </c>
      <c r="K2549">
        <v>1476294073</v>
      </c>
      <c r="L2549" t="b">
        <v>0</v>
      </c>
      <c r="M2549">
        <v>0</v>
      </c>
      <c r="N2549" t="b">
        <v>0</v>
      </c>
      <c r="O2549" t="s">
        <v>8282</v>
      </c>
      <c r="P2549" s="9">
        <f>(((K2549/60)/60)/24)+DATE(1970,1,1)</f>
        <v>42655.736956018518</v>
      </c>
      <c r="Q2549" s="14">
        <f>YEAR(P2549)</f>
        <v>2016</v>
      </c>
      <c r="R2549" s="10" t="s">
        <v>8350</v>
      </c>
      <c r="S2549" t="s">
        <v>8351</v>
      </c>
      <c r="T2549">
        <f>IFERROR(ROUND(E2549/M2549,2),0)</f>
        <v>0</v>
      </c>
    </row>
    <row r="2550" spans="1:20" ht="49" hidden="1" x14ac:dyDescent="0.25">
      <c r="A2550">
        <v>2437</v>
      </c>
      <c r="B2550" s="3" t="s">
        <v>2438</v>
      </c>
      <c r="C2550" s="3" t="s">
        <v>6547</v>
      </c>
      <c r="D2550" s="6">
        <v>8000</v>
      </c>
      <c r="E2550" s="8">
        <v>0</v>
      </c>
      <c r="F2550" s="22">
        <f>ROUND(E2550/D2550*100,0)</f>
        <v>0</v>
      </c>
      <c r="G2550" t="s">
        <v>8220</v>
      </c>
      <c r="H2550" t="s">
        <v>8223</v>
      </c>
      <c r="I2550" t="s">
        <v>8245</v>
      </c>
      <c r="J2550">
        <v>1426615200</v>
      </c>
      <c r="K2550">
        <v>1422400188</v>
      </c>
      <c r="L2550" t="b">
        <v>0</v>
      </c>
      <c r="M2550">
        <v>0</v>
      </c>
      <c r="N2550" t="b">
        <v>0</v>
      </c>
      <c r="O2550" t="s">
        <v>8282</v>
      </c>
      <c r="P2550" s="9">
        <f>(((K2550/60)/60)/24)+DATE(1970,1,1)</f>
        <v>42031.965138888889</v>
      </c>
      <c r="Q2550" s="14">
        <f>YEAR(P2550)</f>
        <v>2015</v>
      </c>
      <c r="R2550" s="10" t="s">
        <v>8350</v>
      </c>
      <c r="S2550" t="s">
        <v>8351</v>
      </c>
      <c r="T2550">
        <f>IFERROR(ROUND(E2550/M2550,2),0)</f>
        <v>0</v>
      </c>
    </row>
    <row r="2551" spans="1:20" ht="49" hidden="1" x14ac:dyDescent="0.25">
      <c r="A2551">
        <v>2681</v>
      </c>
      <c r="B2551" s="3" t="s">
        <v>2681</v>
      </c>
      <c r="C2551" s="3" t="s">
        <v>6791</v>
      </c>
      <c r="D2551" s="6">
        <v>8000</v>
      </c>
      <c r="E2551" s="8">
        <v>55</v>
      </c>
      <c r="F2551" s="22">
        <f>ROUND(E2551/D2551*100,0)</f>
        <v>1</v>
      </c>
      <c r="G2551" t="s">
        <v>8220</v>
      </c>
      <c r="H2551" t="s">
        <v>8223</v>
      </c>
      <c r="I2551" t="s">
        <v>8245</v>
      </c>
      <c r="J2551">
        <v>1405027750</v>
      </c>
      <c r="K2551">
        <v>1402867750</v>
      </c>
      <c r="L2551" t="b">
        <v>0</v>
      </c>
      <c r="M2551">
        <v>2</v>
      </c>
      <c r="N2551" t="b">
        <v>0</v>
      </c>
      <c r="O2551" t="s">
        <v>8282</v>
      </c>
      <c r="P2551" s="9">
        <f>(((K2551/60)/60)/24)+DATE(1970,1,1)</f>
        <v>41805.895254629628</v>
      </c>
      <c r="Q2551" s="14">
        <f>YEAR(P2551)</f>
        <v>2014</v>
      </c>
      <c r="R2551" s="10" t="s">
        <v>8350</v>
      </c>
      <c r="S2551" t="s">
        <v>8351</v>
      </c>
      <c r="T2551">
        <f>IFERROR(ROUND(E2551/M2551,2),0)</f>
        <v>27.5</v>
      </c>
    </row>
    <row r="2552" spans="1:20" ht="49" hidden="1" x14ac:dyDescent="0.25">
      <c r="A2552">
        <v>2698</v>
      </c>
      <c r="B2552" s="3" t="s">
        <v>2698</v>
      </c>
      <c r="C2552" s="3" t="s">
        <v>6808</v>
      </c>
      <c r="D2552" s="6">
        <v>8000</v>
      </c>
      <c r="E2552" s="8">
        <v>26.01</v>
      </c>
      <c r="F2552" s="22">
        <f>ROUND(E2552/D2552*100,0)</f>
        <v>0</v>
      </c>
      <c r="G2552" t="s">
        <v>8220</v>
      </c>
      <c r="H2552" t="s">
        <v>8223</v>
      </c>
      <c r="I2552" t="s">
        <v>8245</v>
      </c>
      <c r="J2552">
        <v>1403904808</v>
      </c>
      <c r="K2552">
        <v>1401312808</v>
      </c>
      <c r="L2552" t="b">
        <v>0</v>
      </c>
      <c r="M2552">
        <v>2</v>
      </c>
      <c r="N2552" t="b">
        <v>0</v>
      </c>
      <c r="O2552" t="s">
        <v>8282</v>
      </c>
      <c r="P2552" s="9">
        <f>(((K2552/60)/60)/24)+DATE(1970,1,1)</f>
        <v>41787.898240740738</v>
      </c>
      <c r="Q2552" s="14">
        <f>YEAR(P2552)</f>
        <v>2014</v>
      </c>
      <c r="R2552" s="10" t="s">
        <v>8350</v>
      </c>
      <c r="S2552" t="s">
        <v>8351</v>
      </c>
      <c r="T2552">
        <f>IFERROR(ROUND(E2552/M2552,2),0)</f>
        <v>13.01</v>
      </c>
    </row>
    <row r="2553" spans="1:20" ht="33" hidden="1" x14ac:dyDescent="0.25">
      <c r="A2553">
        <v>2741</v>
      </c>
      <c r="B2553" s="3" t="s">
        <v>2741</v>
      </c>
      <c r="C2553" s="3" t="s">
        <v>6851</v>
      </c>
      <c r="D2553" s="6">
        <v>8000</v>
      </c>
      <c r="E2553" s="8">
        <v>35</v>
      </c>
      <c r="F2553" s="22">
        <f>ROUND(E2553/D2553*100,0)</f>
        <v>0</v>
      </c>
      <c r="G2553" t="s">
        <v>8220</v>
      </c>
      <c r="H2553" t="s">
        <v>8223</v>
      </c>
      <c r="I2553" t="s">
        <v>8245</v>
      </c>
      <c r="J2553">
        <v>1413770820</v>
      </c>
      <c r="K2553">
        <v>1412005602</v>
      </c>
      <c r="L2553" t="b">
        <v>0</v>
      </c>
      <c r="M2553">
        <v>4</v>
      </c>
      <c r="N2553" t="b">
        <v>0</v>
      </c>
      <c r="O2553" t="s">
        <v>8302</v>
      </c>
      <c r="P2553" s="9">
        <f>(((K2553/60)/60)/24)+DATE(1970,1,1)</f>
        <v>41911.657430555555</v>
      </c>
      <c r="Q2553" s="14">
        <f>YEAR(P2553)</f>
        <v>2014</v>
      </c>
      <c r="R2553" s="10" t="s">
        <v>8336</v>
      </c>
      <c r="S2553" t="s">
        <v>8372</v>
      </c>
      <c r="T2553">
        <f>IFERROR(ROUND(E2553/M2553,2),0)</f>
        <v>8.75</v>
      </c>
    </row>
    <row r="2554" spans="1:20" ht="49" hidden="1" x14ac:dyDescent="0.25">
      <c r="A2554">
        <v>2745</v>
      </c>
      <c r="B2554" s="3" t="s">
        <v>2745</v>
      </c>
      <c r="C2554" s="3" t="s">
        <v>6855</v>
      </c>
      <c r="D2554" s="6">
        <v>8000</v>
      </c>
      <c r="E2554" s="8">
        <v>1751</v>
      </c>
      <c r="F2554" s="22">
        <f>ROUND(E2554/D2554*100,0)</f>
        <v>22</v>
      </c>
      <c r="G2554" t="s">
        <v>8220</v>
      </c>
      <c r="H2554" t="s">
        <v>8223</v>
      </c>
      <c r="I2554" t="s">
        <v>8245</v>
      </c>
      <c r="J2554">
        <v>1342309368</v>
      </c>
      <c r="K2554">
        <v>1337125368</v>
      </c>
      <c r="L2554" t="b">
        <v>0</v>
      </c>
      <c r="M2554">
        <v>49</v>
      </c>
      <c r="N2554" t="b">
        <v>0</v>
      </c>
      <c r="O2554" t="s">
        <v>8302</v>
      </c>
      <c r="P2554" s="9">
        <f>(((K2554/60)/60)/24)+DATE(1970,1,1)</f>
        <v>41044.988055555557</v>
      </c>
      <c r="Q2554" s="14">
        <f>YEAR(P2554)</f>
        <v>2012</v>
      </c>
      <c r="R2554" s="10" t="s">
        <v>8336</v>
      </c>
      <c r="S2554" t="s">
        <v>8372</v>
      </c>
      <c r="T2554">
        <f>IFERROR(ROUND(E2554/M2554,2),0)</f>
        <v>35.729999999999997</v>
      </c>
    </row>
    <row r="2555" spans="1:20" ht="49" hidden="1" x14ac:dyDescent="0.25">
      <c r="A2555">
        <v>2772</v>
      </c>
      <c r="B2555" s="3" t="s">
        <v>2772</v>
      </c>
      <c r="C2555" s="3" t="s">
        <v>6882</v>
      </c>
      <c r="D2555" s="6">
        <v>8000</v>
      </c>
      <c r="E2555" s="8">
        <v>0</v>
      </c>
      <c r="F2555" s="22">
        <f>ROUND(E2555/D2555*100,0)</f>
        <v>0</v>
      </c>
      <c r="G2555" t="s">
        <v>8220</v>
      </c>
      <c r="H2555" t="s">
        <v>8223</v>
      </c>
      <c r="I2555" t="s">
        <v>8245</v>
      </c>
      <c r="J2555">
        <v>1381006294</v>
      </c>
      <c r="K2555">
        <v>1379710294</v>
      </c>
      <c r="L2555" t="b">
        <v>0</v>
      </c>
      <c r="M2555">
        <v>0</v>
      </c>
      <c r="N2555" t="b">
        <v>0</v>
      </c>
      <c r="O2555" t="s">
        <v>8302</v>
      </c>
      <c r="P2555" s="9">
        <f>(((K2555/60)/60)/24)+DATE(1970,1,1)</f>
        <v>41537.869143518517</v>
      </c>
      <c r="Q2555" s="14">
        <f>YEAR(P2555)</f>
        <v>2013</v>
      </c>
      <c r="R2555" s="10" t="s">
        <v>8336</v>
      </c>
      <c r="S2555" t="s">
        <v>8372</v>
      </c>
      <c r="T2555">
        <f>IFERROR(ROUND(E2555/M2555,2),0)</f>
        <v>0</v>
      </c>
    </row>
    <row r="2556" spans="1:20" ht="49" hidden="1" x14ac:dyDescent="0.25">
      <c r="A2556">
        <v>2846</v>
      </c>
      <c r="B2556" s="3" t="s">
        <v>2846</v>
      </c>
      <c r="C2556" s="3" t="s">
        <v>6956</v>
      </c>
      <c r="D2556" s="6">
        <v>8000</v>
      </c>
      <c r="E2556" s="8">
        <v>0</v>
      </c>
      <c r="F2556" s="22">
        <f>ROUND(E2556/D2556*100,0)</f>
        <v>0</v>
      </c>
      <c r="G2556" t="s">
        <v>8220</v>
      </c>
      <c r="H2556" t="s">
        <v>8223</v>
      </c>
      <c r="I2556" t="s">
        <v>8245</v>
      </c>
      <c r="J2556">
        <v>1432917394</v>
      </c>
      <c r="K2556">
        <v>1429029394</v>
      </c>
      <c r="L2556" t="b">
        <v>0</v>
      </c>
      <c r="M2556">
        <v>0</v>
      </c>
      <c r="N2556" t="b">
        <v>0</v>
      </c>
      <c r="O2556" t="s">
        <v>8269</v>
      </c>
      <c r="P2556" s="9">
        <f>(((K2556/60)/60)/24)+DATE(1970,1,1)</f>
        <v>42108.692060185189</v>
      </c>
      <c r="Q2556" s="14">
        <f>YEAR(P2556)</f>
        <v>2015</v>
      </c>
      <c r="R2556" s="10" t="s">
        <v>8331</v>
      </c>
      <c r="S2556" t="s">
        <v>8332</v>
      </c>
      <c r="T2556">
        <f>IFERROR(ROUND(E2556/M2556,2),0)</f>
        <v>0</v>
      </c>
    </row>
    <row r="2557" spans="1:20" ht="49" hidden="1" x14ac:dyDescent="0.25">
      <c r="A2557">
        <v>2850</v>
      </c>
      <c r="B2557" s="3" t="s">
        <v>2850</v>
      </c>
      <c r="C2557" s="3" t="s">
        <v>6960</v>
      </c>
      <c r="D2557" s="6">
        <v>8000</v>
      </c>
      <c r="E2557" s="8">
        <v>311</v>
      </c>
      <c r="F2557" s="22">
        <f>ROUND(E2557/D2557*100,0)</f>
        <v>4</v>
      </c>
      <c r="G2557" t="s">
        <v>8220</v>
      </c>
      <c r="H2557" t="s">
        <v>8223</v>
      </c>
      <c r="I2557" t="s">
        <v>8245</v>
      </c>
      <c r="J2557">
        <v>1409962211</v>
      </c>
      <c r="K2557">
        <v>1407370211</v>
      </c>
      <c r="L2557" t="b">
        <v>0</v>
      </c>
      <c r="M2557">
        <v>13</v>
      </c>
      <c r="N2557" t="b">
        <v>0</v>
      </c>
      <c r="O2557" t="s">
        <v>8269</v>
      </c>
      <c r="P2557" s="9">
        <f>(((K2557/60)/60)/24)+DATE(1970,1,1)</f>
        <v>41858.007071759261</v>
      </c>
      <c r="Q2557" s="14">
        <f>YEAR(P2557)</f>
        <v>2014</v>
      </c>
      <c r="R2557" s="10" t="s">
        <v>8331</v>
      </c>
      <c r="S2557" t="s">
        <v>8332</v>
      </c>
      <c r="T2557">
        <f>IFERROR(ROUND(E2557/M2557,2),0)</f>
        <v>23.92</v>
      </c>
    </row>
    <row r="2558" spans="1:20" ht="49" hidden="1" x14ac:dyDescent="0.25">
      <c r="A2558">
        <v>3067</v>
      </c>
      <c r="B2558" s="3" t="s">
        <v>3067</v>
      </c>
      <c r="C2558" s="3" t="s">
        <v>7177</v>
      </c>
      <c r="D2558" s="6">
        <v>8000</v>
      </c>
      <c r="E2558" s="8">
        <v>200</v>
      </c>
      <c r="F2558" s="22">
        <f>ROUND(E2558/D2558*100,0)</f>
        <v>3</v>
      </c>
      <c r="G2558" t="s">
        <v>8220</v>
      </c>
      <c r="H2558" t="s">
        <v>8227</v>
      </c>
      <c r="I2558" t="s">
        <v>8249</v>
      </c>
      <c r="J2558">
        <v>1441837879</v>
      </c>
      <c r="K2558">
        <v>1439245879</v>
      </c>
      <c r="L2558" t="b">
        <v>0</v>
      </c>
      <c r="M2558">
        <v>1</v>
      </c>
      <c r="N2558" t="b">
        <v>0</v>
      </c>
      <c r="O2558" t="s">
        <v>8301</v>
      </c>
      <c r="P2558" s="9">
        <f>(((K2558/60)/60)/24)+DATE(1970,1,1)</f>
        <v>42226.938414351855</v>
      </c>
      <c r="Q2558" s="14">
        <f>YEAR(P2558)</f>
        <v>2015</v>
      </c>
      <c r="R2558" s="10" t="s">
        <v>8331</v>
      </c>
      <c r="S2558" t="s">
        <v>8371</v>
      </c>
      <c r="T2558">
        <f>IFERROR(ROUND(E2558/M2558,2),0)</f>
        <v>200</v>
      </c>
    </row>
    <row r="2559" spans="1:20" ht="49" hidden="1" x14ac:dyDescent="0.25">
      <c r="A2559">
        <v>3205</v>
      </c>
      <c r="B2559" s="3" t="s">
        <v>3205</v>
      </c>
      <c r="C2559" s="3" t="s">
        <v>7315</v>
      </c>
      <c r="D2559" s="6">
        <v>8000</v>
      </c>
      <c r="E2559" s="8">
        <v>273</v>
      </c>
      <c r="F2559" s="22">
        <f>ROUND(E2559/D2559*100,0)</f>
        <v>3</v>
      </c>
      <c r="G2559" t="s">
        <v>8220</v>
      </c>
      <c r="H2559" t="s">
        <v>8224</v>
      </c>
      <c r="I2559" t="s">
        <v>8246</v>
      </c>
      <c r="J2559">
        <v>1430470772</v>
      </c>
      <c r="K2559">
        <v>1427878772</v>
      </c>
      <c r="L2559" t="b">
        <v>0</v>
      </c>
      <c r="M2559">
        <v>12</v>
      </c>
      <c r="N2559" t="b">
        <v>0</v>
      </c>
      <c r="O2559" t="s">
        <v>8303</v>
      </c>
      <c r="P2559" s="9">
        <f>(((K2559/60)/60)/24)+DATE(1970,1,1)</f>
        <v>42095.374675925923</v>
      </c>
      <c r="Q2559" s="14">
        <f>YEAR(P2559)</f>
        <v>2015</v>
      </c>
      <c r="R2559" s="10" t="s">
        <v>8331</v>
      </c>
      <c r="S2559" t="s">
        <v>8373</v>
      </c>
      <c r="T2559">
        <f>IFERROR(ROUND(E2559/M2559,2),0)</f>
        <v>22.75</v>
      </c>
    </row>
    <row r="2560" spans="1:20" ht="49" hidden="1" x14ac:dyDescent="0.25">
      <c r="A2560">
        <v>3804</v>
      </c>
      <c r="B2560" s="3" t="s">
        <v>3801</v>
      </c>
      <c r="C2560" s="3" t="s">
        <v>7914</v>
      </c>
      <c r="D2560" s="6">
        <v>8000</v>
      </c>
      <c r="E2560" s="8">
        <v>0</v>
      </c>
      <c r="F2560" s="22">
        <f>ROUND(E2560/D2560*100,0)</f>
        <v>0</v>
      </c>
      <c r="G2560" t="s">
        <v>8220</v>
      </c>
      <c r="H2560" t="s">
        <v>8223</v>
      </c>
      <c r="I2560" t="s">
        <v>8245</v>
      </c>
      <c r="J2560">
        <v>1469948400</v>
      </c>
      <c r="K2560">
        <v>1465172024</v>
      </c>
      <c r="L2560" t="b">
        <v>0</v>
      </c>
      <c r="M2560">
        <v>0</v>
      </c>
      <c r="N2560" t="b">
        <v>0</v>
      </c>
      <c r="O2560" t="s">
        <v>8303</v>
      </c>
      <c r="P2560" s="9">
        <f>(((K2560/60)/60)/24)+DATE(1970,1,1)</f>
        <v>42527.00953703704</v>
      </c>
      <c r="Q2560" s="14">
        <f>YEAR(P2560)</f>
        <v>2016</v>
      </c>
      <c r="R2560" s="10" t="s">
        <v>8331</v>
      </c>
      <c r="S2560" t="s">
        <v>8373</v>
      </c>
      <c r="T2560">
        <f>IFERROR(ROUND(E2560/M2560,2),0)</f>
        <v>0</v>
      </c>
    </row>
    <row r="2561" spans="1:20" ht="49" hidden="1" x14ac:dyDescent="0.25">
      <c r="A2561">
        <v>3889</v>
      </c>
      <c r="B2561" s="3" t="s">
        <v>3886</v>
      </c>
      <c r="C2561" s="3" t="s">
        <v>7997</v>
      </c>
      <c r="D2561" s="6">
        <v>8000</v>
      </c>
      <c r="E2561" s="8">
        <v>118</v>
      </c>
      <c r="F2561" s="22">
        <f>ROUND(E2561/D2561*100,0)</f>
        <v>1</v>
      </c>
      <c r="G2561" t="s">
        <v>8220</v>
      </c>
      <c r="H2561" t="s">
        <v>8223</v>
      </c>
      <c r="I2561" t="s">
        <v>8245</v>
      </c>
      <c r="J2561">
        <v>1420413960</v>
      </c>
      <c r="K2561">
        <v>1417651630</v>
      </c>
      <c r="L2561" t="b">
        <v>0</v>
      </c>
      <c r="M2561">
        <v>9</v>
      </c>
      <c r="N2561" t="b">
        <v>0</v>
      </c>
      <c r="O2561" t="s">
        <v>8269</v>
      </c>
      <c r="P2561" s="9">
        <f>(((K2561/60)/60)/24)+DATE(1970,1,1)</f>
        <v>41977.004976851851</v>
      </c>
      <c r="Q2561" s="14">
        <f>YEAR(P2561)</f>
        <v>2014</v>
      </c>
      <c r="R2561" s="10" t="s">
        <v>8331</v>
      </c>
      <c r="S2561" t="s">
        <v>8332</v>
      </c>
      <c r="T2561">
        <f>IFERROR(ROUND(E2561/M2561,2),0)</f>
        <v>13.11</v>
      </c>
    </row>
    <row r="2562" spans="1:20" ht="49" hidden="1" x14ac:dyDescent="0.25">
      <c r="A2562">
        <v>3911</v>
      </c>
      <c r="B2562" s="3" t="s">
        <v>3908</v>
      </c>
      <c r="C2562" s="3" t="s">
        <v>8019</v>
      </c>
      <c r="D2562" s="6">
        <v>8000</v>
      </c>
      <c r="E2562" s="8">
        <v>2993</v>
      </c>
      <c r="F2562" s="22">
        <f>ROUND(E2562/D2562*100,0)</f>
        <v>37</v>
      </c>
      <c r="G2562" t="s">
        <v>8220</v>
      </c>
      <c r="H2562" t="s">
        <v>8223</v>
      </c>
      <c r="I2562" t="s">
        <v>8245</v>
      </c>
      <c r="J2562">
        <v>1417033777</v>
      </c>
      <c r="K2562">
        <v>1414438177</v>
      </c>
      <c r="L2562" t="b">
        <v>0</v>
      </c>
      <c r="M2562">
        <v>36</v>
      </c>
      <c r="N2562" t="b">
        <v>0</v>
      </c>
      <c r="O2562" t="s">
        <v>8269</v>
      </c>
      <c r="P2562" s="9">
        <f>(((K2562/60)/60)/24)+DATE(1970,1,1)</f>
        <v>41939.8122337963</v>
      </c>
      <c r="Q2562" s="14">
        <f>YEAR(P2562)</f>
        <v>2014</v>
      </c>
      <c r="R2562" s="10" t="s">
        <v>8331</v>
      </c>
      <c r="S2562" t="s">
        <v>8332</v>
      </c>
      <c r="T2562">
        <f>IFERROR(ROUND(E2562/M2562,2),0)</f>
        <v>83.14</v>
      </c>
    </row>
    <row r="2563" spans="1:20" ht="49" hidden="1" x14ac:dyDescent="0.25">
      <c r="A2563">
        <v>3931</v>
      </c>
      <c r="B2563" s="3" t="s">
        <v>3928</v>
      </c>
      <c r="C2563" s="3" t="s">
        <v>8039</v>
      </c>
      <c r="D2563" s="6">
        <v>8000</v>
      </c>
      <c r="E2563" s="8">
        <v>0</v>
      </c>
      <c r="F2563" s="22">
        <f>ROUND(E2563/D2563*100,0)</f>
        <v>0</v>
      </c>
      <c r="G2563" t="s">
        <v>8220</v>
      </c>
      <c r="H2563" t="s">
        <v>8223</v>
      </c>
      <c r="I2563" t="s">
        <v>8245</v>
      </c>
      <c r="J2563">
        <v>1441510707</v>
      </c>
      <c r="K2563">
        <v>1439350707</v>
      </c>
      <c r="L2563" t="b">
        <v>0</v>
      </c>
      <c r="M2563">
        <v>0</v>
      </c>
      <c r="N2563" t="b">
        <v>0</v>
      </c>
      <c r="O2563" t="s">
        <v>8269</v>
      </c>
      <c r="P2563" s="9">
        <f>(((K2563/60)/60)/24)+DATE(1970,1,1)</f>
        <v>42228.151701388888</v>
      </c>
      <c r="Q2563" s="14">
        <f>YEAR(P2563)</f>
        <v>2015</v>
      </c>
      <c r="R2563" s="10" t="s">
        <v>8331</v>
      </c>
      <c r="S2563" t="s">
        <v>8332</v>
      </c>
      <c r="T2563">
        <f>IFERROR(ROUND(E2563/M2563,2),0)</f>
        <v>0</v>
      </c>
    </row>
    <row r="2564" spans="1:20" ht="21" hidden="1" x14ac:dyDescent="0.25">
      <c r="A2564">
        <v>4000</v>
      </c>
      <c r="B2564" s="3" t="s">
        <v>3996</v>
      </c>
      <c r="C2564" s="3" t="s">
        <v>8106</v>
      </c>
      <c r="D2564" s="6">
        <v>8000</v>
      </c>
      <c r="E2564" s="8">
        <v>10</v>
      </c>
      <c r="F2564" s="22">
        <f>ROUND(E2564/D2564*100,0)</f>
        <v>0</v>
      </c>
      <c r="G2564" t="s">
        <v>8220</v>
      </c>
      <c r="H2564" t="s">
        <v>8223</v>
      </c>
      <c r="I2564" t="s">
        <v>8245</v>
      </c>
      <c r="J2564">
        <v>1462631358</v>
      </c>
      <c r="K2564">
        <v>1457450958</v>
      </c>
      <c r="L2564" t="b">
        <v>0</v>
      </c>
      <c r="M2564">
        <v>1</v>
      </c>
      <c r="N2564" t="b">
        <v>0</v>
      </c>
      <c r="O2564" t="s">
        <v>8269</v>
      </c>
      <c r="P2564" s="9">
        <f>(((K2564/60)/60)/24)+DATE(1970,1,1)</f>
        <v>42437.64534722222</v>
      </c>
      <c r="Q2564" s="14">
        <f>YEAR(P2564)</f>
        <v>2016</v>
      </c>
      <c r="R2564" s="10" t="s">
        <v>8331</v>
      </c>
      <c r="S2564" t="s">
        <v>8332</v>
      </c>
      <c r="T2564">
        <f>IFERROR(ROUND(E2564/M2564,2),0)</f>
        <v>10</v>
      </c>
    </row>
    <row r="2565" spans="1:20" ht="49" hidden="1" x14ac:dyDescent="0.25">
      <c r="A2565">
        <v>4040</v>
      </c>
      <c r="B2565" s="3" t="s">
        <v>4036</v>
      </c>
      <c r="C2565" s="3" t="s">
        <v>8144</v>
      </c>
      <c r="D2565" s="6">
        <v>8000</v>
      </c>
      <c r="E2565" s="8">
        <v>2500</v>
      </c>
      <c r="F2565" s="22">
        <f>ROUND(E2565/D2565*100,0)</f>
        <v>31</v>
      </c>
      <c r="G2565" t="s">
        <v>8220</v>
      </c>
      <c r="H2565" t="s">
        <v>8223</v>
      </c>
      <c r="I2565" t="s">
        <v>8245</v>
      </c>
      <c r="J2565">
        <v>1437188400</v>
      </c>
      <c r="K2565">
        <v>1432100004</v>
      </c>
      <c r="L2565" t="b">
        <v>0</v>
      </c>
      <c r="M2565">
        <v>2</v>
      </c>
      <c r="N2565" t="b">
        <v>0</v>
      </c>
      <c r="O2565" t="s">
        <v>8269</v>
      </c>
      <c r="P2565" s="9">
        <f>(((K2565/60)/60)/24)+DATE(1970,1,1)</f>
        <v>42144.231527777782</v>
      </c>
      <c r="Q2565" s="14">
        <f>YEAR(P2565)</f>
        <v>2015</v>
      </c>
      <c r="R2565" s="10" t="s">
        <v>8331</v>
      </c>
      <c r="S2565" t="s">
        <v>8332</v>
      </c>
      <c r="T2565">
        <f>IFERROR(ROUND(E2565/M2565,2),0)</f>
        <v>1250</v>
      </c>
    </row>
    <row r="2566" spans="1:20" ht="49" hidden="1" x14ac:dyDescent="0.25">
      <c r="A2566">
        <v>127</v>
      </c>
      <c r="B2566" s="3" t="s">
        <v>129</v>
      </c>
      <c r="C2566" s="3" t="s">
        <v>4238</v>
      </c>
      <c r="D2566" s="6">
        <v>8000</v>
      </c>
      <c r="E2566" s="8">
        <v>190</v>
      </c>
      <c r="F2566" s="22">
        <f>ROUND(E2566/D2566*100,0)</f>
        <v>2</v>
      </c>
      <c r="G2566" t="s">
        <v>8219</v>
      </c>
      <c r="H2566" t="s">
        <v>8223</v>
      </c>
      <c r="I2566" t="s">
        <v>8245</v>
      </c>
      <c r="J2566">
        <v>1428069541</v>
      </c>
      <c r="K2566">
        <v>1425481141</v>
      </c>
      <c r="L2566" t="b">
        <v>0</v>
      </c>
      <c r="M2566">
        <v>4</v>
      </c>
      <c r="N2566" t="b">
        <v>0</v>
      </c>
      <c r="O2566" t="s">
        <v>8265</v>
      </c>
      <c r="P2566" s="9">
        <f>(((K2566/60)/60)/24)+DATE(1970,1,1)</f>
        <v>42067.62431712963</v>
      </c>
      <c r="Q2566" s="14">
        <f>YEAR(P2566)</f>
        <v>2015</v>
      </c>
      <c r="R2566" s="10" t="s">
        <v>8324</v>
      </c>
      <c r="S2566" t="s">
        <v>8327</v>
      </c>
      <c r="T2566">
        <f>IFERROR(ROUND(E2566/M2566,2),0)</f>
        <v>47.5</v>
      </c>
    </row>
    <row r="2567" spans="1:20" ht="33" hidden="1" x14ac:dyDescent="0.25">
      <c r="A2567">
        <v>1240</v>
      </c>
      <c r="B2567" s="3" t="s">
        <v>1241</v>
      </c>
      <c r="C2567" s="3" t="s">
        <v>5350</v>
      </c>
      <c r="D2567" s="6">
        <v>8000</v>
      </c>
      <c r="E2567" s="8">
        <v>241</v>
      </c>
      <c r="F2567" s="22">
        <f>ROUND(E2567/D2567*100,0)</f>
        <v>3</v>
      </c>
      <c r="G2567" t="s">
        <v>8219</v>
      </c>
      <c r="H2567" t="s">
        <v>8223</v>
      </c>
      <c r="I2567" t="s">
        <v>8245</v>
      </c>
      <c r="J2567">
        <v>1373665860</v>
      </c>
      <c r="K2567">
        <v>1368579457</v>
      </c>
      <c r="L2567" t="b">
        <v>0</v>
      </c>
      <c r="M2567">
        <v>8</v>
      </c>
      <c r="N2567" t="b">
        <v>0</v>
      </c>
      <c r="O2567" t="s">
        <v>8284</v>
      </c>
      <c r="P2567" s="9">
        <f>(((K2567/60)/60)/24)+DATE(1970,1,1)</f>
        <v>41409.040011574078</v>
      </c>
      <c r="Q2567" s="14">
        <f>YEAR(P2567)</f>
        <v>2013</v>
      </c>
      <c r="R2567" s="10" t="s">
        <v>8339</v>
      </c>
      <c r="S2567" t="s">
        <v>8354</v>
      </c>
      <c r="T2567">
        <f>IFERROR(ROUND(E2567/M2567,2),0)</f>
        <v>30.13</v>
      </c>
    </row>
    <row r="2568" spans="1:20" ht="49" hidden="1" x14ac:dyDescent="0.25">
      <c r="A2568">
        <v>2355</v>
      </c>
      <c r="B2568" s="3" t="s">
        <v>2356</v>
      </c>
      <c r="C2568" s="3" t="s">
        <v>6465</v>
      </c>
      <c r="D2568" s="6">
        <v>8000</v>
      </c>
      <c r="E2568" s="8">
        <v>55</v>
      </c>
      <c r="F2568" s="22">
        <f>ROUND(E2568/D2568*100,0)</f>
        <v>1</v>
      </c>
      <c r="G2568" t="s">
        <v>8219</v>
      </c>
      <c r="H2568" t="s">
        <v>8225</v>
      </c>
      <c r="I2568" t="s">
        <v>8247</v>
      </c>
      <c r="J2568">
        <v>1430604136</v>
      </c>
      <c r="K2568">
        <v>1428012136</v>
      </c>
      <c r="L2568" t="b">
        <v>0</v>
      </c>
      <c r="M2568">
        <v>2</v>
      </c>
      <c r="N2568" t="b">
        <v>0</v>
      </c>
      <c r="O2568" t="s">
        <v>8270</v>
      </c>
      <c r="P2568" s="9">
        <f>(((K2568/60)/60)/24)+DATE(1970,1,1)</f>
        <v>42096.918240740735</v>
      </c>
      <c r="Q2568" s="14">
        <f>YEAR(P2568)</f>
        <v>2015</v>
      </c>
      <c r="R2568" s="10" t="s">
        <v>8333</v>
      </c>
      <c r="S2568" t="s">
        <v>8334</v>
      </c>
      <c r="T2568">
        <f>IFERROR(ROUND(E2568/M2568,2),0)</f>
        <v>27.5</v>
      </c>
    </row>
    <row r="2569" spans="1:20" ht="49" hidden="1" x14ac:dyDescent="0.25">
      <c r="A2569">
        <v>2573</v>
      </c>
      <c r="B2569" s="3" t="s">
        <v>2573</v>
      </c>
      <c r="C2569" s="3" t="s">
        <v>6683</v>
      </c>
      <c r="D2569" s="6">
        <v>8000</v>
      </c>
      <c r="E2569" s="8">
        <v>0</v>
      </c>
      <c r="F2569" s="22">
        <f>ROUND(E2569/D2569*100,0)</f>
        <v>0</v>
      </c>
      <c r="G2569" t="s">
        <v>8219</v>
      </c>
      <c r="H2569" t="s">
        <v>8223</v>
      </c>
      <c r="I2569" t="s">
        <v>8245</v>
      </c>
      <c r="J2569">
        <v>1408803149</v>
      </c>
      <c r="K2569">
        <v>1404915149</v>
      </c>
      <c r="L2569" t="b">
        <v>0</v>
      </c>
      <c r="M2569">
        <v>0</v>
      </c>
      <c r="N2569" t="b">
        <v>0</v>
      </c>
      <c r="O2569" t="s">
        <v>8282</v>
      </c>
      <c r="P2569" s="9">
        <f>(((K2569/60)/60)/24)+DATE(1970,1,1)</f>
        <v>41829.592002314814</v>
      </c>
      <c r="Q2569" s="14">
        <f>YEAR(P2569)</f>
        <v>2014</v>
      </c>
      <c r="R2569" s="10" t="s">
        <v>8350</v>
      </c>
      <c r="S2569" t="s">
        <v>8351</v>
      </c>
      <c r="T2569">
        <f>IFERROR(ROUND(E2569/M2569,2),0)</f>
        <v>0</v>
      </c>
    </row>
    <row r="2570" spans="1:20" ht="49" x14ac:dyDescent="0.25">
      <c r="A2570">
        <v>2229</v>
      </c>
      <c r="B2570" s="3" t="s">
        <v>2230</v>
      </c>
      <c r="C2570" s="3" t="s">
        <v>6339</v>
      </c>
      <c r="D2570" s="6">
        <v>8012</v>
      </c>
      <c r="E2570" s="8">
        <v>13704.33</v>
      </c>
      <c r="F2570" s="22">
        <f>ROUND(E2570/D2570*100,0)</f>
        <v>171</v>
      </c>
      <c r="G2570" t="s">
        <v>8218</v>
      </c>
      <c r="H2570" t="s">
        <v>8223</v>
      </c>
      <c r="I2570" t="s">
        <v>8245</v>
      </c>
      <c r="J2570">
        <v>1378180800</v>
      </c>
      <c r="K2570">
        <v>1375113391</v>
      </c>
      <c r="L2570" t="b">
        <v>0</v>
      </c>
      <c r="M2570">
        <v>539</v>
      </c>
      <c r="N2570" t="b">
        <v>1</v>
      </c>
      <c r="O2570" t="s">
        <v>8295</v>
      </c>
      <c r="P2570" s="9">
        <f>(((K2570/60)/60)/24)+DATE(1970,1,1)</f>
        <v>41484.664247685185</v>
      </c>
      <c r="Q2570" s="14">
        <f>YEAR(P2570)</f>
        <v>2013</v>
      </c>
      <c r="R2570" s="10" t="s">
        <v>8347</v>
      </c>
      <c r="S2570" t="s">
        <v>8365</v>
      </c>
      <c r="T2570">
        <f>IFERROR(ROUND(E2570/M2570,2),0)</f>
        <v>25.43</v>
      </c>
    </row>
    <row r="2571" spans="1:20" ht="49" x14ac:dyDescent="0.25">
      <c r="A2571">
        <v>721</v>
      </c>
      <c r="B2571" s="3" t="s">
        <v>722</v>
      </c>
      <c r="C2571" s="3" t="s">
        <v>4831</v>
      </c>
      <c r="D2571" s="6">
        <v>8200</v>
      </c>
      <c r="E2571" s="8">
        <v>10013</v>
      </c>
      <c r="F2571" s="22">
        <f>ROUND(E2571/D2571*100,0)</f>
        <v>122</v>
      </c>
      <c r="G2571" t="s">
        <v>8218</v>
      </c>
      <c r="H2571" t="s">
        <v>8223</v>
      </c>
      <c r="I2571" t="s">
        <v>8245</v>
      </c>
      <c r="J2571">
        <v>1406900607</v>
      </c>
      <c r="K2571">
        <v>1403012607</v>
      </c>
      <c r="L2571" t="b">
        <v>0</v>
      </c>
      <c r="M2571">
        <v>119</v>
      </c>
      <c r="N2571" t="b">
        <v>1</v>
      </c>
      <c r="O2571" t="s">
        <v>8272</v>
      </c>
      <c r="P2571" s="9">
        <f>(((K2571/60)/60)/24)+DATE(1970,1,1)</f>
        <v>41807.571840277778</v>
      </c>
      <c r="Q2571" s="14">
        <f>YEAR(P2571)</f>
        <v>2014</v>
      </c>
      <c r="R2571" s="10" t="s">
        <v>8336</v>
      </c>
      <c r="S2571" t="s">
        <v>8337</v>
      </c>
      <c r="T2571">
        <f>IFERROR(ROUND(E2571/M2571,2),0)</f>
        <v>84.14</v>
      </c>
    </row>
    <row r="2572" spans="1:20" ht="33" x14ac:dyDescent="0.25">
      <c r="A2572">
        <v>3041</v>
      </c>
      <c r="B2572" s="3" t="s">
        <v>3041</v>
      </c>
      <c r="C2572" s="3" t="s">
        <v>7151</v>
      </c>
      <c r="D2572" s="6">
        <v>8300</v>
      </c>
      <c r="E2572" s="8">
        <v>9170</v>
      </c>
      <c r="F2572" s="22">
        <f>ROUND(E2572/D2572*100,0)</f>
        <v>110</v>
      </c>
      <c r="G2572" t="s">
        <v>8218</v>
      </c>
      <c r="H2572" t="s">
        <v>8223</v>
      </c>
      <c r="I2572" t="s">
        <v>8245</v>
      </c>
      <c r="J2572">
        <v>1453323048</v>
      </c>
      <c r="K2572">
        <v>1450731048</v>
      </c>
      <c r="L2572" t="b">
        <v>0</v>
      </c>
      <c r="M2572">
        <v>95</v>
      </c>
      <c r="N2572" t="b">
        <v>1</v>
      </c>
      <c r="O2572" t="s">
        <v>8301</v>
      </c>
      <c r="P2572" s="9">
        <f>(((K2572/60)/60)/24)+DATE(1970,1,1)</f>
        <v>42359.868611111116</v>
      </c>
      <c r="Q2572" s="14">
        <f>YEAR(P2572)</f>
        <v>2015</v>
      </c>
      <c r="R2572" s="10" t="s">
        <v>8331</v>
      </c>
      <c r="S2572" t="s">
        <v>8371</v>
      </c>
      <c r="T2572">
        <f>IFERROR(ROUND(E2572/M2572,2),0)</f>
        <v>96.53</v>
      </c>
    </row>
    <row r="2573" spans="1:20" ht="49" x14ac:dyDescent="0.25">
      <c r="A2573">
        <v>46</v>
      </c>
      <c r="B2573" s="3" t="s">
        <v>48</v>
      </c>
      <c r="C2573" s="3" t="s">
        <v>4157</v>
      </c>
      <c r="D2573" s="6">
        <v>8400</v>
      </c>
      <c r="E2573" s="8">
        <v>8750</v>
      </c>
      <c r="F2573" s="22">
        <f>ROUND(E2573/D2573*100,0)</f>
        <v>104</v>
      </c>
      <c r="G2573" t="s">
        <v>8218</v>
      </c>
      <c r="H2573" t="s">
        <v>8225</v>
      </c>
      <c r="I2573" t="s">
        <v>8247</v>
      </c>
      <c r="J2573">
        <v>1450220974</v>
      </c>
      <c r="K2573">
        <v>1447628974</v>
      </c>
      <c r="L2573" t="b">
        <v>0</v>
      </c>
      <c r="M2573">
        <v>45</v>
      </c>
      <c r="N2573" t="b">
        <v>1</v>
      </c>
      <c r="O2573" t="s">
        <v>8263</v>
      </c>
      <c r="P2573" s="9">
        <f>(((K2573/60)/60)/24)+DATE(1970,1,1)</f>
        <v>42323.964976851858</v>
      </c>
      <c r="Q2573" s="14">
        <f>YEAR(P2573)</f>
        <v>2015</v>
      </c>
      <c r="R2573" s="10" t="s">
        <v>8324</v>
      </c>
      <c r="S2573" t="s">
        <v>8325</v>
      </c>
      <c r="T2573">
        <f>IFERROR(ROUND(E2573/M2573,2),0)</f>
        <v>194.44</v>
      </c>
    </row>
    <row r="2574" spans="1:20" ht="21" x14ac:dyDescent="0.25">
      <c r="A2574">
        <v>3302</v>
      </c>
      <c r="B2574" s="3" t="s">
        <v>3302</v>
      </c>
      <c r="C2574" s="3" t="s">
        <v>7412</v>
      </c>
      <c r="D2574" s="6">
        <v>8400</v>
      </c>
      <c r="E2574" s="8">
        <v>8685</v>
      </c>
      <c r="F2574" s="22">
        <f>ROUND(E2574/D2574*100,0)</f>
        <v>103</v>
      </c>
      <c r="G2574" t="s">
        <v>8218</v>
      </c>
      <c r="H2574" t="s">
        <v>8226</v>
      </c>
      <c r="I2574" t="s">
        <v>8248</v>
      </c>
      <c r="J2574">
        <v>1481099176</v>
      </c>
      <c r="K2574">
        <v>1478507176</v>
      </c>
      <c r="L2574" t="b">
        <v>0</v>
      </c>
      <c r="M2574">
        <v>50</v>
      </c>
      <c r="N2574" t="b">
        <v>1</v>
      </c>
      <c r="O2574" t="s">
        <v>8269</v>
      </c>
      <c r="P2574" s="9">
        <f>(((K2574/60)/60)/24)+DATE(1970,1,1)</f>
        <v>42681.35157407407</v>
      </c>
      <c r="Q2574" s="14">
        <f>YEAR(P2574)</f>
        <v>2016</v>
      </c>
      <c r="R2574" s="10" t="s">
        <v>8331</v>
      </c>
      <c r="S2574" t="s">
        <v>8332</v>
      </c>
      <c r="T2574">
        <f>IFERROR(ROUND(E2574/M2574,2),0)</f>
        <v>173.7</v>
      </c>
    </row>
    <row r="2575" spans="1:20" ht="49" x14ac:dyDescent="0.25">
      <c r="A2575">
        <v>0</v>
      </c>
      <c r="B2575" s="3" t="s">
        <v>2</v>
      </c>
      <c r="C2575" s="3" t="s">
        <v>4111</v>
      </c>
      <c r="D2575" s="6">
        <v>8500</v>
      </c>
      <c r="E2575" s="8">
        <v>11633</v>
      </c>
      <c r="F2575" s="22">
        <f>ROUND(E2575/D2575*100,0)</f>
        <v>137</v>
      </c>
      <c r="G2575" t="s">
        <v>8218</v>
      </c>
      <c r="H2575" t="s">
        <v>8223</v>
      </c>
      <c r="I2575" t="s">
        <v>8245</v>
      </c>
      <c r="J2575">
        <v>1437620400</v>
      </c>
      <c r="K2575">
        <v>1434931811</v>
      </c>
      <c r="L2575" t="b">
        <v>0</v>
      </c>
      <c r="M2575">
        <v>182</v>
      </c>
      <c r="N2575" t="b">
        <v>1</v>
      </c>
      <c r="O2575" t="s">
        <v>8263</v>
      </c>
      <c r="P2575" s="9">
        <f>(((K2575/60)/60)/24)+DATE(1970,1,1)</f>
        <v>42177.007071759261</v>
      </c>
      <c r="Q2575" s="14">
        <f>YEAR(P2575)</f>
        <v>2015</v>
      </c>
      <c r="R2575" s="10" t="s">
        <v>8324</v>
      </c>
      <c r="S2575" t="s">
        <v>8325</v>
      </c>
      <c r="T2575">
        <f>IFERROR(ROUND(E2575/M2575,2),0)</f>
        <v>63.92</v>
      </c>
    </row>
    <row r="2576" spans="1:20" ht="49" x14ac:dyDescent="0.25">
      <c r="A2576">
        <v>324</v>
      </c>
      <c r="B2576" s="3" t="s">
        <v>325</v>
      </c>
      <c r="C2576" s="3" t="s">
        <v>4434</v>
      </c>
      <c r="D2576" s="6">
        <v>8500</v>
      </c>
      <c r="E2576" s="8">
        <v>8636</v>
      </c>
      <c r="F2576" s="22">
        <f>ROUND(E2576/D2576*100,0)</f>
        <v>102</v>
      </c>
      <c r="G2576" t="s">
        <v>8218</v>
      </c>
      <c r="H2576" t="s">
        <v>8223</v>
      </c>
      <c r="I2576" t="s">
        <v>8245</v>
      </c>
      <c r="J2576">
        <v>1438441308</v>
      </c>
      <c r="K2576">
        <v>1435590108</v>
      </c>
      <c r="L2576" t="b">
        <v>1</v>
      </c>
      <c r="M2576">
        <v>82</v>
      </c>
      <c r="N2576" t="b">
        <v>1</v>
      </c>
      <c r="O2576" t="s">
        <v>8267</v>
      </c>
      <c r="P2576" s="9">
        <f>(((K2576/60)/60)/24)+DATE(1970,1,1)</f>
        <v>42184.626250000001</v>
      </c>
      <c r="Q2576" s="14">
        <f>YEAR(P2576)</f>
        <v>2015</v>
      </c>
      <c r="R2576" s="10" t="s">
        <v>8324</v>
      </c>
      <c r="S2576" t="s">
        <v>8329</v>
      </c>
      <c r="T2576">
        <f>IFERROR(ROUND(E2576/M2576,2),0)</f>
        <v>105.32</v>
      </c>
    </row>
    <row r="2577" spans="1:20" ht="49" x14ac:dyDescent="0.25">
      <c r="A2577">
        <v>335</v>
      </c>
      <c r="B2577" s="3" t="s">
        <v>336</v>
      </c>
      <c r="C2577" s="3" t="s">
        <v>4445</v>
      </c>
      <c r="D2577" s="6">
        <v>8500</v>
      </c>
      <c r="E2577" s="8">
        <v>8735</v>
      </c>
      <c r="F2577" s="22">
        <f>ROUND(E2577/D2577*100,0)</f>
        <v>103</v>
      </c>
      <c r="G2577" t="s">
        <v>8218</v>
      </c>
      <c r="H2577" t="s">
        <v>8223</v>
      </c>
      <c r="I2577" t="s">
        <v>8245</v>
      </c>
      <c r="J2577">
        <v>1431122400</v>
      </c>
      <c r="K2577">
        <v>1428428515</v>
      </c>
      <c r="L2577" t="b">
        <v>1</v>
      </c>
      <c r="M2577">
        <v>80</v>
      </c>
      <c r="N2577" t="b">
        <v>1</v>
      </c>
      <c r="O2577" t="s">
        <v>8267</v>
      </c>
      <c r="P2577" s="9">
        <f>(((K2577/60)/60)/24)+DATE(1970,1,1)</f>
        <v>42101.737442129626</v>
      </c>
      <c r="Q2577" s="14">
        <f>YEAR(P2577)</f>
        <v>2015</v>
      </c>
      <c r="R2577" s="10" t="s">
        <v>8324</v>
      </c>
      <c r="S2577" t="s">
        <v>8329</v>
      </c>
      <c r="T2577">
        <f>IFERROR(ROUND(E2577/M2577,2),0)</f>
        <v>109.19</v>
      </c>
    </row>
    <row r="2578" spans="1:20" ht="33" x14ac:dyDescent="0.25">
      <c r="A2578">
        <v>734</v>
      </c>
      <c r="B2578" s="3" t="s">
        <v>735</v>
      </c>
      <c r="C2578" s="3" t="s">
        <v>4844</v>
      </c>
      <c r="D2578" s="6">
        <v>8500</v>
      </c>
      <c r="E2578" s="8">
        <v>10670</v>
      </c>
      <c r="F2578" s="22">
        <f>ROUND(E2578/D2578*100,0)</f>
        <v>126</v>
      </c>
      <c r="G2578" t="s">
        <v>8218</v>
      </c>
      <c r="H2578" t="s">
        <v>8228</v>
      </c>
      <c r="I2578" t="s">
        <v>8250</v>
      </c>
      <c r="J2578">
        <v>1431147600</v>
      </c>
      <c r="K2578">
        <v>1428465420</v>
      </c>
      <c r="L2578" t="b">
        <v>0</v>
      </c>
      <c r="M2578">
        <v>57</v>
      </c>
      <c r="N2578" t="b">
        <v>1</v>
      </c>
      <c r="O2578" t="s">
        <v>8272</v>
      </c>
      <c r="P2578" s="9">
        <f>(((K2578/60)/60)/24)+DATE(1970,1,1)</f>
        <v>42102.164583333331</v>
      </c>
      <c r="Q2578" s="14">
        <f>YEAR(P2578)</f>
        <v>2015</v>
      </c>
      <c r="R2578" s="10" t="s">
        <v>8336</v>
      </c>
      <c r="S2578" t="s">
        <v>8337</v>
      </c>
      <c r="T2578">
        <f>IFERROR(ROUND(E2578/M2578,2),0)</f>
        <v>187.19</v>
      </c>
    </row>
    <row r="2579" spans="1:20" ht="49" x14ac:dyDescent="0.25">
      <c r="A2579">
        <v>1754</v>
      </c>
      <c r="B2579" s="3" t="s">
        <v>1755</v>
      </c>
      <c r="C2579" s="3" t="s">
        <v>5864</v>
      </c>
      <c r="D2579" s="6">
        <v>8500</v>
      </c>
      <c r="E2579" s="8">
        <v>9395</v>
      </c>
      <c r="F2579" s="22">
        <f>ROUND(E2579/D2579*100,0)</f>
        <v>111</v>
      </c>
      <c r="G2579" t="s">
        <v>8218</v>
      </c>
      <c r="H2579" t="s">
        <v>8228</v>
      </c>
      <c r="I2579" t="s">
        <v>8250</v>
      </c>
      <c r="J2579">
        <v>1428091353</v>
      </c>
      <c r="K2579">
        <v>1425502953</v>
      </c>
      <c r="L2579" t="b">
        <v>0</v>
      </c>
      <c r="M2579">
        <v>90</v>
      </c>
      <c r="N2579" t="b">
        <v>1</v>
      </c>
      <c r="O2579" t="s">
        <v>8283</v>
      </c>
      <c r="P2579" s="9">
        <f>(((K2579/60)/60)/24)+DATE(1970,1,1)</f>
        <v>42067.876770833333</v>
      </c>
      <c r="Q2579" s="14">
        <f>YEAR(P2579)</f>
        <v>2015</v>
      </c>
      <c r="R2579" s="10" t="s">
        <v>8352</v>
      </c>
      <c r="S2579" t="s">
        <v>8353</v>
      </c>
      <c r="T2579">
        <f>IFERROR(ROUND(E2579/M2579,2),0)</f>
        <v>104.39</v>
      </c>
    </row>
    <row r="2580" spans="1:20" ht="49" x14ac:dyDescent="0.25">
      <c r="A2580">
        <v>2230</v>
      </c>
      <c r="B2580" s="3" t="s">
        <v>2231</v>
      </c>
      <c r="C2580" s="3" t="s">
        <v>6340</v>
      </c>
      <c r="D2580" s="6">
        <v>8500</v>
      </c>
      <c r="E2580" s="8">
        <v>10706</v>
      </c>
      <c r="F2580" s="22">
        <f>ROUND(E2580/D2580*100,0)</f>
        <v>126</v>
      </c>
      <c r="G2580" t="s">
        <v>8218</v>
      </c>
      <c r="H2580" t="s">
        <v>8223</v>
      </c>
      <c r="I2580" t="s">
        <v>8245</v>
      </c>
      <c r="J2580">
        <v>1398460127</v>
      </c>
      <c r="K2580">
        <v>1395868127</v>
      </c>
      <c r="L2580" t="b">
        <v>0</v>
      </c>
      <c r="M2580">
        <v>498</v>
      </c>
      <c r="N2580" t="b">
        <v>1</v>
      </c>
      <c r="O2580" t="s">
        <v>8295</v>
      </c>
      <c r="P2580" s="9">
        <f>(((K2580/60)/60)/24)+DATE(1970,1,1)</f>
        <v>41724.881099537037</v>
      </c>
      <c r="Q2580" s="14">
        <f>YEAR(P2580)</f>
        <v>2014</v>
      </c>
      <c r="R2580" s="10" t="s">
        <v>8347</v>
      </c>
      <c r="S2580" t="s">
        <v>8365</v>
      </c>
      <c r="T2580">
        <f>IFERROR(ROUND(E2580/M2580,2),0)</f>
        <v>21.5</v>
      </c>
    </row>
    <row r="2581" spans="1:20" ht="49" x14ac:dyDescent="0.25">
      <c r="A2581">
        <v>2251</v>
      </c>
      <c r="B2581" s="3" t="s">
        <v>2252</v>
      </c>
      <c r="C2581" s="3" t="s">
        <v>6361</v>
      </c>
      <c r="D2581" s="6">
        <v>8500</v>
      </c>
      <c r="E2581" s="8">
        <v>11428.19</v>
      </c>
      <c r="F2581" s="22">
        <f>ROUND(E2581/D2581*100,0)</f>
        <v>134</v>
      </c>
      <c r="G2581" t="s">
        <v>8218</v>
      </c>
      <c r="H2581" t="s">
        <v>8223</v>
      </c>
      <c r="I2581" t="s">
        <v>8245</v>
      </c>
      <c r="J2581">
        <v>1408177077</v>
      </c>
      <c r="K2581">
        <v>1406362677</v>
      </c>
      <c r="L2581" t="b">
        <v>0</v>
      </c>
      <c r="M2581">
        <v>480</v>
      </c>
      <c r="N2581" t="b">
        <v>1</v>
      </c>
      <c r="O2581" t="s">
        <v>8295</v>
      </c>
      <c r="P2581" s="9">
        <f>(((K2581/60)/60)/24)+DATE(1970,1,1)</f>
        <v>41846.34579861111</v>
      </c>
      <c r="Q2581" s="14">
        <f>YEAR(P2581)</f>
        <v>2014</v>
      </c>
      <c r="R2581" s="10" t="s">
        <v>8347</v>
      </c>
      <c r="S2581" t="s">
        <v>8365</v>
      </c>
      <c r="T2581">
        <f>IFERROR(ROUND(E2581/M2581,2),0)</f>
        <v>23.81</v>
      </c>
    </row>
    <row r="2582" spans="1:20" ht="49" x14ac:dyDescent="0.25">
      <c r="A2582">
        <v>2277</v>
      </c>
      <c r="B2582" s="3" t="s">
        <v>2278</v>
      </c>
      <c r="C2582" s="3" t="s">
        <v>6387</v>
      </c>
      <c r="D2582" s="6">
        <v>8500</v>
      </c>
      <c r="E2582" s="8">
        <v>11992</v>
      </c>
      <c r="F2582" s="22">
        <f>ROUND(E2582/D2582*100,0)</f>
        <v>141</v>
      </c>
      <c r="G2582" t="s">
        <v>8218</v>
      </c>
      <c r="H2582" t="s">
        <v>8223</v>
      </c>
      <c r="I2582" t="s">
        <v>8245</v>
      </c>
      <c r="J2582">
        <v>1330359423</v>
      </c>
      <c r="K2582">
        <v>1327767423</v>
      </c>
      <c r="L2582" t="b">
        <v>0</v>
      </c>
      <c r="M2582">
        <v>207</v>
      </c>
      <c r="N2582" t="b">
        <v>1</v>
      </c>
      <c r="O2582" t="s">
        <v>8295</v>
      </c>
      <c r="P2582" s="9">
        <f>(((K2582/60)/60)/24)+DATE(1970,1,1)</f>
        <v>40936.678506944445</v>
      </c>
      <c r="Q2582" s="14">
        <f>YEAR(P2582)</f>
        <v>2012</v>
      </c>
      <c r="R2582" s="10" t="s">
        <v>8347</v>
      </c>
      <c r="S2582" t="s">
        <v>8365</v>
      </c>
      <c r="T2582">
        <f>IFERROR(ROUND(E2582/M2582,2),0)</f>
        <v>57.93</v>
      </c>
    </row>
    <row r="2583" spans="1:20" ht="49" x14ac:dyDescent="0.25">
      <c r="A2583">
        <v>2460</v>
      </c>
      <c r="B2583" s="3" t="s">
        <v>2461</v>
      </c>
      <c r="C2583" s="3" t="s">
        <v>6570</v>
      </c>
      <c r="D2583" s="6">
        <v>8500</v>
      </c>
      <c r="E2583" s="8">
        <v>8567</v>
      </c>
      <c r="F2583" s="22">
        <f>ROUND(E2583/D2583*100,0)</f>
        <v>101</v>
      </c>
      <c r="G2583" t="s">
        <v>8218</v>
      </c>
      <c r="H2583" t="s">
        <v>8223</v>
      </c>
      <c r="I2583" t="s">
        <v>8245</v>
      </c>
      <c r="J2583">
        <v>1483417020</v>
      </c>
      <c r="K2583">
        <v>1480480167</v>
      </c>
      <c r="L2583" t="b">
        <v>0</v>
      </c>
      <c r="M2583">
        <v>68</v>
      </c>
      <c r="N2583" t="b">
        <v>1</v>
      </c>
      <c r="O2583" t="s">
        <v>8296</v>
      </c>
      <c r="P2583" s="9">
        <f>(((K2583/60)/60)/24)+DATE(1970,1,1)</f>
        <v>42704.187118055561</v>
      </c>
      <c r="Q2583" s="14">
        <f>YEAR(P2583)</f>
        <v>2016</v>
      </c>
      <c r="R2583" s="10" t="s">
        <v>8350</v>
      </c>
      <c r="S2583" t="s">
        <v>8366</v>
      </c>
      <c r="T2583">
        <f>IFERROR(ROUND(E2583/M2583,2),0)</f>
        <v>125.99</v>
      </c>
    </row>
    <row r="2584" spans="1:20" ht="49" x14ac:dyDescent="0.25">
      <c r="A2584">
        <v>2991</v>
      </c>
      <c r="B2584" s="3" t="s">
        <v>2991</v>
      </c>
      <c r="C2584" s="3" t="s">
        <v>7101</v>
      </c>
      <c r="D2584" s="6">
        <v>8500</v>
      </c>
      <c r="E2584" s="8">
        <v>8780</v>
      </c>
      <c r="F2584" s="22">
        <f>ROUND(E2584/D2584*100,0)</f>
        <v>103</v>
      </c>
      <c r="G2584" t="s">
        <v>8218</v>
      </c>
      <c r="H2584" t="s">
        <v>8223</v>
      </c>
      <c r="I2584" t="s">
        <v>8245</v>
      </c>
      <c r="J2584">
        <v>1485547530</v>
      </c>
      <c r="K2584">
        <v>1483646730</v>
      </c>
      <c r="L2584" t="b">
        <v>0</v>
      </c>
      <c r="M2584">
        <v>93</v>
      </c>
      <c r="N2584" t="b">
        <v>1</v>
      </c>
      <c r="O2584" t="s">
        <v>8301</v>
      </c>
      <c r="P2584" s="9">
        <f>(((K2584/60)/60)/24)+DATE(1970,1,1)</f>
        <v>42740.837152777778</v>
      </c>
      <c r="Q2584" s="14">
        <f>YEAR(P2584)</f>
        <v>2017</v>
      </c>
      <c r="R2584" s="10" t="s">
        <v>8331</v>
      </c>
      <c r="S2584" t="s">
        <v>8371</v>
      </c>
      <c r="T2584">
        <f>IFERROR(ROUND(E2584/M2584,2),0)</f>
        <v>94.41</v>
      </c>
    </row>
    <row r="2585" spans="1:20" ht="49" x14ac:dyDescent="0.25">
      <c r="A2585">
        <v>3016</v>
      </c>
      <c r="B2585" s="3" t="s">
        <v>3016</v>
      </c>
      <c r="C2585" s="3" t="s">
        <v>7126</v>
      </c>
      <c r="D2585" s="6">
        <v>8500</v>
      </c>
      <c r="E2585" s="8">
        <v>8722</v>
      </c>
      <c r="F2585" s="22">
        <f>ROUND(E2585/D2585*100,0)</f>
        <v>103</v>
      </c>
      <c r="G2585" t="s">
        <v>8218</v>
      </c>
      <c r="H2585" t="s">
        <v>8223</v>
      </c>
      <c r="I2585" t="s">
        <v>8245</v>
      </c>
      <c r="J2585">
        <v>1405688952</v>
      </c>
      <c r="K2585">
        <v>1400504952</v>
      </c>
      <c r="L2585" t="b">
        <v>0</v>
      </c>
      <c r="M2585">
        <v>36</v>
      </c>
      <c r="N2585" t="b">
        <v>1</v>
      </c>
      <c r="O2585" t="s">
        <v>8301</v>
      </c>
      <c r="P2585" s="9">
        <f>(((K2585/60)/60)/24)+DATE(1970,1,1)</f>
        <v>41778.548055555555</v>
      </c>
      <c r="Q2585" s="14">
        <f>YEAR(P2585)</f>
        <v>2014</v>
      </c>
      <c r="R2585" s="10" t="s">
        <v>8331</v>
      </c>
      <c r="S2585" t="s">
        <v>8371</v>
      </c>
      <c r="T2585">
        <f>IFERROR(ROUND(E2585/M2585,2),0)</f>
        <v>242.28</v>
      </c>
    </row>
    <row r="2586" spans="1:20" ht="65" x14ac:dyDescent="0.25">
      <c r="A2586">
        <v>3241</v>
      </c>
      <c r="B2586" s="3" t="s">
        <v>3241</v>
      </c>
      <c r="C2586" s="3" t="s">
        <v>7351</v>
      </c>
      <c r="D2586" s="6">
        <v>8500</v>
      </c>
      <c r="E2586" s="8">
        <v>9801</v>
      </c>
      <c r="F2586" s="22">
        <f>ROUND(E2586/D2586*100,0)</f>
        <v>115</v>
      </c>
      <c r="G2586" t="s">
        <v>8218</v>
      </c>
      <c r="H2586" t="s">
        <v>8223</v>
      </c>
      <c r="I2586" t="s">
        <v>8245</v>
      </c>
      <c r="J2586">
        <v>1413269940</v>
      </c>
      <c r="K2586">
        <v>1410421670</v>
      </c>
      <c r="L2586" t="b">
        <v>1</v>
      </c>
      <c r="M2586">
        <v>167</v>
      </c>
      <c r="N2586" t="b">
        <v>1</v>
      </c>
      <c r="O2586" t="s">
        <v>8269</v>
      </c>
      <c r="P2586" s="9">
        <f>(((K2586/60)/60)/24)+DATE(1970,1,1)</f>
        <v>41893.324884259258</v>
      </c>
      <c r="Q2586" s="14">
        <f>YEAR(P2586)</f>
        <v>2014</v>
      </c>
      <c r="R2586" s="10" t="s">
        <v>8331</v>
      </c>
      <c r="S2586" t="s">
        <v>8332</v>
      </c>
      <c r="T2586">
        <f>IFERROR(ROUND(E2586/M2586,2),0)</f>
        <v>58.69</v>
      </c>
    </row>
    <row r="2587" spans="1:20" ht="33" hidden="1" x14ac:dyDescent="0.25">
      <c r="A2587">
        <v>460</v>
      </c>
      <c r="B2587" s="3" t="s">
        <v>461</v>
      </c>
      <c r="C2587" s="3" t="s">
        <v>4570</v>
      </c>
      <c r="D2587" s="6">
        <v>8500</v>
      </c>
      <c r="E2587" s="8">
        <v>25</v>
      </c>
      <c r="F2587" s="22">
        <f>ROUND(E2587/D2587*100,0)</f>
        <v>0</v>
      </c>
      <c r="G2587" t="s">
        <v>8220</v>
      </c>
      <c r="H2587" t="s">
        <v>8223</v>
      </c>
      <c r="I2587" t="s">
        <v>8245</v>
      </c>
      <c r="J2587">
        <v>1401595200</v>
      </c>
      <c r="K2587">
        <v>1398862875</v>
      </c>
      <c r="L2587" t="b">
        <v>0</v>
      </c>
      <c r="M2587">
        <v>2</v>
      </c>
      <c r="N2587" t="b">
        <v>0</v>
      </c>
      <c r="O2587" t="s">
        <v>8268</v>
      </c>
      <c r="P2587" s="9">
        <f>(((K2587/60)/60)/24)+DATE(1970,1,1)</f>
        <v>41759.542534722219</v>
      </c>
      <c r="Q2587" s="14">
        <f>YEAR(P2587)</f>
        <v>2014</v>
      </c>
      <c r="R2587" s="10" t="s">
        <v>8324</v>
      </c>
      <c r="S2587" t="s">
        <v>8330</v>
      </c>
      <c r="T2587">
        <f>IFERROR(ROUND(E2587/M2587,2),0)</f>
        <v>12.5</v>
      </c>
    </row>
    <row r="2588" spans="1:20" ht="21" hidden="1" x14ac:dyDescent="0.25">
      <c r="A2588">
        <v>3746</v>
      </c>
      <c r="B2588" s="3" t="s">
        <v>3743</v>
      </c>
      <c r="C2588" s="3" t="s">
        <v>7856</v>
      </c>
      <c r="D2588" s="6">
        <v>8500</v>
      </c>
      <c r="E2588" s="8">
        <v>202</v>
      </c>
      <c r="F2588" s="22">
        <f>ROUND(E2588/D2588*100,0)</f>
        <v>2</v>
      </c>
      <c r="G2588" t="s">
        <v>8220</v>
      </c>
      <c r="H2588" t="s">
        <v>8223</v>
      </c>
      <c r="I2588" t="s">
        <v>8245</v>
      </c>
      <c r="J2588">
        <v>1475918439</v>
      </c>
      <c r="K2588">
        <v>1473326439</v>
      </c>
      <c r="L2588" t="b">
        <v>0</v>
      </c>
      <c r="M2588">
        <v>1</v>
      </c>
      <c r="N2588" t="b">
        <v>0</v>
      </c>
      <c r="O2588" t="s">
        <v>8269</v>
      </c>
      <c r="P2588" s="9">
        <f>(((K2588/60)/60)/24)+DATE(1970,1,1)</f>
        <v>42621.389340277776</v>
      </c>
      <c r="Q2588" s="14">
        <f>YEAR(P2588)</f>
        <v>2016</v>
      </c>
      <c r="R2588" s="10" t="s">
        <v>8331</v>
      </c>
      <c r="S2588" t="s">
        <v>8332</v>
      </c>
      <c r="T2588">
        <f>IFERROR(ROUND(E2588/M2588,2),0)</f>
        <v>202</v>
      </c>
    </row>
    <row r="2589" spans="1:20" ht="49" hidden="1" x14ac:dyDescent="0.25">
      <c r="A2589">
        <v>1567</v>
      </c>
      <c r="B2589" s="3" t="s">
        <v>1568</v>
      </c>
      <c r="C2589" s="3" t="s">
        <v>5677</v>
      </c>
      <c r="D2589" s="6">
        <v>8500</v>
      </c>
      <c r="E2589" s="8">
        <v>350</v>
      </c>
      <c r="F2589" s="22">
        <f>ROUND(E2589/D2589*100,0)</f>
        <v>4</v>
      </c>
      <c r="G2589" t="s">
        <v>8219</v>
      </c>
      <c r="H2589" t="s">
        <v>8223</v>
      </c>
      <c r="I2589" t="s">
        <v>8245</v>
      </c>
      <c r="J2589">
        <v>1392595200</v>
      </c>
      <c r="K2589">
        <v>1391293745</v>
      </c>
      <c r="L2589" t="b">
        <v>0</v>
      </c>
      <c r="M2589">
        <v>13</v>
      </c>
      <c r="N2589" t="b">
        <v>0</v>
      </c>
      <c r="O2589" t="s">
        <v>8288</v>
      </c>
      <c r="P2589" s="9">
        <f>(((K2589/60)/60)/24)+DATE(1970,1,1)</f>
        <v>41671.936863425923</v>
      </c>
      <c r="Q2589" s="14">
        <f>YEAR(P2589)</f>
        <v>2014</v>
      </c>
      <c r="R2589" s="10" t="s">
        <v>8336</v>
      </c>
      <c r="S2589" t="s">
        <v>8358</v>
      </c>
      <c r="T2589">
        <f>IFERROR(ROUND(E2589/M2589,2),0)</f>
        <v>26.92</v>
      </c>
    </row>
    <row r="2590" spans="1:20" ht="49" hidden="1" x14ac:dyDescent="0.25">
      <c r="A2590">
        <v>2580</v>
      </c>
      <c r="B2590" s="3" t="s">
        <v>2580</v>
      </c>
      <c r="C2590" s="3" t="s">
        <v>6690</v>
      </c>
      <c r="D2590" s="6">
        <v>8500</v>
      </c>
      <c r="E2590" s="8">
        <v>51</v>
      </c>
      <c r="F2590" s="22">
        <f>ROUND(E2590/D2590*100,0)</f>
        <v>1</v>
      </c>
      <c r="G2590" t="s">
        <v>8219</v>
      </c>
      <c r="H2590" t="s">
        <v>8223</v>
      </c>
      <c r="I2590" t="s">
        <v>8245</v>
      </c>
      <c r="J2590">
        <v>1431745200</v>
      </c>
      <c r="K2590">
        <v>1429170603</v>
      </c>
      <c r="L2590" t="b">
        <v>0</v>
      </c>
      <c r="M2590">
        <v>2</v>
      </c>
      <c r="N2590" t="b">
        <v>0</v>
      </c>
      <c r="O2590" t="s">
        <v>8282</v>
      </c>
      <c r="P2590" s="9">
        <f>(((K2590/60)/60)/24)+DATE(1970,1,1)</f>
        <v>42110.326423611114</v>
      </c>
      <c r="Q2590" s="14">
        <f>YEAR(P2590)</f>
        <v>2015</v>
      </c>
      <c r="R2590" s="10" t="s">
        <v>8350</v>
      </c>
      <c r="S2590" t="s">
        <v>8351</v>
      </c>
      <c r="T2590">
        <f>IFERROR(ROUND(E2590/M2590,2),0)</f>
        <v>25.5</v>
      </c>
    </row>
    <row r="2591" spans="1:20" ht="49" x14ac:dyDescent="0.25">
      <c r="A2591">
        <v>55</v>
      </c>
      <c r="B2591" s="3" t="s">
        <v>57</v>
      </c>
      <c r="C2591" s="3" t="s">
        <v>4166</v>
      </c>
      <c r="D2591" s="6">
        <v>8600</v>
      </c>
      <c r="E2591" s="8">
        <v>11090</v>
      </c>
      <c r="F2591" s="22">
        <f>ROUND(E2591/D2591*100,0)</f>
        <v>129</v>
      </c>
      <c r="G2591" t="s">
        <v>8218</v>
      </c>
      <c r="H2591" t="s">
        <v>8223</v>
      </c>
      <c r="I2591" t="s">
        <v>8245</v>
      </c>
      <c r="J2591">
        <v>1464390916</v>
      </c>
      <c r="K2591">
        <v>1462576516</v>
      </c>
      <c r="L2591" t="b">
        <v>0</v>
      </c>
      <c r="M2591">
        <v>86</v>
      </c>
      <c r="N2591" t="b">
        <v>1</v>
      </c>
      <c r="O2591" t="s">
        <v>8263</v>
      </c>
      <c r="P2591" s="9">
        <f>(((K2591/60)/60)/24)+DATE(1970,1,1)</f>
        <v>42496.968935185185</v>
      </c>
      <c r="Q2591" s="14">
        <f>YEAR(P2591)</f>
        <v>2016</v>
      </c>
      <c r="R2591" s="10" t="s">
        <v>8324</v>
      </c>
      <c r="S2591" t="s">
        <v>8325</v>
      </c>
      <c r="T2591">
        <f>IFERROR(ROUND(E2591/M2591,2),0)</f>
        <v>128.94999999999999</v>
      </c>
    </row>
    <row r="2592" spans="1:20" ht="49" x14ac:dyDescent="0.25">
      <c r="A2592">
        <v>1187</v>
      </c>
      <c r="B2592" s="3" t="s">
        <v>1188</v>
      </c>
      <c r="C2592" s="3" t="s">
        <v>5297</v>
      </c>
      <c r="D2592" s="6">
        <v>8750</v>
      </c>
      <c r="E2592" s="8">
        <v>9111</v>
      </c>
      <c r="F2592" s="22">
        <f>ROUND(E2592/D2592*100,0)</f>
        <v>104</v>
      </c>
      <c r="G2592" t="s">
        <v>8218</v>
      </c>
      <c r="H2592" t="s">
        <v>8223</v>
      </c>
      <c r="I2592" t="s">
        <v>8245</v>
      </c>
      <c r="J2592">
        <v>1431885600</v>
      </c>
      <c r="K2592">
        <v>1429133323</v>
      </c>
      <c r="L2592" t="b">
        <v>0</v>
      </c>
      <c r="M2592">
        <v>70</v>
      </c>
      <c r="N2592" t="b">
        <v>1</v>
      </c>
      <c r="O2592" t="s">
        <v>8283</v>
      </c>
      <c r="P2592" s="9">
        <f>(((K2592/60)/60)/24)+DATE(1970,1,1)</f>
        <v>42109.894942129627</v>
      </c>
      <c r="Q2592" s="14">
        <f>YEAR(P2592)</f>
        <v>2015</v>
      </c>
      <c r="R2592" s="10" t="s">
        <v>8352</v>
      </c>
      <c r="S2592" t="s">
        <v>8353</v>
      </c>
      <c r="T2592">
        <f>IFERROR(ROUND(E2592/M2592,2),0)</f>
        <v>130.16</v>
      </c>
    </row>
    <row r="2593" spans="1:20" ht="49" x14ac:dyDescent="0.25">
      <c r="A2593">
        <v>1855</v>
      </c>
      <c r="B2593" s="3" t="s">
        <v>1856</v>
      </c>
      <c r="C2593" s="3" t="s">
        <v>5965</v>
      </c>
      <c r="D2593" s="6">
        <v>8750</v>
      </c>
      <c r="E2593" s="8">
        <v>13480.16</v>
      </c>
      <c r="F2593" s="22">
        <f>ROUND(E2593/D2593*100,0)</f>
        <v>154</v>
      </c>
      <c r="G2593" t="s">
        <v>8218</v>
      </c>
      <c r="H2593" t="s">
        <v>8228</v>
      </c>
      <c r="I2593" t="s">
        <v>8250</v>
      </c>
      <c r="J2593">
        <v>1389012940</v>
      </c>
      <c r="K2593">
        <v>1385124940</v>
      </c>
      <c r="L2593" t="b">
        <v>0</v>
      </c>
      <c r="M2593">
        <v>191</v>
      </c>
      <c r="N2593" t="b">
        <v>1</v>
      </c>
      <c r="O2593" t="s">
        <v>8274</v>
      </c>
      <c r="P2593" s="9">
        <f>(((K2593/60)/60)/24)+DATE(1970,1,1)</f>
        <v>41600.538657407407</v>
      </c>
      <c r="Q2593" s="14">
        <f>YEAR(P2593)</f>
        <v>2013</v>
      </c>
      <c r="R2593" s="10" t="s">
        <v>8339</v>
      </c>
      <c r="S2593" t="s">
        <v>8340</v>
      </c>
      <c r="T2593">
        <f>IFERROR(ROUND(E2593/M2593,2),0)</f>
        <v>70.58</v>
      </c>
    </row>
    <row r="2594" spans="1:20" ht="49" hidden="1" x14ac:dyDescent="0.25">
      <c r="A2594">
        <v>1813</v>
      </c>
      <c r="B2594" s="3" t="s">
        <v>1814</v>
      </c>
      <c r="C2594" s="3" t="s">
        <v>5923</v>
      </c>
      <c r="D2594" s="6">
        <v>8750</v>
      </c>
      <c r="E2594" s="8">
        <v>0</v>
      </c>
      <c r="F2594" s="22">
        <f>ROUND(E2594/D2594*100,0)</f>
        <v>0</v>
      </c>
      <c r="G2594" t="s">
        <v>8220</v>
      </c>
      <c r="H2594" t="s">
        <v>8224</v>
      </c>
      <c r="I2594" t="s">
        <v>8246</v>
      </c>
      <c r="J2594">
        <v>1407532812</v>
      </c>
      <c r="K2594">
        <v>1404940812</v>
      </c>
      <c r="L2594" t="b">
        <v>0</v>
      </c>
      <c r="M2594">
        <v>0</v>
      </c>
      <c r="N2594" t="b">
        <v>0</v>
      </c>
      <c r="O2594" t="s">
        <v>8283</v>
      </c>
      <c r="P2594" s="9">
        <f>(((K2594/60)/60)/24)+DATE(1970,1,1)</f>
        <v>41829.889027777775</v>
      </c>
      <c r="Q2594" s="14">
        <f>YEAR(P2594)</f>
        <v>2014</v>
      </c>
      <c r="R2594" s="10" t="s">
        <v>8352</v>
      </c>
      <c r="S2594" t="s">
        <v>8353</v>
      </c>
      <c r="T2594">
        <f>IFERROR(ROUND(E2594/M2594,2),0)</f>
        <v>0</v>
      </c>
    </row>
    <row r="2595" spans="1:20" ht="49" hidden="1" x14ac:dyDescent="0.25">
      <c r="A2595">
        <v>869</v>
      </c>
      <c r="B2595" s="3" t="s">
        <v>870</v>
      </c>
      <c r="C2595" s="3" t="s">
        <v>4979</v>
      </c>
      <c r="D2595" s="6">
        <v>8800</v>
      </c>
      <c r="E2595" s="8">
        <v>1040</v>
      </c>
      <c r="F2595" s="22">
        <f>ROUND(E2595/D2595*100,0)</f>
        <v>12</v>
      </c>
      <c r="G2595" t="s">
        <v>8220</v>
      </c>
      <c r="H2595" t="s">
        <v>8223</v>
      </c>
      <c r="I2595" t="s">
        <v>8245</v>
      </c>
      <c r="J2595">
        <v>1365448657</v>
      </c>
      <c r="K2595">
        <v>1362860257</v>
      </c>
      <c r="L2595" t="b">
        <v>0</v>
      </c>
      <c r="M2595">
        <v>3</v>
      </c>
      <c r="N2595" t="b">
        <v>0</v>
      </c>
      <c r="O2595" t="s">
        <v>8276</v>
      </c>
      <c r="P2595" s="9">
        <f>(((K2595/60)/60)/24)+DATE(1970,1,1)</f>
        <v>41342.845567129632</v>
      </c>
      <c r="Q2595" s="14">
        <f>YEAR(P2595)</f>
        <v>2013</v>
      </c>
      <c r="R2595" s="10" t="s">
        <v>8339</v>
      </c>
      <c r="S2595" t="s">
        <v>8342</v>
      </c>
      <c r="T2595">
        <f>IFERROR(ROUND(E2595/M2595,2),0)</f>
        <v>346.67</v>
      </c>
    </row>
    <row r="2596" spans="1:20" ht="49" hidden="1" x14ac:dyDescent="0.25">
      <c r="A2596">
        <v>4054</v>
      </c>
      <c r="B2596" s="3" t="s">
        <v>4050</v>
      </c>
      <c r="C2596" s="3" t="s">
        <v>8158</v>
      </c>
      <c r="D2596" s="6">
        <v>8880</v>
      </c>
      <c r="E2596" s="8">
        <v>0</v>
      </c>
      <c r="F2596" s="22">
        <f>ROUND(E2596/D2596*100,0)</f>
        <v>0</v>
      </c>
      <c r="G2596" t="s">
        <v>8220</v>
      </c>
      <c r="H2596" t="s">
        <v>8223</v>
      </c>
      <c r="I2596" t="s">
        <v>8245</v>
      </c>
      <c r="J2596">
        <v>1475294400</v>
      </c>
      <c r="K2596">
        <v>1472674285</v>
      </c>
      <c r="L2596" t="b">
        <v>0</v>
      </c>
      <c r="M2596">
        <v>0</v>
      </c>
      <c r="N2596" t="b">
        <v>0</v>
      </c>
      <c r="O2596" t="s">
        <v>8269</v>
      </c>
      <c r="P2596" s="9">
        <f>(((K2596/60)/60)/24)+DATE(1970,1,1)</f>
        <v>42613.841261574074</v>
      </c>
      <c r="Q2596" s="14">
        <f>YEAR(P2596)</f>
        <v>2016</v>
      </c>
      <c r="R2596" s="10" t="s">
        <v>8331</v>
      </c>
      <c r="S2596" t="s">
        <v>8332</v>
      </c>
      <c r="T2596">
        <f>IFERROR(ROUND(E2596/M2596,2),0)</f>
        <v>0</v>
      </c>
    </row>
    <row r="2597" spans="1:20" ht="49" hidden="1" x14ac:dyDescent="0.25">
      <c r="A2597">
        <v>456</v>
      </c>
      <c r="B2597" s="3" t="s">
        <v>457</v>
      </c>
      <c r="C2597" s="3" t="s">
        <v>4566</v>
      </c>
      <c r="D2597" s="6">
        <v>8888</v>
      </c>
      <c r="E2597" s="8">
        <v>61</v>
      </c>
      <c r="F2597" s="22">
        <f>ROUND(E2597/D2597*100,0)</f>
        <v>1</v>
      </c>
      <c r="G2597" t="s">
        <v>8220</v>
      </c>
      <c r="H2597" t="s">
        <v>8223</v>
      </c>
      <c r="I2597" t="s">
        <v>8245</v>
      </c>
      <c r="J2597">
        <v>1382414340</v>
      </c>
      <c r="K2597">
        <v>1380559201</v>
      </c>
      <c r="L2597" t="b">
        <v>0</v>
      </c>
      <c r="M2597">
        <v>3</v>
      </c>
      <c r="N2597" t="b">
        <v>0</v>
      </c>
      <c r="O2597" t="s">
        <v>8268</v>
      </c>
      <c r="P2597" s="9">
        <f>(((K2597/60)/60)/24)+DATE(1970,1,1)</f>
        <v>41547.694456018515</v>
      </c>
      <c r="Q2597" s="14">
        <f>YEAR(P2597)</f>
        <v>2013</v>
      </c>
      <c r="R2597" s="10" t="s">
        <v>8324</v>
      </c>
      <c r="S2597" t="s">
        <v>8330</v>
      </c>
      <c r="T2597">
        <f>IFERROR(ROUND(E2597/M2597,2),0)</f>
        <v>20.329999999999998</v>
      </c>
    </row>
    <row r="2598" spans="1:20" ht="49" hidden="1" x14ac:dyDescent="0.25">
      <c r="A2598">
        <v>1449</v>
      </c>
      <c r="B2598" s="3" t="s">
        <v>1450</v>
      </c>
      <c r="C2598" s="3" t="s">
        <v>5559</v>
      </c>
      <c r="D2598" s="6">
        <v>8888</v>
      </c>
      <c r="E2598" s="8">
        <v>0</v>
      </c>
      <c r="F2598" s="22">
        <f>ROUND(E2598/D2598*100,0)</f>
        <v>0</v>
      </c>
      <c r="G2598" t="s">
        <v>8220</v>
      </c>
      <c r="H2598" t="s">
        <v>8223</v>
      </c>
      <c r="I2598" t="s">
        <v>8245</v>
      </c>
      <c r="J2598">
        <v>1431286105</v>
      </c>
      <c r="K2598">
        <v>1427138905</v>
      </c>
      <c r="L2598" t="b">
        <v>0</v>
      </c>
      <c r="M2598">
        <v>0</v>
      </c>
      <c r="N2598" t="b">
        <v>0</v>
      </c>
      <c r="O2598" t="s">
        <v>8285</v>
      </c>
      <c r="P2598" s="9">
        <f>(((K2598/60)/60)/24)+DATE(1970,1,1)</f>
        <v>42086.811400462961</v>
      </c>
      <c r="Q2598" s="14">
        <f>YEAR(P2598)</f>
        <v>2015</v>
      </c>
      <c r="R2598" s="10" t="s">
        <v>8336</v>
      </c>
      <c r="S2598" t="s">
        <v>8355</v>
      </c>
      <c r="T2598">
        <f>IFERROR(ROUND(E2598/M2598,2),0)</f>
        <v>0</v>
      </c>
    </row>
    <row r="2599" spans="1:20" ht="49" x14ac:dyDescent="0.25">
      <c r="A2599">
        <v>363</v>
      </c>
      <c r="B2599" s="3" t="s">
        <v>364</v>
      </c>
      <c r="C2599" s="3" t="s">
        <v>4473</v>
      </c>
      <c r="D2599" s="6">
        <v>8925</v>
      </c>
      <c r="E2599" s="8">
        <v>9044</v>
      </c>
      <c r="F2599" s="22">
        <f>ROUND(E2599/D2599*100,0)</f>
        <v>101</v>
      </c>
      <c r="G2599" t="s">
        <v>8218</v>
      </c>
      <c r="H2599" t="s">
        <v>8223</v>
      </c>
      <c r="I2599" t="s">
        <v>8245</v>
      </c>
      <c r="J2599">
        <v>1272828120</v>
      </c>
      <c r="K2599">
        <v>1268934736</v>
      </c>
      <c r="L2599" t="b">
        <v>0</v>
      </c>
      <c r="M2599">
        <v>26</v>
      </c>
      <c r="N2599" t="b">
        <v>1</v>
      </c>
      <c r="O2599" t="s">
        <v>8267</v>
      </c>
      <c r="P2599" s="9">
        <f>(((K2599/60)/60)/24)+DATE(1970,1,1)</f>
        <v>40255.744629629626</v>
      </c>
      <c r="Q2599" s="14">
        <f>YEAR(P2599)</f>
        <v>2010</v>
      </c>
      <c r="R2599" s="10" t="s">
        <v>8324</v>
      </c>
      <c r="S2599" t="s">
        <v>8329</v>
      </c>
      <c r="T2599">
        <f>IFERROR(ROUND(E2599/M2599,2),0)</f>
        <v>347.85</v>
      </c>
    </row>
    <row r="2600" spans="1:20" ht="49" x14ac:dyDescent="0.25">
      <c r="A2600">
        <v>7</v>
      </c>
      <c r="B2600" s="3" t="s">
        <v>9</v>
      </c>
      <c r="C2600" s="3" t="s">
        <v>4118</v>
      </c>
      <c r="D2600" s="6">
        <v>9000</v>
      </c>
      <c r="E2600" s="8">
        <v>9110</v>
      </c>
      <c r="F2600" s="22">
        <f>ROUND(E2600/D2600*100,0)</f>
        <v>101</v>
      </c>
      <c r="G2600" t="s">
        <v>8218</v>
      </c>
      <c r="H2600" t="s">
        <v>8223</v>
      </c>
      <c r="I2600" t="s">
        <v>8245</v>
      </c>
      <c r="J2600">
        <v>1467680867</v>
      </c>
      <c r="K2600">
        <v>1464224867</v>
      </c>
      <c r="L2600" t="b">
        <v>0</v>
      </c>
      <c r="M2600">
        <v>57</v>
      </c>
      <c r="N2600" t="b">
        <v>1</v>
      </c>
      <c r="O2600" t="s">
        <v>8263</v>
      </c>
      <c r="P2600" s="9">
        <f>(((K2600/60)/60)/24)+DATE(1970,1,1)</f>
        <v>42516.047071759262</v>
      </c>
      <c r="Q2600" s="14">
        <f>YEAR(P2600)</f>
        <v>2016</v>
      </c>
      <c r="R2600" s="10" t="s">
        <v>8324</v>
      </c>
      <c r="S2600" t="s">
        <v>8325</v>
      </c>
      <c r="T2600">
        <f>IFERROR(ROUND(E2600/M2600,2),0)</f>
        <v>159.82</v>
      </c>
    </row>
    <row r="2601" spans="1:20" ht="49" x14ac:dyDescent="0.25">
      <c r="A2601">
        <v>1189</v>
      </c>
      <c r="B2601" s="3" t="s">
        <v>1190</v>
      </c>
      <c r="C2601" s="3" t="s">
        <v>5299</v>
      </c>
      <c r="D2601" s="6">
        <v>9000</v>
      </c>
      <c r="E2601" s="8">
        <v>9700</v>
      </c>
      <c r="F2601" s="22">
        <f>ROUND(E2601/D2601*100,0)</f>
        <v>108</v>
      </c>
      <c r="G2601" t="s">
        <v>8218</v>
      </c>
      <c r="H2601" t="s">
        <v>8223</v>
      </c>
      <c r="I2601" t="s">
        <v>8245</v>
      </c>
      <c r="J2601">
        <v>1467242995</v>
      </c>
      <c r="K2601">
        <v>1465428595</v>
      </c>
      <c r="L2601" t="b">
        <v>0</v>
      </c>
      <c r="M2601">
        <v>86</v>
      </c>
      <c r="N2601" t="b">
        <v>1</v>
      </c>
      <c r="O2601" t="s">
        <v>8283</v>
      </c>
      <c r="P2601" s="9">
        <f>(((K2601/60)/60)/24)+DATE(1970,1,1)</f>
        <v>42529.979108796295</v>
      </c>
      <c r="Q2601" s="14">
        <f>YEAR(P2601)</f>
        <v>2016</v>
      </c>
      <c r="R2601" s="10" t="s">
        <v>8352</v>
      </c>
      <c r="S2601" t="s">
        <v>8353</v>
      </c>
      <c r="T2601">
        <f>IFERROR(ROUND(E2601/M2601,2),0)</f>
        <v>112.79</v>
      </c>
    </row>
    <row r="2602" spans="1:20" ht="49" x14ac:dyDescent="0.25">
      <c r="A2602">
        <v>1218</v>
      </c>
      <c r="B2602" s="3" t="s">
        <v>1219</v>
      </c>
      <c r="C2602" s="3" t="s">
        <v>5328</v>
      </c>
      <c r="D2602" s="6">
        <v>9000</v>
      </c>
      <c r="E2602" s="8">
        <v>15505</v>
      </c>
      <c r="F2602" s="22">
        <f>ROUND(E2602/D2602*100,0)</f>
        <v>172</v>
      </c>
      <c r="G2602" t="s">
        <v>8218</v>
      </c>
      <c r="H2602" t="s">
        <v>8223</v>
      </c>
      <c r="I2602" t="s">
        <v>8245</v>
      </c>
      <c r="J2602">
        <v>1446346800</v>
      </c>
      <c r="K2602">
        <v>1443714800</v>
      </c>
      <c r="L2602" t="b">
        <v>0</v>
      </c>
      <c r="M2602">
        <v>89</v>
      </c>
      <c r="N2602" t="b">
        <v>1</v>
      </c>
      <c r="O2602" t="s">
        <v>8283</v>
      </c>
      <c r="P2602" s="9">
        <f>(((K2602/60)/60)/24)+DATE(1970,1,1)</f>
        <v>42278.662037037036</v>
      </c>
      <c r="Q2602" s="14">
        <f>YEAR(P2602)</f>
        <v>2015</v>
      </c>
      <c r="R2602" s="10" t="s">
        <v>8352</v>
      </c>
      <c r="S2602" t="s">
        <v>8353</v>
      </c>
      <c r="T2602">
        <f>IFERROR(ROUND(E2602/M2602,2),0)</f>
        <v>174.21</v>
      </c>
    </row>
    <row r="2603" spans="1:20" ht="49" x14ac:dyDescent="0.25">
      <c r="A2603">
        <v>1399</v>
      </c>
      <c r="B2603" s="3" t="s">
        <v>1400</v>
      </c>
      <c r="C2603" s="3" t="s">
        <v>5509</v>
      </c>
      <c r="D2603" s="6">
        <v>9000</v>
      </c>
      <c r="E2603" s="8">
        <v>11353</v>
      </c>
      <c r="F2603" s="22">
        <f>ROUND(E2603/D2603*100,0)</f>
        <v>126</v>
      </c>
      <c r="G2603" t="s">
        <v>8218</v>
      </c>
      <c r="H2603" t="s">
        <v>8223</v>
      </c>
      <c r="I2603" t="s">
        <v>8245</v>
      </c>
      <c r="J2603">
        <v>1412640373</v>
      </c>
      <c r="K2603">
        <v>1410048373</v>
      </c>
      <c r="L2603" t="b">
        <v>0</v>
      </c>
      <c r="M2603">
        <v>184</v>
      </c>
      <c r="N2603" t="b">
        <v>1</v>
      </c>
      <c r="O2603" t="s">
        <v>8274</v>
      </c>
      <c r="P2603" s="9">
        <f>(((K2603/60)/60)/24)+DATE(1970,1,1)</f>
        <v>41889.004317129627</v>
      </c>
      <c r="Q2603" s="14">
        <f>YEAR(P2603)</f>
        <v>2014</v>
      </c>
      <c r="R2603" s="10" t="s">
        <v>8339</v>
      </c>
      <c r="S2603" t="s">
        <v>8340</v>
      </c>
      <c r="T2603">
        <f>IFERROR(ROUND(E2603/M2603,2),0)</f>
        <v>61.7</v>
      </c>
    </row>
    <row r="2604" spans="1:20" ht="49" x14ac:dyDescent="0.25">
      <c r="A2604">
        <v>1519</v>
      </c>
      <c r="B2604" s="3" t="s">
        <v>1520</v>
      </c>
      <c r="C2604" s="3" t="s">
        <v>5629</v>
      </c>
      <c r="D2604" s="6">
        <v>9000</v>
      </c>
      <c r="E2604" s="8">
        <v>9302.75</v>
      </c>
      <c r="F2604" s="22">
        <f>ROUND(E2604/D2604*100,0)</f>
        <v>103</v>
      </c>
      <c r="G2604" t="s">
        <v>8218</v>
      </c>
      <c r="H2604" t="s">
        <v>8223</v>
      </c>
      <c r="I2604" t="s">
        <v>8245</v>
      </c>
      <c r="J2604">
        <v>1403301540</v>
      </c>
      <c r="K2604">
        <v>1400867283</v>
      </c>
      <c r="L2604" t="b">
        <v>1</v>
      </c>
      <c r="M2604">
        <v>145</v>
      </c>
      <c r="N2604" t="b">
        <v>1</v>
      </c>
      <c r="O2604" t="s">
        <v>8283</v>
      </c>
      <c r="P2604" s="9">
        <f>(((K2604/60)/60)/24)+DATE(1970,1,1)</f>
        <v>41782.741701388892</v>
      </c>
      <c r="Q2604" s="14">
        <f>YEAR(P2604)</f>
        <v>2014</v>
      </c>
      <c r="R2604" s="10" t="s">
        <v>8352</v>
      </c>
      <c r="S2604" t="s">
        <v>8353</v>
      </c>
      <c r="T2604">
        <f>IFERROR(ROUND(E2604/M2604,2),0)</f>
        <v>64.16</v>
      </c>
    </row>
    <row r="2605" spans="1:20" ht="49" x14ac:dyDescent="0.25">
      <c r="A2605">
        <v>1747</v>
      </c>
      <c r="B2605" s="3" t="s">
        <v>1748</v>
      </c>
      <c r="C2605" s="3" t="s">
        <v>5857</v>
      </c>
      <c r="D2605" s="6">
        <v>9000</v>
      </c>
      <c r="E2605" s="8">
        <v>9446</v>
      </c>
      <c r="F2605" s="22">
        <f>ROUND(E2605/D2605*100,0)</f>
        <v>105</v>
      </c>
      <c r="G2605" t="s">
        <v>8218</v>
      </c>
      <c r="H2605" t="s">
        <v>8224</v>
      </c>
      <c r="I2605" t="s">
        <v>8246</v>
      </c>
      <c r="J2605">
        <v>1447426800</v>
      </c>
      <c r="K2605">
        <v>1444904830</v>
      </c>
      <c r="L2605" t="b">
        <v>0</v>
      </c>
      <c r="M2605">
        <v>159</v>
      </c>
      <c r="N2605" t="b">
        <v>1</v>
      </c>
      <c r="O2605" t="s">
        <v>8283</v>
      </c>
      <c r="P2605" s="9">
        <f>(((K2605/60)/60)/24)+DATE(1970,1,1)</f>
        <v>42292.435532407413</v>
      </c>
      <c r="Q2605" s="14">
        <f>YEAR(P2605)</f>
        <v>2015</v>
      </c>
      <c r="R2605" s="10" t="s">
        <v>8352</v>
      </c>
      <c r="S2605" t="s">
        <v>8353</v>
      </c>
      <c r="T2605">
        <f>IFERROR(ROUND(E2605/M2605,2),0)</f>
        <v>59.41</v>
      </c>
    </row>
    <row r="2606" spans="1:20" ht="49" x14ac:dyDescent="0.25">
      <c r="A2606">
        <v>1850</v>
      </c>
      <c r="B2606" s="3" t="s">
        <v>1851</v>
      </c>
      <c r="C2606" s="3" t="s">
        <v>5960</v>
      </c>
      <c r="D2606" s="6">
        <v>9000</v>
      </c>
      <c r="E2606" s="8">
        <v>9137</v>
      </c>
      <c r="F2606" s="22">
        <f>ROUND(E2606/D2606*100,0)</f>
        <v>102</v>
      </c>
      <c r="G2606" t="s">
        <v>8218</v>
      </c>
      <c r="H2606" t="s">
        <v>8223</v>
      </c>
      <c r="I2606" t="s">
        <v>8245</v>
      </c>
      <c r="J2606">
        <v>1405033300</v>
      </c>
      <c r="K2606">
        <v>1402441300</v>
      </c>
      <c r="L2606" t="b">
        <v>0</v>
      </c>
      <c r="M2606">
        <v>179</v>
      </c>
      <c r="N2606" t="b">
        <v>1</v>
      </c>
      <c r="O2606" t="s">
        <v>8274</v>
      </c>
      <c r="P2606" s="9">
        <f>(((K2606/60)/60)/24)+DATE(1970,1,1)</f>
        <v>41800.959490740745</v>
      </c>
      <c r="Q2606" s="14">
        <f>YEAR(P2606)</f>
        <v>2014</v>
      </c>
      <c r="R2606" s="10" t="s">
        <v>8339</v>
      </c>
      <c r="S2606" t="s">
        <v>8340</v>
      </c>
      <c r="T2606">
        <f>IFERROR(ROUND(E2606/M2606,2),0)</f>
        <v>51.04</v>
      </c>
    </row>
    <row r="2607" spans="1:20" ht="33" x14ac:dyDescent="0.25">
      <c r="A2607">
        <v>2199</v>
      </c>
      <c r="B2607" s="3" t="s">
        <v>2200</v>
      </c>
      <c r="C2607" s="3" t="s">
        <v>6309</v>
      </c>
      <c r="D2607" s="6">
        <v>9000</v>
      </c>
      <c r="E2607" s="8">
        <v>13228</v>
      </c>
      <c r="F2607" s="22">
        <f>ROUND(E2607/D2607*100,0)</f>
        <v>147</v>
      </c>
      <c r="G2607" t="s">
        <v>8218</v>
      </c>
      <c r="H2607" t="s">
        <v>8240</v>
      </c>
      <c r="I2607" t="s">
        <v>8248</v>
      </c>
      <c r="J2607">
        <v>1444903198</v>
      </c>
      <c r="K2607">
        <v>1442311198</v>
      </c>
      <c r="L2607" t="b">
        <v>1</v>
      </c>
      <c r="M2607">
        <v>251</v>
      </c>
      <c r="N2607" t="b">
        <v>1</v>
      </c>
      <c r="O2607" t="s">
        <v>8295</v>
      </c>
      <c r="P2607" s="9">
        <f>(((K2607/60)/60)/24)+DATE(1970,1,1)</f>
        <v>42262.416643518518</v>
      </c>
      <c r="Q2607" s="14">
        <f>YEAR(P2607)</f>
        <v>2015</v>
      </c>
      <c r="R2607" s="10" t="s">
        <v>8347</v>
      </c>
      <c r="S2607" t="s">
        <v>8365</v>
      </c>
      <c r="T2607">
        <f>IFERROR(ROUND(E2607/M2607,2),0)</f>
        <v>52.7</v>
      </c>
    </row>
    <row r="2608" spans="1:20" ht="49" x14ac:dyDescent="0.25">
      <c r="A2608">
        <v>2252</v>
      </c>
      <c r="B2608" s="3" t="s">
        <v>2253</v>
      </c>
      <c r="C2608" s="3" t="s">
        <v>6362</v>
      </c>
      <c r="D2608" s="6">
        <v>9000</v>
      </c>
      <c r="E2608" s="8">
        <v>24505</v>
      </c>
      <c r="F2608" s="22">
        <f>ROUND(E2608/D2608*100,0)</f>
        <v>272</v>
      </c>
      <c r="G2608" t="s">
        <v>8218</v>
      </c>
      <c r="H2608" t="s">
        <v>8226</v>
      </c>
      <c r="I2608" t="s">
        <v>8248</v>
      </c>
      <c r="J2608">
        <v>1470469938</v>
      </c>
      <c r="K2608">
        <v>1469173938</v>
      </c>
      <c r="L2608" t="b">
        <v>0</v>
      </c>
      <c r="M2608">
        <v>249</v>
      </c>
      <c r="N2608" t="b">
        <v>1</v>
      </c>
      <c r="O2608" t="s">
        <v>8295</v>
      </c>
      <c r="P2608" s="9">
        <f>(((K2608/60)/60)/24)+DATE(1970,1,1)</f>
        <v>42573.327986111108</v>
      </c>
      <c r="Q2608" s="14">
        <f>YEAR(P2608)</f>
        <v>2016</v>
      </c>
      <c r="R2608" s="10" t="s">
        <v>8347</v>
      </c>
      <c r="S2608" t="s">
        <v>8365</v>
      </c>
      <c r="T2608">
        <f>IFERROR(ROUND(E2608/M2608,2),0)</f>
        <v>98.41</v>
      </c>
    </row>
    <row r="2609" spans="1:20" ht="49" x14ac:dyDescent="0.25">
      <c r="A2609">
        <v>2311</v>
      </c>
      <c r="B2609" s="3" t="s">
        <v>2312</v>
      </c>
      <c r="C2609" s="3" t="s">
        <v>6421</v>
      </c>
      <c r="D2609" s="6">
        <v>9000</v>
      </c>
      <c r="E2609" s="8">
        <v>9370</v>
      </c>
      <c r="F2609" s="22">
        <f>ROUND(E2609/D2609*100,0)</f>
        <v>104</v>
      </c>
      <c r="G2609" t="s">
        <v>8218</v>
      </c>
      <c r="H2609" t="s">
        <v>8223</v>
      </c>
      <c r="I2609" t="s">
        <v>8245</v>
      </c>
      <c r="J2609">
        <v>1399421189</v>
      </c>
      <c r="K2609">
        <v>1396829189</v>
      </c>
      <c r="L2609" t="b">
        <v>1</v>
      </c>
      <c r="M2609">
        <v>104</v>
      </c>
      <c r="N2609" t="b">
        <v>1</v>
      </c>
      <c r="O2609" t="s">
        <v>8277</v>
      </c>
      <c r="P2609" s="9">
        <f>(((K2609/60)/60)/24)+DATE(1970,1,1)</f>
        <v>41736.004502314812</v>
      </c>
      <c r="Q2609" s="14">
        <f>YEAR(P2609)</f>
        <v>2014</v>
      </c>
      <c r="R2609" s="10" t="s">
        <v>8339</v>
      </c>
      <c r="S2609" t="s">
        <v>8343</v>
      </c>
      <c r="T2609">
        <f>IFERROR(ROUND(E2609/M2609,2),0)</f>
        <v>90.1</v>
      </c>
    </row>
    <row r="2610" spans="1:20" ht="33" x14ac:dyDescent="0.25">
      <c r="A2610">
        <v>3360</v>
      </c>
      <c r="B2610" s="3" t="s">
        <v>3359</v>
      </c>
      <c r="C2610" s="3" t="s">
        <v>7470</v>
      </c>
      <c r="D2610" s="6">
        <v>9000</v>
      </c>
      <c r="E2610" s="8">
        <v>9124</v>
      </c>
      <c r="F2610" s="22">
        <f>ROUND(E2610/D2610*100,0)</f>
        <v>101</v>
      </c>
      <c r="G2610" t="s">
        <v>8218</v>
      </c>
      <c r="H2610" t="s">
        <v>8243</v>
      </c>
      <c r="I2610" t="s">
        <v>8257</v>
      </c>
      <c r="J2610">
        <v>1481731140</v>
      </c>
      <c r="K2610">
        <v>1479866343</v>
      </c>
      <c r="L2610" t="b">
        <v>0</v>
      </c>
      <c r="M2610">
        <v>72</v>
      </c>
      <c r="N2610" t="b">
        <v>1</v>
      </c>
      <c r="O2610" t="s">
        <v>8269</v>
      </c>
      <c r="P2610" s="9">
        <f>(((K2610/60)/60)/24)+DATE(1970,1,1)</f>
        <v>42697.082673611112</v>
      </c>
      <c r="Q2610" s="14">
        <f>YEAR(P2610)</f>
        <v>2016</v>
      </c>
      <c r="R2610" s="10" t="s">
        <v>8331</v>
      </c>
      <c r="S2610" t="s">
        <v>8332</v>
      </c>
      <c r="T2610">
        <f>IFERROR(ROUND(E2610/M2610,2),0)</f>
        <v>126.72</v>
      </c>
    </row>
    <row r="2611" spans="1:20" ht="33" hidden="1" x14ac:dyDescent="0.25">
      <c r="A2611">
        <v>583</v>
      </c>
      <c r="B2611" s="3" t="s">
        <v>584</v>
      </c>
      <c r="C2611" s="3" t="s">
        <v>4693</v>
      </c>
      <c r="D2611" s="6">
        <v>9000</v>
      </c>
      <c r="E2611" s="8">
        <v>1</v>
      </c>
      <c r="F2611" s="22">
        <f>ROUND(E2611/D2611*100,0)</f>
        <v>0</v>
      </c>
      <c r="G2611" t="s">
        <v>8220</v>
      </c>
      <c r="H2611" t="s">
        <v>8223</v>
      </c>
      <c r="I2611" t="s">
        <v>8245</v>
      </c>
      <c r="J2611">
        <v>1426800687</v>
      </c>
      <c r="K2611">
        <v>1424212287</v>
      </c>
      <c r="L2611" t="b">
        <v>0</v>
      </c>
      <c r="M2611">
        <v>1</v>
      </c>
      <c r="N2611" t="b">
        <v>0</v>
      </c>
      <c r="O2611" t="s">
        <v>8270</v>
      </c>
      <c r="P2611" s="9">
        <f>(((K2611/60)/60)/24)+DATE(1970,1,1)</f>
        <v>42052.93850694444</v>
      </c>
      <c r="Q2611" s="14">
        <f>YEAR(P2611)</f>
        <v>2015</v>
      </c>
      <c r="R2611" s="10" t="s">
        <v>8333</v>
      </c>
      <c r="S2611" t="s">
        <v>8334</v>
      </c>
      <c r="T2611">
        <f>IFERROR(ROUND(E2611/M2611,2),0)</f>
        <v>1</v>
      </c>
    </row>
    <row r="2612" spans="1:20" ht="49" hidden="1" x14ac:dyDescent="0.25">
      <c r="A2612">
        <v>585</v>
      </c>
      <c r="B2612" s="3" t="s">
        <v>586</v>
      </c>
      <c r="C2612" s="3" t="s">
        <v>4695</v>
      </c>
      <c r="D2612" s="6">
        <v>9000</v>
      </c>
      <c r="E2612" s="8">
        <v>0</v>
      </c>
      <c r="F2612" s="22">
        <f>ROUND(E2612/D2612*100,0)</f>
        <v>0</v>
      </c>
      <c r="G2612" t="s">
        <v>8220</v>
      </c>
      <c r="H2612" t="s">
        <v>8224</v>
      </c>
      <c r="I2612" t="s">
        <v>8246</v>
      </c>
      <c r="J2612">
        <v>1448928000</v>
      </c>
      <c r="K2612">
        <v>1444123377</v>
      </c>
      <c r="L2612" t="b">
        <v>0</v>
      </c>
      <c r="M2612">
        <v>0</v>
      </c>
      <c r="N2612" t="b">
        <v>0</v>
      </c>
      <c r="O2612" t="s">
        <v>8270</v>
      </c>
      <c r="P2612" s="9">
        <f>(((K2612/60)/60)/24)+DATE(1970,1,1)</f>
        <v>42283.3909375</v>
      </c>
      <c r="Q2612" s="14">
        <f>YEAR(P2612)</f>
        <v>2015</v>
      </c>
      <c r="R2612" s="10" t="s">
        <v>8333</v>
      </c>
      <c r="S2612" t="s">
        <v>8334</v>
      </c>
      <c r="T2612">
        <f>IFERROR(ROUND(E2612/M2612,2),0)</f>
        <v>0</v>
      </c>
    </row>
    <row r="2613" spans="1:20" ht="49" hidden="1" x14ac:dyDescent="0.25">
      <c r="A2613">
        <v>588</v>
      </c>
      <c r="B2613" s="3" t="s">
        <v>589</v>
      </c>
      <c r="C2613" s="3" t="s">
        <v>4698</v>
      </c>
      <c r="D2613" s="6">
        <v>9000</v>
      </c>
      <c r="E2613" s="8">
        <v>301</v>
      </c>
      <c r="F2613" s="22">
        <f>ROUND(E2613/D2613*100,0)</f>
        <v>3</v>
      </c>
      <c r="G2613" t="s">
        <v>8220</v>
      </c>
      <c r="H2613" t="s">
        <v>8236</v>
      </c>
      <c r="I2613" t="s">
        <v>8248</v>
      </c>
      <c r="J2613">
        <v>1479410886</v>
      </c>
      <c r="K2613">
        <v>1474223286</v>
      </c>
      <c r="L2613" t="b">
        <v>0</v>
      </c>
      <c r="M2613">
        <v>2</v>
      </c>
      <c r="N2613" t="b">
        <v>0</v>
      </c>
      <c r="O2613" t="s">
        <v>8270</v>
      </c>
      <c r="P2613" s="9">
        <f>(((K2613/60)/60)/24)+DATE(1970,1,1)</f>
        <v>42631.769513888896</v>
      </c>
      <c r="Q2613" s="14">
        <f>YEAR(P2613)</f>
        <v>2016</v>
      </c>
      <c r="R2613" s="10" t="s">
        <v>8333</v>
      </c>
      <c r="S2613" t="s">
        <v>8334</v>
      </c>
      <c r="T2613">
        <f>IFERROR(ROUND(E2613/M2613,2),0)</f>
        <v>150.5</v>
      </c>
    </row>
    <row r="2614" spans="1:20" ht="49" hidden="1" x14ac:dyDescent="0.25">
      <c r="A2614">
        <v>940</v>
      </c>
      <c r="B2614" s="3" t="s">
        <v>941</v>
      </c>
      <c r="C2614" s="3" t="s">
        <v>5050</v>
      </c>
      <c r="D2614" s="6">
        <v>9000</v>
      </c>
      <c r="E2614" s="8">
        <v>1544</v>
      </c>
      <c r="F2614" s="22">
        <f>ROUND(E2614/D2614*100,0)</f>
        <v>17</v>
      </c>
      <c r="G2614" t="s">
        <v>8220</v>
      </c>
      <c r="H2614" t="s">
        <v>8223</v>
      </c>
      <c r="I2614" t="s">
        <v>8245</v>
      </c>
      <c r="J2614">
        <v>1439251926</v>
      </c>
      <c r="K2614">
        <v>1435363926</v>
      </c>
      <c r="L2614" t="b">
        <v>0</v>
      </c>
      <c r="M2614">
        <v>14</v>
      </c>
      <c r="N2614" t="b">
        <v>0</v>
      </c>
      <c r="O2614" t="s">
        <v>8271</v>
      </c>
      <c r="P2614" s="9">
        <f>(((K2614/60)/60)/24)+DATE(1970,1,1)</f>
        <v>42182.008402777778</v>
      </c>
      <c r="Q2614" s="14">
        <f>YEAR(P2614)</f>
        <v>2015</v>
      </c>
      <c r="R2614" s="10" t="s">
        <v>8333</v>
      </c>
      <c r="S2614" t="s">
        <v>8335</v>
      </c>
      <c r="T2614">
        <f>IFERROR(ROUND(E2614/M2614,2),0)</f>
        <v>110.29</v>
      </c>
    </row>
    <row r="2615" spans="1:20" ht="21" hidden="1" x14ac:dyDescent="0.25">
      <c r="A2615">
        <v>1172</v>
      </c>
      <c r="B2615" s="3" t="s">
        <v>1173</v>
      </c>
      <c r="C2615" s="3" t="s">
        <v>5282</v>
      </c>
      <c r="D2615" s="6">
        <v>9000</v>
      </c>
      <c r="E2615" s="8">
        <v>0</v>
      </c>
      <c r="F2615" s="22">
        <f>ROUND(E2615/D2615*100,0)</f>
        <v>0</v>
      </c>
      <c r="G2615" t="s">
        <v>8220</v>
      </c>
      <c r="H2615" t="s">
        <v>8223</v>
      </c>
      <c r="I2615" t="s">
        <v>8245</v>
      </c>
      <c r="J2615">
        <v>1408551752</v>
      </c>
      <c r="K2615">
        <v>1405959752</v>
      </c>
      <c r="L2615" t="b">
        <v>0</v>
      </c>
      <c r="M2615">
        <v>0</v>
      </c>
      <c r="N2615" t="b">
        <v>0</v>
      </c>
      <c r="O2615" t="s">
        <v>8282</v>
      </c>
      <c r="P2615" s="9">
        <f>(((K2615/60)/60)/24)+DATE(1970,1,1)</f>
        <v>41841.682314814818</v>
      </c>
      <c r="Q2615" s="14">
        <f>YEAR(P2615)</f>
        <v>2014</v>
      </c>
      <c r="R2615" s="10" t="s">
        <v>8350</v>
      </c>
      <c r="S2615" t="s">
        <v>8351</v>
      </c>
      <c r="T2615">
        <f>IFERROR(ROUND(E2615/M2615,2),0)</f>
        <v>0</v>
      </c>
    </row>
    <row r="2616" spans="1:20" ht="49" hidden="1" x14ac:dyDescent="0.25">
      <c r="A2616">
        <v>1794</v>
      </c>
      <c r="B2616" s="3" t="s">
        <v>1795</v>
      </c>
      <c r="C2616" s="3" t="s">
        <v>5904</v>
      </c>
      <c r="D2616" s="6">
        <v>9000</v>
      </c>
      <c r="E2616" s="8">
        <v>997</v>
      </c>
      <c r="F2616" s="22">
        <f>ROUND(E2616/D2616*100,0)</f>
        <v>11</v>
      </c>
      <c r="G2616" t="s">
        <v>8220</v>
      </c>
      <c r="H2616" t="s">
        <v>8223</v>
      </c>
      <c r="I2616" t="s">
        <v>8245</v>
      </c>
      <c r="J2616">
        <v>1423660422</v>
      </c>
      <c r="K2616">
        <v>1420636422</v>
      </c>
      <c r="L2616" t="b">
        <v>1</v>
      </c>
      <c r="M2616">
        <v>18</v>
      </c>
      <c r="N2616" t="b">
        <v>0</v>
      </c>
      <c r="O2616" t="s">
        <v>8283</v>
      </c>
      <c r="P2616" s="9">
        <f>(((K2616/60)/60)/24)+DATE(1970,1,1)</f>
        <v>42011.551180555558</v>
      </c>
      <c r="Q2616" s="14">
        <f>YEAR(P2616)</f>
        <v>2015</v>
      </c>
      <c r="R2616" s="10" t="s">
        <v>8352</v>
      </c>
      <c r="S2616" t="s">
        <v>8353</v>
      </c>
      <c r="T2616">
        <f>IFERROR(ROUND(E2616/M2616,2),0)</f>
        <v>55.39</v>
      </c>
    </row>
    <row r="2617" spans="1:20" ht="49" hidden="1" x14ac:dyDescent="0.25">
      <c r="A2617">
        <v>3082</v>
      </c>
      <c r="B2617" s="3" t="s">
        <v>3082</v>
      </c>
      <c r="C2617" s="3" t="s">
        <v>7192</v>
      </c>
      <c r="D2617" s="6">
        <v>9000</v>
      </c>
      <c r="E2617" s="8">
        <v>0</v>
      </c>
      <c r="F2617" s="22">
        <f>ROUND(E2617/D2617*100,0)</f>
        <v>0</v>
      </c>
      <c r="G2617" t="s">
        <v>8220</v>
      </c>
      <c r="H2617" t="s">
        <v>8223</v>
      </c>
      <c r="I2617" t="s">
        <v>8245</v>
      </c>
      <c r="J2617">
        <v>1447628946</v>
      </c>
      <c r="K2617">
        <v>1445033346</v>
      </c>
      <c r="L2617" t="b">
        <v>0</v>
      </c>
      <c r="M2617">
        <v>0</v>
      </c>
      <c r="N2617" t="b">
        <v>0</v>
      </c>
      <c r="O2617" t="s">
        <v>8301</v>
      </c>
      <c r="P2617" s="9">
        <f>(((K2617/60)/60)/24)+DATE(1970,1,1)</f>
        <v>42293.922986111109</v>
      </c>
      <c r="Q2617" s="14">
        <f>YEAR(P2617)</f>
        <v>2015</v>
      </c>
      <c r="R2617" s="10" t="s">
        <v>8331</v>
      </c>
      <c r="S2617" t="s">
        <v>8371</v>
      </c>
      <c r="T2617">
        <f>IFERROR(ROUND(E2617/M2617,2),0)</f>
        <v>0</v>
      </c>
    </row>
    <row r="2618" spans="1:20" ht="49" hidden="1" x14ac:dyDescent="0.25">
      <c r="A2618">
        <v>4014</v>
      </c>
      <c r="B2618" s="3" t="s">
        <v>4010</v>
      </c>
      <c r="C2618" s="3" t="s">
        <v>8119</v>
      </c>
      <c r="D2618" s="6">
        <v>9000</v>
      </c>
      <c r="E2618" s="8">
        <v>0</v>
      </c>
      <c r="F2618" s="22">
        <f>ROUND(E2618/D2618*100,0)</f>
        <v>0</v>
      </c>
      <c r="G2618" t="s">
        <v>8220</v>
      </c>
      <c r="H2618" t="s">
        <v>8223</v>
      </c>
      <c r="I2618" t="s">
        <v>8245</v>
      </c>
      <c r="J2618">
        <v>1457157269</v>
      </c>
      <c r="K2618">
        <v>1455861269</v>
      </c>
      <c r="L2618" t="b">
        <v>0</v>
      </c>
      <c r="M2618">
        <v>0</v>
      </c>
      <c r="N2618" t="b">
        <v>0</v>
      </c>
      <c r="O2618" t="s">
        <v>8269</v>
      </c>
      <c r="P2618" s="9">
        <f>(((K2618/60)/60)/24)+DATE(1970,1,1)</f>
        <v>42419.246168981481</v>
      </c>
      <c r="Q2618" s="14">
        <f>YEAR(P2618)</f>
        <v>2016</v>
      </c>
      <c r="R2618" s="10" t="s">
        <v>8331</v>
      </c>
      <c r="S2618" t="s">
        <v>8332</v>
      </c>
      <c r="T2618">
        <f>IFERROR(ROUND(E2618/M2618,2),0)</f>
        <v>0</v>
      </c>
    </row>
    <row r="2619" spans="1:20" ht="33" hidden="1" x14ac:dyDescent="0.25">
      <c r="A2619">
        <v>1015</v>
      </c>
      <c r="B2619" s="3" t="s">
        <v>1016</v>
      </c>
      <c r="C2619" s="3" t="s">
        <v>5125</v>
      </c>
      <c r="D2619" s="6">
        <v>9000</v>
      </c>
      <c r="E2619" s="8">
        <v>240</v>
      </c>
      <c r="F2619" s="22">
        <f>ROUND(E2619/D2619*100,0)</f>
        <v>3</v>
      </c>
      <c r="G2619" t="s">
        <v>8219</v>
      </c>
      <c r="H2619" t="s">
        <v>8239</v>
      </c>
      <c r="I2619" t="s">
        <v>8256</v>
      </c>
      <c r="J2619">
        <v>1448489095</v>
      </c>
      <c r="K2619">
        <v>1445893495</v>
      </c>
      <c r="L2619" t="b">
        <v>0</v>
      </c>
      <c r="M2619">
        <v>6</v>
      </c>
      <c r="N2619" t="b">
        <v>0</v>
      </c>
      <c r="O2619" t="s">
        <v>8271</v>
      </c>
      <c r="P2619" s="9">
        <f>(((K2619/60)/60)/24)+DATE(1970,1,1)</f>
        <v>42303.878414351857</v>
      </c>
      <c r="Q2619" s="14">
        <f>YEAR(P2619)</f>
        <v>2015</v>
      </c>
      <c r="R2619" s="10" t="s">
        <v>8333</v>
      </c>
      <c r="S2619" t="s">
        <v>8335</v>
      </c>
      <c r="T2619">
        <f>IFERROR(ROUND(E2619/M2619,2),0)</f>
        <v>40</v>
      </c>
    </row>
    <row r="2620" spans="1:20" ht="49" hidden="1" x14ac:dyDescent="0.25">
      <c r="A2620">
        <v>1573</v>
      </c>
      <c r="B2620" s="3" t="s">
        <v>1574</v>
      </c>
      <c r="C2620" s="3" t="s">
        <v>5683</v>
      </c>
      <c r="D2620" s="6">
        <v>9000</v>
      </c>
      <c r="E2620" s="8">
        <v>223</v>
      </c>
      <c r="F2620" s="22">
        <f>ROUND(E2620/D2620*100,0)</f>
        <v>2</v>
      </c>
      <c r="G2620" t="s">
        <v>8219</v>
      </c>
      <c r="H2620" t="s">
        <v>8228</v>
      </c>
      <c r="I2620" t="s">
        <v>8250</v>
      </c>
      <c r="J2620">
        <v>1491019140</v>
      </c>
      <c r="K2620">
        <v>1487548802</v>
      </c>
      <c r="L2620" t="b">
        <v>0</v>
      </c>
      <c r="M2620">
        <v>3</v>
      </c>
      <c r="N2620" t="b">
        <v>0</v>
      </c>
      <c r="O2620" t="s">
        <v>8288</v>
      </c>
      <c r="P2620" s="9">
        <f>(((K2620/60)/60)/24)+DATE(1970,1,1)</f>
        <v>42786.000023148154</v>
      </c>
      <c r="Q2620" s="14">
        <f>YEAR(P2620)</f>
        <v>2017</v>
      </c>
      <c r="R2620" s="10" t="s">
        <v>8336</v>
      </c>
      <c r="S2620" t="s">
        <v>8358</v>
      </c>
      <c r="T2620">
        <f>IFERROR(ROUND(E2620/M2620,2),0)</f>
        <v>74.33</v>
      </c>
    </row>
    <row r="2621" spans="1:20" ht="33" hidden="1" x14ac:dyDescent="0.25">
      <c r="A2621">
        <v>2599</v>
      </c>
      <c r="B2621" s="3" t="s">
        <v>2599</v>
      </c>
      <c r="C2621" s="3" t="s">
        <v>6709</v>
      </c>
      <c r="D2621" s="6">
        <v>9041</v>
      </c>
      <c r="E2621" s="8">
        <v>90</v>
      </c>
      <c r="F2621" s="22">
        <f>ROUND(E2621/D2621*100,0)</f>
        <v>1</v>
      </c>
      <c r="G2621" t="s">
        <v>8220</v>
      </c>
      <c r="H2621" t="s">
        <v>8223</v>
      </c>
      <c r="I2621" t="s">
        <v>8245</v>
      </c>
      <c r="J2621">
        <v>1407089147</v>
      </c>
      <c r="K2621">
        <v>1403201147</v>
      </c>
      <c r="L2621" t="b">
        <v>0</v>
      </c>
      <c r="M2621">
        <v>5</v>
      </c>
      <c r="N2621" t="b">
        <v>0</v>
      </c>
      <c r="O2621" t="s">
        <v>8282</v>
      </c>
      <c r="P2621" s="9">
        <f>(((K2621/60)/60)/24)+DATE(1970,1,1)</f>
        <v>41809.754016203704</v>
      </c>
      <c r="Q2621" s="14">
        <f>YEAR(P2621)</f>
        <v>2014</v>
      </c>
      <c r="R2621" s="10" t="s">
        <v>8350</v>
      </c>
      <c r="S2621" t="s">
        <v>8351</v>
      </c>
      <c r="T2621">
        <f>IFERROR(ROUND(E2621/M2621,2),0)</f>
        <v>18</v>
      </c>
    </row>
    <row r="2622" spans="1:20" ht="49" x14ac:dyDescent="0.25">
      <c r="A2622">
        <v>1895</v>
      </c>
      <c r="B2622" s="3" t="s">
        <v>1896</v>
      </c>
      <c r="C2622" s="3" t="s">
        <v>6005</v>
      </c>
      <c r="D2622" s="6">
        <v>9072</v>
      </c>
      <c r="E2622" s="8">
        <v>9228</v>
      </c>
      <c r="F2622" s="22">
        <f>ROUND(E2622/D2622*100,0)</f>
        <v>102</v>
      </c>
      <c r="G2622" t="s">
        <v>8218</v>
      </c>
      <c r="H2622" t="s">
        <v>8223</v>
      </c>
      <c r="I2622" t="s">
        <v>8245</v>
      </c>
      <c r="J2622">
        <v>1445363722</v>
      </c>
      <c r="K2622">
        <v>1442771722</v>
      </c>
      <c r="L2622" t="b">
        <v>0</v>
      </c>
      <c r="M2622">
        <v>47</v>
      </c>
      <c r="N2622" t="b">
        <v>1</v>
      </c>
      <c r="O2622" t="s">
        <v>8277</v>
      </c>
      <c r="P2622" s="9">
        <f>(((K2622/60)/60)/24)+DATE(1970,1,1)</f>
        <v>42267.746782407412</v>
      </c>
      <c r="Q2622" s="14">
        <f>YEAR(P2622)</f>
        <v>2015</v>
      </c>
      <c r="R2622" s="10" t="s">
        <v>8339</v>
      </c>
      <c r="S2622" t="s">
        <v>8343</v>
      </c>
      <c r="T2622">
        <f>IFERROR(ROUND(E2622/M2622,2),0)</f>
        <v>196.34</v>
      </c>
    </row>
    <row r="2623" spans="1:20" ht="49" hidden="1" x14ac:dyDescent="0.25">
      <c r="A2623">
        <v>1144</v>
      </c>
      <c r="B2623" s="3" t="s">
        <v>1145</v>
      </c>
      <c r="C2623" s="3" t="s">
        <v>5254</v>
      </c>
      <c r="D2623" s="6">
        <v>9300</v>
      </c>
      <c r="E2623" s="8">
        <v>0</v>
      </c>
      <c r="F2623" s="22">
        <f>ROUND(E2623/D2623*100,0)</f>
        <v>0</v>
      </c>
      <c r="G2623" t="s">
        <v>8220</v>
      </c>
      <c r="H2623" t="s">
        <v>8223</v>
      </c>
      <c r="I2623" t="s">
        <v>8245</v>
      </c>
      <c r="J2623">
        <v>1430281320</v>
      </c>
      <c r="K2623">
        <v>1427689320</v>
      </c>
      <c r="L2623" t="b">
        <v>0</v>
      </c>
      <c r="M2623">
        <v>0</v>
      </c>
      <c r="N2623" t="b">
        <v>0</v>
      </c>
      <c r="O2623" t="s">
        <v>8282</v>
      </c>
      <c r="P2623" s="9">
        <f>(((K2623/60)/60)/24)+DATE(1970,1,1)</f>
        <v>42093.181944444441</v>
      </c>
      <c r="Q2623" s="14">
        <f>YEAR(P2623)</f>
        <v>2015</v>
      </c>
      <c r="R2623" s="10" t="s">
        <v>8350</v>
      </c>
      <c r="S2623" t="s">
        <v>8351</v>
      </c>
      <c r="T2623">
        <f>IFERROR(ROUND(E2623/M2623,2),0)</f>
        <v>0</v>
      </c>
    </row>
    <row r="2624" spans="1:20" ht="33" x14ac:dyDescent="0.25">
      <c r="A2624">
        <v>1266</v>
      </c>
      <c r="B2624" s="3" t="s">
        <v>1267</v>
      </c>
      <c r="C2624" s="3" t="s">
        <v>5376</v>
      </c>
      <c r="D2624" s="6">
        <v>9500</v>
      </c>
      <c r="E2624" s="8">
        <v>9545</v>
      </c>
      <c r="F2624" s="22">
        <f>ROUND(E2624/D2624*100,0)</f>
        <v>100</v>
      </c>
      <c r="G2624" t="s">
        <v>8218</v>
      </c>
      <c r="H2624" t="s">
        <v>8223</v>
      </c>
      <c r="I2624" t="s">
        <v>8245</v>
      </c>
      <c r="J2624">
        <v>1389474145</v>
      </c>
      <c r="K2624">
        <v>1386882145</v>
      </c>
      <c r="L2624" t="b">
        <v>1</v>
      </c>
      <c r="M2624">
        <v>50</v>
      </c>
      <c r="N2624" t="b">
        <v>1</v>
      </c>
      <c r="O2624" t="s">
        <v>8274</v>
      </c>
      <c r="P2624" s="9">
        <f>(((K2624/60)/60)/24)+DATE(1970,1,1)</f>
        <v>41620.87667824074</v>
      </c>
      <c r="Q2624" s="14">
        <f>YEAR(P2624)</f>
        <v>2013</v>
      </c>
      <c r="R2624" s="10" t="s">
        <v>8339</v>
      </c>
      <c r="S2624" t="s">
        <v>8340</v>
      </c>
      <c r="T2624">
        <f>IFERROR(ROUND(E2624/M2624,2),0)</f>
        <v>190.9</v>
      </c>
    </row>
    <row r="2625" spans="1:20" ht="49" x14ac:dyDescent="0.25">
      <c r="A2625">
        <v>1468</v>
      </c>
      <c r="B2625" s="3" t="s">
        <v>1469</v>
      </c>
      <c r="C2625" s="3" t="s">
        <v>5578</v>
      </c>
      <c r="D2625" s="6">
        <v>9500</v>
      </c>
      <c r="E2625" s="8">
        <v>9725</v>
      </c>
      <c r="F2625" s="22">
        <f>ROUND(E2625/D2625*100,0)</f>
        <v>102</v>
      </c>
      <c r="G2625" t="s">
        <v>8218</v>
      </c>
      <c r="H2625" t="s">
        <v>8223</v>
      </c>
      <c r="I2625" t="s">
        <v>8245</v>
      </c>
      <c r="J2625">
        <v>1307838049</v>
      </c>
      <c r="K2625">
        <v>1302654049</v>
      </c>
      <c r="L2625" t="b">
        <v>1</v>
      </c>
      <c r="M2625">
        <v>293</v>
      </c>
      <c r="N2625" t="b">
        <v>1</v>
      </c>
      <c r="O2625" t="s">
        <v>8286</v>
      </c>
      <c r="P2625" s="9">
        <f>(((K2625/60)/60)/24)+DATE(1970,1,1)</f>
        <v>40646.014456018522</v>
      </c>
      <c r="Q2625" s="14">
        <f>YEAR(P2625)</f>
        <v>2011</v>
      </c>
      <c r="R2625" s="10" t="s">
        <v>8336</v>
      </c>
      <c r="S2625" t="s">
        <v>8356</v>
      </c>
      <c r="T2625">
        <f>IFERROR(ROUND(E2625/M2625,2),0)</f>
        <v>33.19</v>
      </c>
    </row>
    <row r="2626" spans="1:20" ht="49" x14ac:dyDescent="0.25">
      <c r="A2626">
        <v>2041</v>
      </c>
      <c r="B2626" s="3" t="s">
        <v>2042</v>
      </c>
      <c r="C2626" s="3" t="s">
        <v>6151</v>
      </c>
      <c r="D2626" s="6">
        <v>9500</v>
      </c>
      <c r="E2626" s="8">
        <v>17277</v>
      </c>
      <c r="F2626" s="22">
        <f>ROUND(E2626/D2626*100,0)</f>
        <v>182</v>
      </c>
      <c r="G2626" t="s">
        <v>8218</v>
      </c>
      <c r="H2626" t="s">
        <v>8223</v>
      </c>
      <c r="I2626" t="s">
        <v>8245</v>
      </c>
      <c r="J2626">
        <v>1478785027</v>
      </c>
      <c r="K2626">
        <v>1476189427</v>
      </c>
      <c r="L2626" t="b">
        <v>0</v>
      </c>
      <c r="M2626">
        <v>120</v>
      </c>
      <c r="N2626" t="b">
        <v>1</v>
      </c>
      <c r="O2626" t="s">
        <v>8293</v>
      </c>
      <c r="P2626" s="9">
        <f>(((K2626/60)/60)/24)+DATE(1970,1,1)</f>
        <v>42654.525775462964</v>
      </c>
      <c r="Q2626" s="14">
        <f>YEAR(P2626)</f>
        <v>2016</v>
      </c>
      <c r="R2626" s="10" t="s">
        <v>8333</v>
      </c>
      <c r="S2626" t="s">
        <v>8363</v>
      </c>
      <c r="T2626">
        <f>IFERROR(ROUND(E2626/M2626,2),0)</f>
        <v>143.97999999999999</v>
      </c>
    </row>
    <row r="2627" spans="1:20" ht="49" x14ac:dyDescent="0.25">
      <c r="A2627">
        <v>2828</v>
      </c>
      <c r="B2627" s="3" t="s">
        <v>2828</v>
      </c>
      <c r="C2627" s="3" t="s">
        <v>6938</v>
      </c>
      <c r="D2627" s="6">
        <v>9500</v>
      </c>
      <c r="E2627" s="8">
        <v>9536</v>
      </c>
      <c r="F2627" s="22">
        <f>ROUND(E2627/D2627*100,0)</f>
        <v>100</v>
      </c>
      <c r="G2627" t="s">
        <v>8218</v>
      </c>
      <c r="H2627" t="s">
        <v>8224</v>
      </c>
      <c r="I2627" t="s">
        <v>8246</v>
      </c>
      <c r="J2627">
        <v>1443826800</v>
      </c>
      <c r="K2627">
        <v>1441606869</v>
      </c>
      <c r="L2627" t="b">
        <v>0</v>
      </c>
      <c r="M2627">
        <v>97</v>
      </c>
      <c r="N2627" t="b">
        <v>1</v>
      </c>
      <c r="O2627" t="s">
        <v>8269</v>
      </c>
      <c r="P2627" s="9">
        <f>(((K2627/60)/60)/24)+DATE(1970,1,1)</f>
        <v>42254.264687499999</v>
      </c>
      <c r="Q2627" s="14">
        <f>YEAR(P2627)</f>
        <v>2015</v>
      </c>
      <c r="R2627" s="10" t="s">
        <v>8331</v>
      </c>
      <c r="S2627" t="s">
        <v>8332</v>
      </c>
      <c r="T2627">
        <f>IFERROR(ROUND(E2627/M2627,2),0)</f>
        <v>98.31</v>
      </c>
    </row>
    <row r="2628" spans="1:20" ht="49" x14ac:dyDescent="0.25">
      <c r="A2628">
        <v>3209</v>
      </c>
      <c r="B2628" s="3" t="s">
        <v>3209</v>
      </c>
      <c r="C2628" s="3" t="s">
        <v>7319</v>
      </c>
      <c r="D2628" s="6">
        <v>9500</v>
      </c>
      <c r="E2628" s="8">
        <v>11335.7</v>
      </c>
      <c r="F2628" s="22">
        <f>ROUND(E2628/D2628*100,0)</f>
        <v>119</v>
      </c>
      <c r="G2628" t="s">
        <v>8218</v>
      </c>
      <c r="H2628" t="s">
        <v>8223</v>
      </c>
      <c r="I2628" t="s">
        <v>8245</v>
      </c>
      <c r="J2628">
        <v>1403305200</v>
      </c>
      <c r="K2628">
        <v>1400512658</v>
      </c>
      <c r="L2628" t="b">
        <v>1</v>
      </c>
      <c r="M2628">
        <v>226</v>
      </c>
      <c r="N2628" t="b">
        <v>1</v>
      </c>
      <c r="O2628" t="s">
        <v>8269</v>
      </c>
      <c r="P2628" s="9">
        <f>(((K2628/60)/60)/24)+DATE(1970,1,1)</f>
        <v>41778.637245370373</v>
      </c>
      <c r="Q2628" s="14">
        <f>YEAR(P2628)</f>
        <v>2014</v>
      </c>
      <c r="R2628" s="10" t="s">
        <v>8331</v>
      </c>
      <c r="S2628" t="s">
        <v>8332</v>
      </c>
      <c r="T2628">
        <f>IFERROR(ROUND(E2628/M2628,2),0)</f>
        <v>50.16</v>
      </c>
    </row>
    <row r="2629" spans="1:20" ht="49" x14ac:dyDescent="0.25">
      <c r="A2629">
        <v>3433</v>
      </c>
      <c r="B2629" s="3" t="s">
        <v>3432</v>
      </c>
      <c r="C2629" s="3" t="s">
        <v>7543</v>
      </c>
      <c r="D2629" s="6">
        <v>9500</v>
      </c>
      <c r="E2629" s="8">
        <v>9525</v>
      </c>
      <c r="F2629" s="22">
        <f>ROUND(E2629/D2629*100,0)</f>
        <v>100</v>
      </c>
      <c r="G2629" t="s">
        <v>8218</v>
      </c>
      <c r="H2629" t="s">
        <v>8223</v>
      </c>
      <c r="I2629" t="s">
        <v>8245</v>
      </c>
      <c r="J2629">
        <v>1402974000</v>
      </c>
      <c r="K2629">
        <v>1400290255</v>
      </c>
      <c r="L2629" t="b">
        <v>0</v>
      </c>
      <c r="M2629">
        <v>71</v>
      </c>
      <c r="N2629" t="b">
        <v>1</v>
      </c>
      <c r="O2629" t="s">
        <v>8269</v>
      </c>
      <c r="P2629" s="9">
        <f>(((K2629/60)/60)/24)+DATE(1970,1,1)</f>
        <v>41776.063136574077</v>
      </c>
      <c r="Q2629" s="14">
        <f>YEAR(P2629)</f>
        <v>2014</v>
      </c>
      <c r="R2629" s="10" t="s">
        <v>8331</v>
      </c>
      <c r="S2629" t="s">
        <v>8332</v>
      </c>
      <c r="T2629">
        <f>IFERROR(ROUND(E2629/M2629,2),0)</f>
        <v>134.15</v>
      </c>
    </row>
    <row r="2630" spans="1:20" ht="33" hidden="1" x14ac:dyDescent="0.25">
      <c r="A2630">
        <v>932</v>
      </c>
      <c r="B2630" s="3" t="s">
        <v>933</v>
      </c>
      <c r="C2630" s="3" t="s">
        <v>5042</v>
      </c>
      <c r="D2630" s="6">
        <v>9500</v>
      </c>
      <c r="E2630" s="8">
        <v>1381</v>
      </c>
      <c r="F2630" s="22">
        <f>ROUND(E2630/D2630*100,0)</f>
        <v>15</v>
      </c>
      <c r="G2630" t="s">
        <v>8220</v>
      </c>
      <c r="H2630" t="s">
        <v>8223</v>
      </c>
      <c r="I2630" t="s">
        <v>8245</v>
      </c>
      <c r="J2630">
        <v>1363990545</v>
      </c>
      <c r="K2630">
        <v>1360106145</v>
      </c>
      <c r="L2630" t="b">
        <v>0</v>
      </c>
      <c r="M2630">
        <v>30</v>
      </c>
      <c r="N2630" t="b">
        <v>0</v>
      </c>
      <c r="O2630" t="s">
        <v>8276</v>
      </c>
      <c r="P2630" s="9">
        <f>(((K2630/60)/60)/24)+DATE(1970,1,1)</f>
        <v>41310.969270833331</v>
      </c>
      <c r="Q2630" s="14">
        <f>YEAR(P2630)</f>
        <v>2013</v>
      </c>
      <c r="R2630" s="10" t="s">
        <v>8339</v>
      </c>
      <c r="S2630" t="s">
        <v>8342</v>
      </c>
      <c r="T2630">
        <f>IFERROR(ROUND(E2630/M2630,2),0)</f>
        <v>46.03</v>
      </c>
    </row>
    <row r="2631" spans="1:20" ht="49" hidden="1" x14ac:dyDescent="0.25">
      <c r="A2631">
        <v>2853</v>
      </c>
      <c r="B2631" s="3" t="s">
        <v>2853</v>
      </c>
      <c r="C2631" s="3" t="s">
        <v>6963</v>
      </c>
      <c r="D2631" s="6">
        <v>9500</v>
      </c>
      <c r="E2631" s="8">
        <v>0</v>
      </c>
      <c r="F2631" s="22">
        <f>ROUND(E2631/D2631*100,0)</f>
        <v>0</v>
      </c>
      <c r="G2631" t="s">
        <v>8220</v>
      </c>
      <c r="H2631" t="s">
        <v>8228</v>
      </c>
      <c r="I2631" t="s">
        <v>8250</v>
      </c>
      <c r="J2631">
        <v>1410669297</v>
      </c>
      <c r="K2631">
        <v>1405485297</v>
      </c>
      <c r="L2631" t="b">
        <v>0</v>
      </c>
      <c r="M2631">
        <v>0</v>
      </c>
      <c r="N2631" t="b">
        <v>0</v>
      </c>
      <c r="O2631" t="s">
        <v>8269</v>
      </c>
      <c r="P2631" s="9">
        <f>(((K2631/60)/60)/24)+DATE(1970,1,1)</f>
        <v>41836.190937499996</v>
      </c>
      <c r="Q2631" s="14">
        <f>YEAR(P2631)</f>
        <v>2014</v>
      </c>
      <c r="R2631" s="10" t="s">
        <v>8331</v>
      </c>
      <c r="S2631" t="s">
        <v>8332</v>
      </c>
      <c r="T2631">
        <f>IFERROR(ROUND(E2631/M2631,2),0)</f>
        <v>0</v>
      </c>
    </row>
    <row r="2632" spans="1:20" ht="49" hidden="1" x14ac:dyDescent="0.25">
      <c r="A2632">
        <v>4063</v>
      </c>
      <c r="B2632" s="3" t="s">
        <v>4059</v>
      </c>
      <c r="C2632" s="3" t="s">
        <v>8167</v>
      </c>
      <c r="D2632" s="6">
        <v>9500</v>
      </c>
      <c r="E2632" s="8">
        <v>135</v>
      </c>
      <c r="F2632" s="22">
        <f>ROUND(E2632/D2632*100,0)</f>
        <v>1</v>
      </c>
      <c r="G2632" t="s">
        <v>8220</v>
      </c>
      <c r="H2632" t="s">
        <v>8224</v>
      </c>
      <c r="I2632" t="s">
        <v>8246</v>
      </c>
      <c r="J2632">
        <v>1403886084</v>
      </c>
      <c r="K2632">
        <v>1401294084</v>
      </c>
      <c r="L2632" t="b">
        <v>0</v>
      </c>
      <c r="M2632">
        <v>9</v>
      </c>
      <c r="N2632" t="b">
        <v>0</v>
      </c>
      <c r="O2632" t="s">
        <v>8269</v>
      </c>
      <c r="P2632" s="9">
        <f>(((K2632/60)/60)/24)+DATE(1970,1,1)</f>
        <v>41787.681527777779</v>
      </c>
      <c r="Q2632" s="14">
        <f>YEAR(P2632)</f>
        <v>2014</v>
      </c>
      <c r="R2632" s="10" t="s">
        <v>8331</v>
      </c>
      <c r="S2632" t="s">
        <v>8332</v>
      </c>
      <c r="T2632">
        <f>IFERROR(ROUND(E2632/M2632,2),0)</f>
        <v>15</v>
      </c>
    </row>
    <row r="2633" spans="1:20" ht="65" hidden="1" x14ac:dyDescent="0.25">
      <c r="A2633">
        <v>2908</v>
      </c>
      <c r="B2633" s="3" t="s">
        <v>2908</v>
      </c>
      <c r="C2633" s="3" t="s">
        <v>7018</v>
      </c>
      <c r="D2633" s="6">
        <v>9600</v>
      </c>
      <c r="E2633" s="8">
        <v>264</v>
      </c>
      <c r="F2633" s="22">
        <f>ROUND(E2633/D2633*100,0)</f>
        <v>3</v>
      </c>
      <c r="G2633" t="s">
        <v>8220</v>
      </c>
      <c r="H2633" t="s">
        <v>8223</v>
      </c>
      <c r="I2633" t="s">
        <v>8245</v>
      </c>
      <c r="J2633">
        <v>1465407219</v>
      </c>
      <c r="K2633">
        <v>1462815219</v>
      </c>
      <c r="L2633" t="b">
        <v>0</v>
      </c>
      <c r="M2633">
        <v>5</v>
      </c>
      <c r="N2633" t="b">
        <v>0</v>
      </c>
      <c r="O2633" t="s">
        <v>8269</v>
      </c>
      <c r="P2633" s="9">
        <f>(((K2633/60)/60)/24)+DATE(1970,1,1)</f>
        <v>42499.731701388882</v>
      </c>
      <c r="Q2633" s="14">
        <f>YEAR(P2633)</f>
        <v>2016</v>
      </c>
      <c r="R2633" s="10" t="s">
        <v>8331</v>
      </c>
      <c r="S2633" t="s">
        <v>8332</v>
      </c>
      <c r="T2633">
        <f>IFERROR(ROUND(E2633/M2633,2),0)</f>
        <v>52.8</v>
      </c>
    </row>
    <row r="2634" spans="1:20" ht="21" hidden="1" x14ac:dyDescent="0.25">
      <c r="A2634">
        <v>4087</v>
      </c>
      <c r="B2634" s="3" t="s">
        <v>4083</v>
      </c>
      <c r="C2634" s="3" t="s">
        <v>8190</v>
      </c>
      <c r="D2634" s="6">
        <v>9600</v>
      </c>
      <c r="E2634" s="8">
        <v>0</v>
      </c>
      <c r="F2634" s="22">
        <f>ROUND(E2634/D2634*100,0)</f>
        <v>0</v>
      </c>
      <c r="G2634" t="s">
        <v>8220</v>
      </c>
      <c r="H2634" t="s">
        <v>8223</v>
      </c>
      <c r="I2634" t="s">
        <v>8245</v>
      </c>
      <c r="J2634">
        <v>1468777786</v>
      </c>
      <c r="K2634">
        <v>1466185786</v>
      </c>
      <c r="L2634" t="b">
        <v>0</v>
      </c>
      <c r="M2634">
        <v>0</v>
      </c>
      <c r="N2634" t="b">
        <v>0</v>
      </c>
      <c r="O2634" t="s">
        <v>8269</v>
      </c>
      <c r="P2634" s="9">
        <f>(((K2634/60)/60)/24)+DATE(1970,1,1)</f>
        <v>42538.742893518516</v>
      </c>
      <c r="Q2634" s="14">
        <f>YEAR(P2634)</f>
        <v>2016</v>
      </c>
      <c r="R2634" s="10" t="s">
        <v>8331</v>
      </c>
      <c r="S2634" t="s">
        <v>8332</v>
      </c>
      <c r="T2634">
        <f>IFERROR(ROUND(E2634/M2634,2),0)</f>
        <v>0</v>
      </c>
    </row>
    <row r="2635" spans="1:20" ht="49" x14ac:dyDescent="0.25">
      <c r="A2635">
        <v>362</v>
      </c>
      <c r="B2635" s="3" t="s">
        <v>363</v>
      </c>
      <c r="C2635" s="3" t="s">
        <v>4472</v>
      </c>
      <c r="D2635" s="6">
        <v>9665</v>
      </c>
      <c r="E2635" s="8">
        <v>12000</v>
      </c>
      <c r="F2635" s="22">
        <f>ROUND(E2635/D2635*100,0)</f>
        <v>124</v>
      </c>
      <c r="G2635" t="s">
        <v>8218</v>
      </c>
      <c r="H2635" t="s">
        <v>8223</v>
      </c>
      <c r="I2635" t="s">
        <v>8245</v>
      </c>
      <c r="J2635">
        <v>1407456000</v>
      </c>
      <c r="K2635">
        <v>1405573391</v>
      </c>
      <c r="L2635" t="b">
        <v>0</v>
      </c>
      <c r="M2635">
        <v>86</v>
      </c>
      <c r="N2635" t="b">
        <v>1</v>
      </c>
      <c r="O2635" t="s">
        <v>8267</v>
      </c>
      <c r="P2635" s="9">
        <f>(((K2635/60)/60)/24)+DATE(1970,1,1)</f>
        <v>41837.210543981484</v>
      </c>
      <c r="Q2635" s="14">
        <f>YEAR(P2635)</f>
        <v>2014</v>
      </c>
      <c r="R2635" s="10" t="s">
        <v>8324</v>
      </c>
      <c r="S2635" t="s">
        <v>8329</v>
      </c>
      <c r="T2635">
        <f>IFERROR(ROUND(E2635/M2635,2),0)</f>
        <v>139.53</v>
      </c>
    </row>
    <row r="2636" spans="1:20" ht="49" x14ac:dyDescent="0.25">
      <c r="A2636">
        <v>2280</v>
      </c>
      <c r="B2636" s="3" t="s">
        <v>2281</v>
      </c>
      <c r="C2636" s="3" t="s">
        <v>6390</v>
      </c>
      <c r="D2636" s="6">
        <v>9800</v>
      </c>
      <c r="E2636" s="8">
        <v>39550.5</v>
      </c>
      <c r="F2636" s="22">
        <f>ROUND(E2636/D2636*100,0)</f>
        <v>404</v>
      </c>
      <c r="G2636" t="s">
        <v>8218</v>
      </c>
      <c r="H2636" t="s">
        <v>8223</v>
      </c>
      <c r="I2636" t="s">
        <v>8245</v>
      </c>
      <c r="J2636">
        <v>1442501991</v>
      </c>
      <c r="K2636">
        <v>1439909991</v>
      </c>
      <c r="L2636" t="b">
        <v>0</v>
      </c>
      <c r="M2636">
        <v>480</v>
      </c>
      <c r="N2636" t="b">
        <v>1</v>
      </c>
      <c r="O2636" t="s">
        <v>8295</v>
      </c>
      <c r="P2636" s="9">
        <f>(((K2636/60)/60)/24)+DATE(1970,1,1)</f>
        <v>42234.624895833331</v>
      </c>
      <c r="Q2636" s="14">
        <f>YEAR(P2636)</f>
        <v>2015</v>
      </c>
      <c r="R2636" s="10" t="s">
        <v>8347</v>
      </c>
      <c r="S2636" t="s">
        <v>8365</v>
      </c>
      <c r="T2636">
        <f>IFERROR(ROUND(E2636/M2636,2),0)</f>
        <v>82.4</v>
      </c>
    </row>
    <row r="2637" spans="1:20" ht="49" hidden="1" x14ac:dyDescent="0.25">
      <c r="A2637">
        <v>3844</v>
      </c>
      <c r="B2637" s="3" t="s">
        <v>3841</v>
      </c>
      <c r="C2637" s="3" t="s">
        <v>7953</v>
      </c>
      <c r="D2637" s="6">
        <v>9800</v>
      </c>
      <c r="E2637" s="8">
        <v>4066</v>
      </c>
      <c r="F2637" s="22">
        <f>ROUND(E2637/D2637*100,0)</f>
        <v>41</v>
      </c>
      <c r="G2637" t="s">
        <v>8220</v>
      </c>
      <c r="H2637" t="s">
        <v>8223</v>
      </c>
      <c r="I2637" t="s">
        <v>8245</v>
      </c>
      <c r="J2637">
        <v>1401778740</v>
      </c>
      <c r="K2637">
        <v>1399474134</v>
      </c>
      <c r="L2637" t="b">
        <v>1</v>
      </c>
      <c r="M2637">
        <v>50</v>
      </c>
      <c r="N2637" t="b">
        <v>0</v>
      </c>
      <c r="O2637" t="s">
        <v>8269</v>
      </c>
      <c r="P2637" s="9">
        <f>(((K2637/60)/60)/24)+DATE(1970,1,1)</f>
        <v>41766.617291666669</v>
      </c>
      <c r="Q2637" s="14">
        <f>YEAR(P2637)</f>
        <v>2014</v>
      </c>
      <c r="R2637" s="10" t="s">
        <v>8331</v>
      </c>
      <c r="S2637" t="s">
        <v>8332</v>
      </c>
      <c r="T2637">
        <f>IFERROR(ROUND(E2637/M2637,2),0)</f>
        <v>81.319999999999993</v>
      </c>
    </row>
    <row r="2638" spans="1:20" ht="49" x14ac:dyDescent="0.25">
      <c r="A2638">
        <v>267</v>
      </c>
      <c r="B2638" s="3" t="s">
        <v>268</v>
      </c>
      <c r="C2638" s="3" t="s">
        <v>4377</v>
      </c>
      <c r="D2638" s="6">
        <v>9850</v>
      </c>
      <c r="E2638" s="8">
        <v>12965.44</v>
      </c>
      <c r="F2638" s="22">
        <f>ROUND(E2638/D2638*100,0)</f>
        <v>132</v>
      </c>
      <c r="G2638" t="s">
        <v>8218</v>
      </c>
      <c r="H2638" t="s">
        <v>8224</v>
      </c>
      <c r="I2638" t="s">
        <v>8246</v>
      </c>
      <c r="J2638">
        <v>1403693499</v>
      </c>
      <c r="K2638">
        <v>1401101499</v>
      </c>
      <c r="L2638" t="b">
        <v>1</v>
      </c>
      <c r="M2638">
        <v>165</v>
      </c>
      <c r="N2638" t="b">
        <v>1</v>
      </c>
      <c r="O2638" t="s">
        <v>8267</v>
      </c>
      <c r="P2638" s="9">
        <f>(((K2638/60)/60)/24)+DATE(1970,1,1)</f>
        <v>41785.452534722222</v>
      </c>
      <c r="Q2638" s="14">
        <f>YEAR(P2638)</f>
        <v>2014</v>
      </c>
      <c r="R2638" s="10" t="s">
        <v>8324</v>
      </c>
      <c r="S2638" t="s">
        <v>8329</v>
      </c>
      <c r="T2638">
        <f>IFERROR(ROUND(E2638/M2638,2),0)</f>
        <v>78.58</v>
      </c>
    </row>
    <row r="2639" spans="1:20" ht="49" x14ac:dyDescent="0.25">
      <c r="A2639">
        <v>2075</v>
      </c>
      <c r="B2639" s="3" t="s">
        <v>2076</v>
      </c>
      <c r="C2639" s="3" t="s">
        <v>6185</v>
      </c>
      <c r="D2639" s="6">
        <v>9999</v>
      </c>
      <c r="E2639" s="8">
        <v>167820.6</v>
      </c>
      <c r="F2639" s="22">
        <f>ROUND(E2639/D2639*100,0)</f>
        <v>1678</v>
      </c>
      <c r="G2639" t="s">
        <v>8218</v>
      </c>
      <c r="H2639" t="s">
        <v>8223</v>
      </c>
      <c r="I2639" t="s">
        <v>8245</v>
      </c>
      <c r="J2639">
        <v>1374769288</v>
      </c>
      <c r="K2639">
        <v>1372177288</v>
      </c>
      <c r="L2639" t="b">
        <v>0</v>
      </c>
      <c r="M2639">
        <v>8200</v>
      </c>
      <c r="N2639" t="b">
        <v>1</v>
      </c>
      <c r="O2639" t="s">
        <v>8293</v>
      </c>
      <c r="P2639" s="9">
        <f>(((K2639/60)/60)/24)+DATE(1970,1,1)</f>
        <v>41450.681574074071</v>
      </c>
      <c r="Q2639" s="14">
        <f>YEAR(P2639)</f>
        <v>2013</v>
      </c>
      <c r="R2639" s="10" t="s">
        <v>8333</v>
      </c>
      <c r="S2639" t="s">
        <v>8363</v>
      </c>
      <c r="T2639">
        <f>IFERROR(ROUND(E2639/M2639,2),0)</f>
        <v>20.47</v>
      </c>
    </row>
    <row r="2640" spans="1:20" ht="49" hidden="1" x14ac:dyDescent="0.25">
      <c r="A2640">
        <v>2700</v>
      </c>
      <c r="B2640" s="3" t="s">
        <v>2700</v>
      </c>
      <c r="C2640" s="3" t="s">
        <v>6810</v>
      </c>
      <c r="D2640" s="6">
        <v>9999</v>
      </c>
      <c r="E2640" s="8">
        <v>70</v>
      </c>
      <c r="F2640" s="22">
        <f>ROUND(E2640/D2640*100,0)</f>
        <v>1</v>
      </c>
      <c r="G2640" t="s">
        <v>8220</v>
      </c>
      <c r="H2640" t="s">
        <v>8223</v>
      </c>
      <c r="I2640" t="s">
        <v>8245</v>
      </c>
      <c r="J2640">
        <v>1411073972</v>
      </c>
      <c r="K2640">
        <v>1408481972</v>
      </c>
      <c r="L2640" t="b">
        <v>0</v>
      </c>
      <c r="M2640">
        <v>4</v>
      </c>
      <c r="N2640" t="b">
        <v>0</v>
      </c>
      <c r="O2640" t="s">
        <v>8282</v>
      </c>
      <c r="P2640" s="9">
        <f>(((K2640/60)/60)/24)+DATE(1970,1,1)</f>
        <v>41870.87467592593</v>
      </c>
      <c r="Q2640" s="14">
        <f>YEAR(P2640)</f>
        <v>2014</v>
      </c>
      <c r="R2640" s="10" t="s">
        <v>8350</v>
      </c>
      <c r="S2640" t="s">
        <v>8351</v>
      </c>
      <c r="T2640">
        <f>IFERROR(ROUND(E2640/M2640,2),0)</f>
        <v>17.5</v>
      </c>
    </row>
    <row r="2641" spans="1:20" ht="49" hidden="1" x14ac:dyDescent="0.25">
      <c r="A2641">
        <v>1002</v>
      </c>
      <c r="B2641" s="3" t="s">
        <v>1003</v>
      </c>
      <c r="C2641" s="3" t="s">
        <v>5112</v>
      </c>
      <c r="D2641" s="6">
        <v>9999</v>
      </c>
      <c r="E2641" s="8">
        <v>2960</v>
      </c>
      <c r="F2641" s="22">
        <f>ROUND(E2641/D2641*100,0)</f>
        <v>30</v>
      </c>
      <c r="G2641" t="s">
        <v>8219</v>
      </c>
      <c r="H2641" t="s">
        <v>8223</v>
      </c>
      <c r="I2641" t="s">
        <v>8245</v>
      </c>
      <c r="J2641">
        <v>1450331940</v>
      </c>
      <c r="K2641">
        <v>1447777514</v>
      </c>
      <c r="L2641" t="b">
        <v>0</v>
      </c>
      <c r="M2641">
        <v>22</v>
      </c>
      <c r="N2641" t="b">
        <v>0</v>
      </c>
      <c r="O2641" t="s">
        <v>8271</v>
      </c>
      <c r="P2641" s="9">
        <f>(((K2641/60)/60)/24)+DATE(1970,1,1)</f>
        <v>42325.684189814812</v>
      </c>
      <c r="Q2641" s="14">
        <f>YEAR(P2641)</f>
        <v>2015</v>
      </c>
      <c r="R2641" s="10" t="s">
        <v>8333</v>
      </c>
      <c r="S2641" t="s">
        <v>8335</v>
      </c>
      <c r="T2641">
        <f>IFERROR(ROUND(E2641/M2641,2),0)</f>
        <v>134.55000000000001</v>
      </c>
    </row>
    <row r="2642" spans="1:20" ht="33" x14ac:dyDescent="0.25">
      <c r="A2642">
        <v>3</v>
      </c>
      <c r="B2642" s="3" t="s">
        <v>5</v>
      </c>
      <c r="C2642" s="3" t="s">
        <v>4114</v>
      </c>
      <c r="D2642" s="6">
        <v>10000</v>
      </c>
      <c r="E2642" s="8">
        <v>10390</v>
      </c>
      <c r="F2642" s="22">
        <f>ROUND(E2642/D2642*100,0)</f>
        <v>104</v>
      </c>
      <c r="G2642" t="s">
        <v>8218</v>
      </c>
      <c r="H2642" t="s">
        <v>8223</v>
      </c>
      <c r="I2642" t="s">
        <v>8245</v>
      </c>
      <c r="J2642">
        <v>1407414107</v>
      </c>
      <c r="K2642">
        <v>1404822107</v>
      </c>
      <c r="L2642" t="b">
        <v>0</v>
      </c>
      <c r="M2642">
        <v>150</v>
      </c>
      <c r="N2642" t="b">
        <v>1</v>
      </c>
      <c r="O2642" t="s">
        <v>8263</v>
      </c>
      <c r="P2642" s="9">
        <f>(((K2642/60)/60)/24)+DATE(1970,1,1)</f>
        <v>41828.515127314815</v>
      </c>
      <c r="Q2642" s="14">
        <f>YEAR(P2642)</f>
        <v>2014</v>
      </c>
      <c r="R2642" s="10" t="s">
        <v>8324</v>
      </c>
      <c r="S2642" t="s">
        <v>8325</v>
      </c>
      <c r="T2642">
        <f>IFERROR(ROUND(E2642/M2642,2),0)</f>
        <v>69.27</v>
      </c>
    </row>
    <row r="2643" spans="1:20" ht="49" x14ac:dyDescent="0.25">
      <c r="A2643">
        <v>43</v>
      </c>
      <c r="B2643" s="3" t="s">
        <v>45</v>
      </c>
      <c r="C2643" s="3" t="s">
        <v>4154</v>
      </c>
      <c r="D2643" s="6">
        <v>10000</v>
      </c>
      <c r="E2643" s="8">
        <v>30866</v>
      </c>
      <c r="F2643" s="22">
        <f>ROUND(E2643/D2643*100,0)</f>
        <v>309</v>
      </c>
      <c r="G2643" t="s">
        <v>8218</v>
      </c>
      <c r="H2643" t="s">
        <v>8223</v>
      </c>
      <c r="I2643" t="s">
        <v>8245</v>
      </c>
      <c r="J2643">
        <v>1405209600</v>
      </c>
      <c r="K2643">
        <v>1402599486</v>
      </c>
      <c r="L2643" t="b">
        <v>0</v>
      </c>
      <c r="M2643">
        <v>263</v>
      </c>
      <c r="N2643" t="b">
        <v>1</v>
      </c>
      <c r="O2643" t="s">
        <v>8263</v>
      </c>
      <c r="P2643" s="9">
        <f>(((K2643/60)/60)/24)+DATE(1970,1,1)</f>
        <v>41802.790347222224</v>
      </c>
      <c r="Q2643" s="14">
        <f>YEAR(P2643)</f>
        <v>2014</v>
      </c>
      <c r="R2643" s="10" t="s">
        <v>8324</v>
      </c>
      <c r="S2643" t="s">
        <v>8325</v>
      </c>
      <c r="T2643">
        <f>IFERROR(ROUND(E2643/M2643,2),0)</f>
        <v>117.36</v>
      </c>
    </row>
    <row r="2644" spans="1:20" ht="49" x14ac:dyDescent="0.25">
      <c r="A2644">
        <v>52</v>
      </c>
      <c r="B2644" s="3" t="s">
        <v>54</v>
      </c>
      <c r="C2644" s="3" t="s">
        <v>4163</v>
      </c>
      <c r="D2644" s="6">
        <v>10000</v>
      </c>
      <c r="E2644" s="8">
        <v>11621</v>
      </c>
      <c r="F2644" s="22">
        <f>ROUND(E2644/D2644*100,0)</f>
        <v>116</v>
      </c>
      <c r="G2644" t="s">
        <v>8218</v>
      </c>
      <c r="H2644" t="s">
        <v>8223</v>
      </c>
      <c r="I2644" t="s">
        <v>8245</v>
      </c>
      <c r="J2644">
        <v>1405615846</v>
      </c>
      <c r="K2644">
        <v>1403023846</v>
      </c>
      <c r="L2644" t="b">
        <v>0</v>
      </c>
      <c r="M2644">
        <v>52</v>
      </c>
      <c r="N2644" t="b">
        <v>1</v>
      </c>
      <c r="O2644" t="s">
        <v>8263</v>
      </c>
      <c r="P2644" s="9">
        <f>(((K2644/60)/60)/24)+DATE(1970,1,1)</f>
        <v>41807.701921296299</v>
      </c>
      <c r="Q2644" s="14">
        <f>YEAR(P2644)</f>
        <v>2014</v>
      </c>
      <c r="R2644" s="10" t="s">
        <v>8324</v>
      </c>
      <c r="S2644" t="s">
        <v>8325</v>
      </c>
      <c r="T2644">
        <f>IFERROR(ROUND(E2644/M2644,2),0)</f>
        <v>223.48</v>
      </c>
    </row>
    <row r="2645" spans="1:20" ht="49" x14ac:dyDescent="0.25">
      <c r="A2645">
        <v>54</v>
      </c>
      <c r="B2645" s="3" t="s">
        <v>56</v>
      </c>
      <c r="C2645" s="3" t="s">
        <v>4165</v>
      </c>
      <c r="D2645" s="6">
        <v>10000</v>
      </c>
      <c r="E2645" s="8">
        <v>10100</v>
      </c>
      <c r="F2645" s="22">
        <f>ROUND(E2645/D2645*100,0)</f>
        <v>101</v>
      </c>
      <c r="G2645" t="s">
        <v>8218</v>
      </c>
      <c r="H2645" t="s">
        <v>8223</v>
      </c>
      <c r="I2645" t="s">
        <v>8245</v>
      </c>
      <c r="J2645">
        <v>1451063221</v>
      </c>
      <c r="K2645">
        <v>1448471221</v>
      </c>
      <c r="L2645" t="b">
        <v>0</v>
      </c>
      <c r="M2645">
        <v>52</v>
      </c>
      <c r="N2645" t="b">
        <v>1</v>
      </c>
      <c r="O2645" t="s">
        <v>8263</v>
      </c>
      <c r="P2645" s="9">
        <f>(((K2645/60)/60)/24)+DATE(1970,1,1)</f>
        <v>42333.713206018518</v>
      </c>
      <c r="Q2645" s="14">
        <f>YEAR(P2645)</f>
        <v>2015</v>
      </c>
      <c r="R2645" s="10" t="s">
        <v>8324</v>
      </c>
      <c r="S2645" t="s">
        <v>8325</v>
      </c>
      <c r="T2645">
        <f>IFERROR(ROUND(E2645/M2645,2),0)</f>
        <v>194.23</v>
      </c>
    </row>
    <row r="2646" spans="1:20" ht="33" x14ac:dyDescent="0.25">
      <c r="A2646">
        <v>58</v>
      </c>
      <c r="B2646" s="3" t="s">
        <v>60</v>
      </c>
      <c r="C2646" s="3" t="s">
        <v>4169</v>
      </c>
      <c r="D2646" s="6">
        <v>10000</v>
      </c>
      <c r="E2646" s="8">
        <v>10291</v>
      </c>
      <c r="F2646" s="22">
        <f>ROUND(E2646/D2646*100,0)</f>
        <v>103</v>
      </c>
      <c r="G2646" t="s">
        <v>8218</v>
      </c>
      <c r="H2646" t="s">
        <v>8223</v>
      </c>
      <c r="I2646" t="s">
        <v>8245</v>
      </c>
      <c r="J2646">
        <v>1416423172</v>
      </c>
      <c r="K2646">
        <v>1413827572</v>
      </c>
      <c r="L2646" t="b">
        <v>0</v>
      </c>
      <c r="M2646">
        <v>75</v>
      </c>
      <c r="N2646" t="b">
        <v>1</v>
      </c>
      <c r="O2646" t="s">
        <v>8263</v>
      </c>
      <c r="P2646" s="9">
        <f>(((K2646/60)/60)/24)+DATE(1970,1,1)</f>
        <v>41932.745046296295</v>
      </c>
      <c r="Q2646" s="14">
        <f>YEAR(P2646)</f>
        <v>2014</v>
      </c>
      <c r="R2646" s="10" t="s">
        <v>8324</v>
      </c>
      <c r="S2646" t="s">
        <v>8325</v>
      </c>
      <c r="T2646">
        <f>IFERROR(ROUND(E2646/M2646,2),0)</f>
        <v>137.21</v>
      </c>
    </row>
    <row r="2647" spans="1:20" ht="49" x14ac:dyDescent="0.25">
      <c r="A2647">
        <v>69</v>
      </c>
      <c r="B2647" s="3" t="s">
        <v>71</v>
      </c>
      <c r="C2647" s="3" t="s">
        <v>4180</v>
      </c>
      <c r="D2647" s="6">
        <v>10000</v>
      </c>
      <c r="E2647" s="8">
        <v>11094.23</v>
      </c>
      <c r="F2647" s="22">
        <f>ROUND(E2647/D2647*100,0)</f>
        <v>111</v>
      </c>
      <c r="G2647" t="s">
        <v>8218</v>
      </c>
      <c r="H2647" t="s">
        <v>8223</v>
      </c>
      <c r="I2647" t="s">
        <v>8245</v>
      </c>
      <c r="J2647">
        <v>1317538740</v>
      </c>
      <c r="K2647">
        <v>1314765025</v>
      </c>
      <c r="L2647" t="b">
        <v>0</v>
      </c>
      <c r="M2647">
        <v>178</v>
      </c>
      <c r="N2647" t="b">
        <v>1</v>
      </c>
      <c r="O2647" t="s">
        <v>8264</v>
      </c>
      <c r="P2647" s="9">
        <f>(((K2647/60)/60)/24)+DATE(1970,1,1)</f>
        <v>40786.187789351854</v>
      </c>
      <c r="Q2647" s="14">
        <f>YEAR(P2647)</f>
        <v>2011</v>
      </c>
      <c r="R2647" s="10" t="s">
        <v>8324</v>
      </c>
      <c r="S2647" t="s">
        <v>8326</v>
      </c>
      <c r="T2647">
        <f>IFERROR(ROUND(E2647/M2647,2),0)</f>
        <v>62.33</v>
      </c>
    </row>
    <row r="2648" spans="1:20" ht="49" x14ac:dyDescent="0.25">
      <c r="A2648">
        <v>249</v>
      </c>
      <c r="B2648" s="3" t="s">
        <v>250</v>
      </c>
      <c r="C2648" s="3" t="s">
        <v>4359</v>
      </c>
      <c r="D2648" s="6">
        <v>10000</v>
      </c>
      <c r="E2648" s="8">
        <v>11292</v>
      </c>
      <c r="F2648" s="22">
        <f>ROUND(E2648/D2648*100,0)</f>
        <v>113</v>
      </c>
      <c r="G2648" t="s">
        <v>8218</v>
      </c>
      <c r="H2648" t="s">
        <v>8223</v>
      </c>
      <c r="I2648" t="s">
        <v>8245</v>
      </c>
      <c r="J2648">
        <v>1282498800</v>
      </c>
      <c r="K2648">
        <v>1275603020</v>
      </c>
      <c r="L2648" t="b">
        <v>1</v>
      </c>
      <c r="M2648">
        <v>235</v>
      </c>
      <c r="N2648" t="b">
        <v>1</v>
      </c>
      <c r="O2648" t="s">
        <v>8267</v>
      </c>
      <c r="P2648" s="9">
        <f>(((K2648/60)/60)/24)+DATE(1970,1,1)</f>
        <v>40332.923842592594</v>
      </c>
      <c r="Q2648" s="14">
        <f>YEAR(P2648)</f>
        <v>2010</v>
      </c>
      <c r="R2648" s="10" t="s">
        <v>8324</v>
      </c>
      <c r="S2648" t="s">
        <v>8329</v>
      </c>
      <c r="T2648">
        <f>IFERROR(ROUND(E2648/M2648,2),0)</f>
        <v>48.05</v>
      </c>
    </row>
    <row r="2649" spans="1:20" ht="33" x14ac:dyDescent="0.25">
      <c r="A2649">
        <v>260</v>
      </c>
      <c r="B2649" s="3" t="s">
        <v>261</v>
      </c>
      <c r="C2649" s="3" t="s">
        <v>4370</v>
      </c>
      <c r="D2649" s="6">
        <v>10000</v>
      </c>
      <c r="E2649" s="8">
        <v>10640</v>
      </c>
      <c r="F2649" s="22">
        <f>ROUND(E2649/D2649*100,0)</f>
        <v>106</v>
      </c>
      <c r="G2649" t="s">
        <v>8218</v>
      </c>
      <c r="H2649" t="s">
        <v>8223</v>
      </c>
      <c r="I2649" t="s">
        <v>8245</v>
      </c>
      <c r="J2649">
        <v>1279360740</v>
      </c>
      <c r="K2649">
        <v>1275415679</v>
      </c>
      <c r="L2649" t="b">
        <v>1</v>
      </c>
      <c r="M2649">
        <v>88</v>
      </c>
      <c r="N2649" t="b">
        <v>1</v>
      </c>
      <c r="O2649" t="s">
        <v>8267</v>
      </c>
      <c r="P2649" s="9">
        <f>(((K2649/60)/60)/24)+DATE(1970,1,1)</f>
        <v>40330.755543981482</v>
      </c>
      <c r="Q2649" s="14">
        <f>YEAR(P2649)</f>
        <v>2010</v>
      </c>
      <c r="R2649" s="10" t="s">
        <v>8324</v>
      </c>
      <c r="S2649" t="s">
        <v>8329</v>
      </c>
      <c r="T2649">
        <f>IFERROR(ROUND(E2649/M2649,2),0)</f>
        <v>120.91</v>
      </c>
    </row>
    <row r="2650" spans="1:20" ht="49" x14ac:dyDescent="0.25">
      <c r="A2650">
        <v>299</v>
      </c>
      <c r="B2650" s="3" t="s">
        <v>300</v>
      </c>
      <c r="C2650" s="3" t="s">
        <v>4409</v>
      </c>
      <c r="D2650" s="6">
        <v>10000</v>
      </c>
      <c r="E2650" s="8">
        <v>17895.25</v>
      </c>
      <c r="F2650" s="22">
        <f>ROUND(E2650/D2650*100,0)</f>
        <v>179</v>
      </c>
      <c r="G2650" t="s">
        <v>8218</v>
      </c>
      <c r="H2650" t="s">
        <v>8223</v>
      </c>
      <c r="I2650" t="s">
        <v>8245</v>
      </c>
      <c r="J2650">
        <v>1289975060</v>
      </c>
      <c r="K2650">
        <v>1287379460</v>
      </c>
      <c r="L2650" t="b">
        <v>1</v>
      </c>
      <c r="M2650">
        <v>244</v>
      </c>
      <c r="N2650" t="b">
        <v>1</v>
      </c>
      <c r="O2650" t="s">
        <v>8267</v>
      </c>
      <c r="P2650" s="9">
        <f>(((K2650/60)/60)/24)+DATE(1970,1,1)</f>
        <v>40469.225231481483</v>
      </c>
      <c r="Q2650" s="14">
        <f>YEAR(P2650)</f>
        <v>2010</v>
      </c>
      <c r="R2650" s="10" t="s">
        <v>8324</v>
      </c>
      <c r="S2650" t="s">
        <v>8329</v>
      </c>
      <c r="T2650">
        <f>IFERROR(ROUND(E2650/M2650,2),0)</f>
        <v>73.34</v>
      </c>
    </row>
    <row r="2651" spans="1:20" ht="65" x14ac:dyDescent="0.25">
      <c r="A2651">
        <v>302</v>
      </c>
      <c r="B2651" s="3" t="s">
        <v>303</v>
      </c>
      <c r="C2651" s="3" t="s">
        <v>4412</v>
      </c>
      <c r="D2651" s="6">
        <v>10000</v>
      </c>
      <c r="E2651" s="8">
        <v>10046</v>
      </c>
      <c r="F2651" s="22">
        <f>ROUND(E2651/D2651*100,0)</f>
        <v>100</v>
      </c>
      <c r="G2651" t="s">
        <v>8218</v>
      </c>
      <c r="H2651" t="s">
        <v>8223</v>
      </c>
      <c r="I2651" t="s">
        <v>8245</v>
      </c>
      <c r="J2651">
        <v>1330115638</v>
      </c>
      <c r="K2651">
        <v>1327523638</v>
      </c>
      <c r="L2651" t="b">
        <v>1</v>
      </c>
      <c r="M2651">
        <v>108</v>
      </c>
      <c r="N2651" t="b">
        <v>1</v>
      </c>
      <c r="O2651" t="s">
        <v>8267</v>
      </c>
      <c r="P2651" s="9">
        <f>(((K2651/60)/60)/24)+DATE(1970,1,1)</f>
        <v>40933.856921296298</v>
      </c>
      <c r="Q2651" s="14">
        <f>YEAR(P2651)</f>
        <v>2012</v>
      </c>
      <c r="R2651" s="10" t="s">
        <v>8324</v>
      </c>
      <c r="S2651" t="s">
        <v>8329</v>
      </c>
      <c r="T2651">
        <f>IFERROR(ROUND(E2651/M2651,2),0)</f>
        <v>93.02</v>
      </c>
    </row>
    <row r="2652" spans="1:20" ht="49" x14ac:dyDescent="0.25">
      <c r="A2652">
        <v>329</v>
      </c>
      <c r="B2652" s="3" t="s">
        <v>330</v>
      </c>
      <c r="C2652" s="3" t="s">
        <v>4439</v>
      </c>
      <c r="D2652" s="6">
        <v>10000</v>
      </c>
      <c r="E2652" s="8">
        <v>10550</v>
      </c>
      <c r="F2652" s="22">
        <f>ROUND(E2652/D2652*100,0)</f>
        <v>106</v>
      </c>
      <c r="G2652" t="s">
        <v>8218</v>
      </c>
      <c r="H2652" t="s">
        <v>8223</v>
      </c>
      <c r="I2652" t="s">
        <v>8245</v>
      </c>
      <c r="J2652">
        <v>1446868800</v>
      </c>
      <c r="K2652">
        <v>1444821127</v>
      </c>
      <c r="L2652" t="b">
        <v>1</v>
      </c>
      <c r="M2652">
        <v>167</v>
      </c>
      <c r="N2652" t="b">
        <v>1</v>
      </c>
      <c r="O2652" t="s">
        <v>8267</v>
      </c>
      <c r="P2652" s="9">
        <f>(((K2652/60)/60)/24)+DATE(1970,1,1)</f>
        <v>42291.46674768519</v>
      </c>
      <c r="Q2652" s="14">
        <f>YEAR(P2652)</f>
        <v>2015</v>
      </c>
      <c r="R2652" s="10" t="s">
        <v>8324</v>
      </c>
      <c r="S2652" t="s">
        <v>8329</v>
      </c>
      <c r="T2652">
        <f>IFERROR(ROUND(E2652/M2652,2),0)</f>
        <v>63.17</v>
      </c>
    </row>
    <row r="2653" spans="1:20" ht="49" x14ac:dyDescent="0.25">
      <c r="A2653">
        <v>334</v>
      </c>
      <c r="B2653" s="3" t="s">
        <v>335</v>
      </c>
      <c r="C2653" s="3" t="s">
        <v>4444</v>
      </c>
      <c r="D2653" s="6">
        <v>10000</v>
      </c>
      <c r="E2653" s="8">
        <v>10119</v>
      </c>
      <c r="F2653" s="22">
        <f>ROUND(E2653/D2653*100,0)</f>
        <v>101</v>
      </c>
      <c r="G2653" t="s">
        <v>8218</v>
      </c>
      <c r="H2653" t="s">
        <v>8223</v>
      </c>
      <c r="I2653" t="s">
        <v>8245</v>
      </c>
      <c r="J2653">
        <v>1431716400</v>
      </c>
      <c r="K2653">
        <v>1428423757</v>
      </c>
      <c r="L2653" t="b">
        <v>1</v>
      </c>
      <c r="M2653">
        <v>69</v>
      </c>
      <c r="N2653" t="b">
        <v>1</v>
      </c>
      <c r="O2653" t="s">
        <v>8267</v>
      </c>
      <c r="P2653" s="9">
        <f>(((K2653/60)/60)/24)+DATE(1970,1,1)</f>
        <v>42101.682372685187</v>
      </c>
      <c r="Q2653" s="14">
        <f>YEAR(P2653)</f>
        <v>2015</v>
      </c>
      <c r="R2653" s="10" t="s">
        <v>8324</v>
      </c>
      <c r="S2653" t="s">
        <v>8329</v>
      </c>
      <c r="T2653">
        <f>IFERROR(ROUND(E2653/M2653,2),0)</f>
        <v>146.65</v>
      </c>
    </row>
    <row r="2654" spans="1:20" ht="49" x14ac:dyDescent="0.25">
      <c r="A2654">
        <v>346</v>
      </c>
      <c r="B2654" s="3" t="s">
        <v>347</v>
      </c>
      <c r="C2654" s="3" t="s">
        <v>4456</v>
      </c>
      <c r="D2654" s="6">
        <v>10000</v>
      </c>
      <c r="E2654" s="8">
        <v>17028.88</v>
      </c>
      <c r="F2654" s="22">
        <f>ROUND(E2654/D2654*100,0)</f>
        <v>170</v>
      </c>
      <c r="G2654" t="s">
        <v>8218</v>
      </c>
      <c r="H2654" t="s">
        <v>8223</v>
      </c>
      <c r="I2654" t="s">
        <v>8245</v>
      </c>
      <c r="J2654">
        <v>1444824021</v>
      </c>
      <c r="K2654">
        <v>1442232021</v>
      </c>
      <c r="L2654" t="b">
        <v>1</v>
      </c>
      <c r="M2654">
        <v>188</v>
      </c>
      <c r="N2654" t="b">
        <v>1</v>
      </c>
      <c r="O2654" t="s">
        <v>8267</v>
      </c>
      <c r="P2654" s="9">
        <f>(((K2654/60)/60)/24)+DATE(1970,1,1)</f>
        <v>42261.500243055561</v>
      </c>
      <c r="Q2654" s="14">
        <f>YEAR(P2654)</f>
        <v>2015</v>
      </c>
      <c r="R2654" s="10" t="s">
        <v>8324</v>
      </c>
      <c r="S2654" t="s">
        <v>8329</v>
      </c>
      <c r="T2654">
        <f>IFERROR(ROUND(E2654/M2654,2),0)</f>
        <v>90.58</v>
      </c>
    </row>
    <row r="2655" spans="1:20" ht="49" x14ac:dyDescent="0.25">
      <c r="A2655">
        <v>348</v>
      </c>
      <c r="B2655" s="3" t="s">
        <v>349</v>
      </c>
      <c r="C2655" s="3" t="s">
        <v>4458</v>
      </c>
      <c r="D2655" s="6">
        <v>10000</v>
      </c>
      <c r="E2655" s="8">
        <v>10300</v>
      </c>
      <c r="F2655" s="22">
        <f>ROUND(E2655/D2655*100,0)</f>
        <v>103</v>
      </c>
      <c r="G2655" t="s">
        <v>8218</v>
      </c>
      <c r="H2655" t="s">
        <v>8223</v>
      </c>
      <c r="I2655" t="s">
        <v>8245</v>
      </c>
      <c r="J2655">
        <v>1440165916</v>
      </c>
      <c r="K2655">
        <v>1437573916</v>
      </c>
      <c r="L2655" t="b">
        <v>1</v>
      </c>
      <c r="M2655">
        <v>119</v>
      </c>
      <c r="N2655" t="b">
        <v>1</v>
      </c>
      <c r="O2655" t="s">
        <v>8267</v>
      </c>
      <c r="P2655" s="9">
        <f>(((K2655/60)/60)/24)+DATE(1970,1,1)</f>
        <v>42207.58699074074</v>
      </c>
      <c r="Q2655" s="14">
        <f>YEAR(P2655)</f>
        <v>2015</v>
      </c>
      <c r="R2655" s="10" t="s">
        <v>8324</v>
      </c>
      <c r="S2655" t="s">
        <v>8329</v>
      </c>
      <c r="T2655">
        <f>IFERROR(ROUND(E2655/M2655,2),0)</f>
        <v>86.55</v>
      </c>
    </row>
    <row r="2656" spans="1:20" ht="49" x14ac:dyDescent="0.25">
      <c r="A2656">
        <v>352</v>
      </c>
      <c r="B2656" s="3" t="s">
        <v>353</v>
      </c>
      <c r="C2656" s="3" t="s">
        <v>4462</v>
      </c>
      <c r="D2656" s="6">
        <v>10000</v>
      </c>
      <c r="E2656" s="8">
        <v>11656</v>
      </c>
      <c r="F2656" s="22">
        <f>ROUND(E2656/D2656*100,0)</f>
        <v>117</v>
      </c>
      <c r="G2656" t="s">
        <v>8218</v>
      </c>
      <c r="H2656" t="s">
        <v>8223</v>
      </c>
      <c r="I2656" t="s">
        <v>8245</v>
      </c>
      <c r="J2656">
        <v>1412740868</v>
      </c>
      <c r="K2656">
        <v>1410148868</v>
      </c>
      <c r="L2656" t="b">
        <v>1</v>
      </c>
      <c r="M2656">
        <v>286</v>
      </c>
      <c r="N2656" t="b">
        <v>1</v>
      </c>
      <c r="O2656" t="s">
        <v>8267</v>
      </c>
      <c r="P2656" s="9">
        <f>(((K2656/60)/60)/24)+DATE(1970,1,1)</f>
        <v>41890.167453703703</v>
      </c>
      <c r="Q2656" s="14">
        <f>YEAR(P2656)</f>
        <v>2014</v>
      </c>
      <c r="R2656" s="10" t="s">
        <v>8324</v>
      </c>
      <c r="S2656" t="s">
        <v>8329</v>
      </c>
      <c r="T2656">
        <f>IFERROR(ROUND(E2656/M2656,2),0)</f>
        <v>40.76</v>
      </c>
    </row>
    <row r="2657" spans="1:20" ht="49" x14ac:dyDescent="0.25">
      <c r="A2657">
        <v>367</v>
      </c>
      <c r="B2657" s="3" t="s">
        <v>368</v>
      </c>
      <c r="C2657" s="3" t="s">
        <v>4477</v>
      </c>
      <c r="D2657" s="6">
        <v>10000</v>
      </c>
      <c r="E2657" s="8">
        <v>10335.01</v>
      </c>
      <c r="F2657" s="22">
        <f>ROUND(E2657/D2657*100,0)</f>
        <v>103</v>
      </c>
      <c r="G2657" t="s">
        <v>8218</v>
      </c>
      <c r="H2657" t="s">
        <v>8223</v>
      </c>
      <c r="I2657" t="s">
        <v>8245</v>
      </c>
      <c r="J2657">
        <v>1367384340</v>
      </c>
      <c r="K2657">
        <v>1363960278</v>
      </c>
      <c r="L2657" t="b">
        <v>0</v>
      </c>
      <c r="M2657">
        <v>119</v>
      </c>
      <c r="N2657" t="b">
        <v>1</v>
      </c>
      <c r="O2657" t="s">
        <v>8267</v>
      </c>
      <c r="P2657" s="9">
        <f>(((K2657/60)/60)/24)+DATE(1970,1,1)</f>
        <v>41355.577291666668</v>
      </c>
      <c r="Q2657" s="14">
        <f>YEAR(P2657)</f>
        <v>2013</v>
      </c>
      <c r="R2657" s="10" t="s">
        <v>8324</v>
      </c>
      <c r="S2657" t="s">
        <v>8329</v>
      </c>
      <c r="T2657">
        <f>IFERROR(ROUND(E2657/M2657,2),0)</f>
        <v>86.85</v>
      </c>
    </row>
    <row r="2658" spans="1:20" ht="49" x14ac:dyDescent="0.25">
      <c r="A2658">
        <v>395</v>
      </c>
      <c r="B2658" s="3" t="s">
        <v>396</v>
      </c>
      <c r="C2658" s="3" t="s">
        <v>4505</v>
      </c>
      <c r="D2658" s="6">
        <v>10000</v>
      </c>
      <c r="E2658" s="8">
        <v>10804.45</v>
      </c>
      <c r="F2658" s="22">
        <f>ROUND(E2658/D2658*100,0)</f>
        <v>108</v>
      </c>
      <c r="G2658" t="s">
        <v>8218</v>
      </c>
      <c r="H2658" t="s">
        <v>8223</v>
      </c>
      <c r="I2658" t="s">
        <v>8245</v>
      </c>
      <c r="J2658">
        <v>1335562320</v>
      </c>
      <c r="K2658">
        <v>1332452960</v>
      </c>
      <c r="L2658" t="b">
        <v>0</v>
      </c>
      <c r="M2658">
        <v>184</v>
      </c>
      <c r="N2658" t="b">
        <v>1</v>
      </c>
      <c r="O2658" t="s">
        <v>8267</v>
      </c>
      <c r="P2658" s="9">
        <f>(((K2658/60)/60)/24)+DATE(1970,1,1)</f>
        <v>40990.909259259257</v>
      </c>
      <c r="Q2658" s="14">
        <f>YEAR(P2658)</f>
        <v>2012</v>
      </c>
      <c r="R2658" s="10" t="s">
        <v>8324</v>
      </c>
      <c r="S2658" t="s">
        <v>8329</v>
      </c>
      <c r="T2658">
        <f>IFERROR(ROUND(E2658/M2658,2),0)</f>
        <v>58.72</v>
      </c>
    </row>
    <row r="2659" spans="1:20" ht="49" x14ac:dyDescent="0.25">
      <c r="A2659">
        <v>400</v>
      </c>
      <c r="B2659" s="3" t="s">
        <v>401</v>
      </c>
      <c r="C2659" s="3" t="s">
        <v>4510</v>
      </c>
      <c r="D2659" s="6">
        <v>10000</v>
      </c>
      <c r="E2659" s="8">
        <v>11230.25</v>
      </c>
      <c r="F2659" s="22">
        <f>ROUND(E2659/D2659*100,0)</f>
        <v>112</v>
      </c>
      <c r="G2659" t="s">
        <v>8218</v>
      </c>
      <c r="H2659" t="s">
        <v>8223</v>
      </c>
      <c r="I2659" t="s">
        <v>8245</v>
      </c>
      <c r="J2659">
        <v>1400297400</v>
      </c>
      <c r="K2659">
        <v>1397661347</v>
      </c>
      <c r="L2659" t="b">
        <v>0</v>
      </c>
      <c r="M2659">
        <v>62</v>
      </c>
      <c r="N2659" t="b">
        <v>1</v>
      </c>
      <c r="O2659" t="s">
        <v>8267</v>
      </c>
      <c r="P2659" s="9">
        <f>(((K2659/60)/60)/24)+DATE(1970,1,1)</f>
        <v>41745.635960648149</v>
      </c>
      <c r="Q2659" s="14">
        <f>YEAR(P2659)</f>
        <v>2014</v>
      </c>
      <c r="R2659" s="10" t="s">
        <v>8324</v>
      </c>
      <c r="S2659" t="s">
        <v>8329</v>
      </c>
      <c r="T2659">
        <f>IFERROR(ROUND(E2659/M2659,2),0)</f>
        <v>181.13</v>
      </c>
    </row>
    <row r="2660" spans="1:20" ht="49" x14ac:dyDescent="0.25">
      <c r="A2660">
        <v>527</v>
      </c>
      <c r="B2660" s="3" t="s">
        <v>528</v>
      </c>
      <c r="C2660" s="3" t="s">
        <v>4637</v>
      </c>
      <c r="D2660" s="6">
        <v>10000</v>
      </c>
      <c r="E2660" s="8">
        <v>10085</v>
      </c>
      <c r="F2660" s="22">
        <f>ROUND(E2660/D2660*100,0)</f>
        <v>101</v>
      </c>
      <c r="G2660" t="s">
        <v>8218</v>
      </c>
      <c r="H2660" t="s">
        <v>8223</v>
      </c>
      <c r="I2660" t="s">
        <v>8245</v>
      </c>
      <c r="J2660">
        <v>1487347500</v>
      </c>
      <c r="K2660">
        <v>1484715366</v>
      </c>
      <c r="L2660" t="b">
        <v>0</v>
      </c>
      <c r="M2660">
        <v>158</v>
      </c>
      <c r="N2660" t="b">
        <v>1</v>
      </c>
      <c r="O2660" t="s">
        <v>8269</v>
      </c>
      <c r="P2660" s="9">
        <f>(((K2660/60)/60)/24)+DATE(1970,1,1)</f>
        <v>42753.205625000002</v>
      </c>
      <c r="Q2660" s="14">
        <f>YEAR(P2660)</f>
        <v>2017</v>
      </c>
      <c r="R2660" s="10" t="s">
        <v>8331</v>
      </c>
      <c r="S2660" t="s">
        <v>8332</v>
      </c>
      <c r="T2660">
        <f>IFERROR(ROUND(E2660/M2660,2),0)</f>
        <v>63.83</v>
      </c>
    </row>
    <row r="2661" spans="1:20" ht="49" x14ac:dyDescent="0.25">
      <c r="A2661">
        <v>532</v>
      </c>
      <c r="B2661" s="3" t="s">
        <v>533</v>
      </c>
      <c r="C2661" s="3" t="s">
        <v>4642</v>
      </c>
      <c r="D2661" s="6">
        <v>10000</v>
      </c>
      <c r="E2661" s="8">
        <v>12325</v>
      </c>
      <c r="F2661" s="22">
        <f>ROUND(E2661/D2661*100,0)</f>
        <v>123</v>
      </c>
      <c r="G2661" t="s">
        <v>8218</v>
      </c>
      <c r="H2661" t="s">
        <v>8223</v>
      </c>
      <c r="I2661" t="s">
        <v>8245</v>
      </c>
      <c r="J2661">
        <v>1463098208</v>
      </c>
      <c r="K2661">
        <v>1460506208</v>
      </c>
      <c r="L2661" t="b">
        <v>0</v>
      </c>
      <c r="M2661">
        <v>173</v>
      </c>
      <c r="N2661" t="b">
        <v>1</v>
      </c>
      <c r="O2661" t="s">
        <v>8269</v>
      </c>
      <c r="P2661" s="9">
        <f>(((K2661/60)/60)/24)+DATE(1970,1,1)</f>
        <v>42473.007037037038</v>
      </c>
      <c r="Q2661" s="14">
        <f>YEAR(P2661)</f>
        <v>2016</v>
      </c>
      <c r="R2661" s="10" t="s">
        <v>8331</v>
      </c>
      <c r="S2661" t="s">
        <v>8332</v>
      </c>
      <c r="T2661">
        <f>IFERROR(ROUND(E2661/M2661,2),0)</f>
        <v>71.239999999999995</v>
      </c>
    </row>
    <row r="2662" spans="1:20" ht="49" x14ac:dyDescent="0.25">
      <c r="A2662">
        <v>749</v>
      </c>
      <c r="B2662" s="3" t="s">
        <v>750</v>
      </c>
      <c r="C2662" s="3" t="s">
        <v>4859</v>
      </c>
      <c r="D2662" s="6">
        <v>10000</v>
      </c>
      <c r="E2662" s="8">
        <v>10556</v>
      </c>
      <c r="F2662" s="22">
        <f>ROUND(E2662/D2662*100,0)</f>
        <v>106</v>
      </c>
      <c r="G2662" t="s">
        <v>8218</v>
      </c>
      <c r="H2662" t="s">
        <v>8223</v>
      </c>
      <c r="I2662" t="s">
        <v>8245</v>
      </c>
      <c r="J2662">
        <v>1485642930</v>
      </c>
      <c r="K2662">
        <v>1483050930</v>
      </c>
      <c r="L2662" t="b">
        <v>0</v>
      </c>
      <c r="M2662">
        <v>110</v>
      </c>
      <c r="N2662" t="b">
        <v>1</v>
      </c>
      <c r="O2662" t="s">
        <v>8272</v>
      </c>
      <c r="P2662" s="9">
        <f>(((K2662/60)/60)/24)+DATE(1970,1,1)</f>
        <v>42733.94131944445</v>
      </c>
      <c r="Q2662" s="14">
        <f>YEAR(P2662)</f>
        <v>2016</v>
      </c>
      <c r="R2662" s="10" t="s">
        <v>8336</v>
      </c>
      <c r="S2662" t="s">
        <v>8337</v>
      </c>
      <c r="T2662">
        <f>IFERROR(ROUND(E2662/M2662,2),0)</f>
        <v>95.96</v>
      </c>
    </row>
    <row r="2663" spans="1:20" ht="49" x14ac:dyDescent="0.25">
      <c r="A2663">
        <v>753</v>
      </c>
      <c r="B2663" s="3" t="s">
        <v>754</v>
      </c>
      <c r="C2663" s="3" t="s">
        <v>4863</v>
      </c>
      <c r="D2663" s="6">
        <v>10000</v>
      </c>
      <c r="E2663" s="8">
        <v>12800</v>
      </c>
      <c r="F2663" s="22">
        <f>ROUND(E2663/D2663*100,0)</f>
        <v>128</v>
      </c>
      <c r="G2663" t="s">
        <v>8218</v>
      </c>
      <c r="H2663" t="s">
        <v>8223</v>
      </c>
      <c r="I2663" t="s">
        <v>8245</v>
      </c>
      <c r="J2663">
        <v>1423922991</v>
      </c>
      <c r="K2663">
        <v>1421330991</v>
      </c>
      <c r="L2663" t="b">
        <v>0</v>
      </c>
      <c r="M2663">
        <v>26</v>
      </c>
      <c r="N2663" t="b">
        <v>1</v>
      </c>
      <c r="O2663" t="s">
        <v>8272</v>
      </c>
      <c r="P2663" s="9">
        <f>(((K2663/60)/60)/24)+DATE(1970,1,1)</f>
        <v>42019.590173611112</v>
      </c>
      <c r="Q2663" s="14">
        <f>YEAR(P2663)</f>
        <v>2015</v>
      </c>
      <c r="R2663" s="10" t="s">
        <v>8336</v>
      </c>
      <c r="S2663" t="s">
        <v>8337</v>
      </c>
      <c r="T2663">
        <f>IFERROR(ROUND(E2663/M2663,2),0)</f>
        <v>492.31</v>
      </c>
    </row>
    <row r="2664" spans="1:20" ht="49" x14ac:dyDescent="0.25">
      <c r="A2664">
        <v>790</v>
      </c>
      <c r="B2664" s="3" t="s">
        <v>791</v>
      </c>
      <c r="C2664" s="3" t="s">
        <v>4900</v>
      </c>
      <c r="D2664" s="6">
        <v>10000</v>
      </c>
      <c r="E2664" s="8">
        <v>14437.46</v>
      </c>
      <c r="F2664" s="22">
        <f>ROUND(E2664/D2664*100,0)</f>
        <v>144</v>
      </c>
      <c r="G2664" t="s">
        <v>8218</v>
      </c>
      <c r="H2664" t="s">
        <v>8223</v>
      </c>
      <c r="I2664" t="s">
        <v>8245</v>
      </c>
      <c r="J2664">
        <v>1359680939</v>
      </c>
      <c r="K2664">
        <v>1357088939</v>
      </c>
      <c r="L2664" t="b">
        <v>0</v>
      </c>
      <c r="M2664">
        <v>156</v>
      </c>
      <c r="N2664" t="b">
        <v>1</v>
      </c>
      <c r="O2664" t="s">
        <v>8274</v>
      </c>
      <c r="P2664" s="9">
        <f>(((K2664/60)/60)/24)+DATE(1970,1,1)</f>
        <v>41276.047905092593</v>
      </c>
      <c r="Q2664" s="14">
        <f>YEAR(P2664)</f>
        <v>2013</v>
      </c>
      <c r="R2664" s="10" t="s">
        <v>8339</v>
      </c>
      <c r="S2664" t="s">
        <v>8340</v>
      </c>
      <c r="T2664">
        <f>IFERROR(ROUND(E2664/M2664,2),0)</f>
        <v>92.55</v>
      </c>
    </row>
    <row r="2665" spans="1:20" ht="65" x14ac:dyDescent="0.25">
      <c r="A2665">
        <v>796</v>
      </c>
      <c r="B2665" s="3" t="s">
        <v>797</v>
      </c>
      <c r="C2665" s="3" t="s">
        <v>4906</v>
      </c>
      <c r="D2665" s="6">
        <v>10000</v>
      </c>
      <c r="E2665" s="8">
        <v>10135</v>
      </c>
      <c r="F2665" s="22">
        <f>ROUND(E2665/D2665*100,0)</f>
        <v>101</v>
      </c>
      <c r="G2665" t="s">
        <v>8218</v>
      </c>
      <c r="H2665" t="s">
        <v>8223</v>
      </c>
      <c r="I2665" t="s">
        <v>8245</v>
      </c>
      <c r="J2665">
        <v>1379279400</v>
      </c>
      <c r="K2665">
        <v>1376687485</v>
      </c>
      <c r="L2665" t="b">
        <v>0</v>
      </c>
      <c r="M2665">
        <v>90</v>
      </c>
      <c r="N2665" t="b">
        <v>1</v>
      </c>
      <c r="O2665" t="s">
        <v>8274</v>
      </c>
      <c r="P2665" s="9">
        <f>(((K2665/60)/60)/24)+DATE(1970,1,1)</f>
        <v>41502.882928240739</v>
      </c>
      <c r="Q2665" s="14">
        <f>YEAR(P2665)</f>
        <v>2013</v>
      </c>
      <c r="R2665" s="10" t="s">
        <v>8339</v>
      </c>
      <c r="S2665" t="s">
        <v>8340</v>
      </c>
      <c r="T2665">
        <f>IFERROR(ROUND(E2665/M2665,2),0)</f>
        <v>112.61</v>
      </c>
    </row>
    <row r="2666" spans="1:20" ht="33" x14ac:dyDescent="0.25">
      <c r="A2666">
        <v>840</v>
      </c>
      <c r="B2666" s="3" t="s">
        <v>841</v>
      </c>
      <c r="C2666" s="3" t="s">
        <v>4950</v>
      </c>
      <c r="D2666" s="6">
        <v>10000</v>
      </c>
      <c r="E2666" s="8">
        <v>12041.66</v>
      </c>
      <c r="F2666" s="22">
        <f>ROUND(E2666/D2666*100,0)</f>
        <v>120</v>
      </c>
      <c r="G2666" t="s">
        <v>8218</v>
      </c>
      <c r="H2666" t="s">
        <v>8223</v>
      </c>
      <c r="I2666" t="s">
        <v>8245</v>
      </c>
      <c r="J2666">
        <v>1474694787</v>
      </c>
      <c r="K2666">
        <v>1472102787</v>
      </c>
      <c r="L2666" t="b">
        <v>0</v>
      </c>
      <c r="M2666">
        <v>190</v>
      </c>
      <c r="N2666" t="b">
        <v>1</v>
      </c>
      <c r="O2666" t="s">
        <v>8275</v>
      </c>
      <c r="P2666" s="9">
        <f>(((K2666/60)/60)/24)+DATE(1970,1,1)</f>
        <v>42607.226701388892</v>
      </c>
      <c r="Q2666" s="14">
        <f>YEAR(P2666)</f>
        <v>2016</v>
      </c>
      <c r="R2666" s="10" t="s">
        <v>8339</v>
      </c>
      <c r="S2666" t="s">
        <v>8341</v>
      </c>
      <c r="T2666">
        <f>IFERROR(ROUND(E2666/M2666,2),0)</f>
        <v>63.38</v>
      </c>
    </row>
    <row r="2667" spans="1:20" ht="49" x14ac:dyDescent="0.25">
      <c r="A2667">
        <v>1028</v>
      </c>
      <c r="B2667" s="3" t="s">
        <v>1029</v>
      </c>
      <c r="C2667" s="3" t="s">
        <v>5138</v>
      </c>
      <c r="D2667" s="6">
        <v>10000</v>
      </c>
      <c r="E2667" s="8">
        <v>11727</v>
      </c>
      <c r="F2667" s="22">
        <f>ROUND(E2667/D2667*100,0)</f>
        <v>117</v>
      </c>
      <c r="G2667" t="s">
        <v>8218</v>
      </c>
      <c r="H2667" t="s">
        <v>8224</v>
      </c>
      <c r="I2667" t="s">
        <v>8246</v>
      </c>
      <c r="J2667">
        <v>1488830400</v>
      </c>
      <c r="K2667">
        <v>1484924605</v>
      </c>
      <c r="L2667" t="b">
        <v>1</v>
      </c>
      <c r="M2667">
        <v>255</v>
      </c>
      <c r="N2667" t="b">
        <v>1</v>
      </c>
      <c r="O2667" t="s">
        <v>8278</v>
      </c>
      <c r="P2667" s="9">
        <f>(((K2667/60)/60)/24)+DATE(1970,1,1)</f>
        <v>42755.627372685187</v>
      </c>
      <c r="Q2667" s="14">
        <f>YEAR(P2667)</f>
        <v>2017</v>
      </c>
      <c r="R2667" s="10" t="s">
        <v>8339</v>
      </c>
      <c r="S2667" t="s">
        <v>8344</v>
      </c>
      <c r="T2667">
        <f>IFERROR(ROUND(E2667/M2667,2),0)</f>
        <v>45.99</v>
      </c>
    </row>
    <row r="2668" spans="1:20" ht="33" x14ac:dyDescent="0.25">
      <c r="A2668">
        <v>1029</v>
      </c>
      <c r="B2668" s="3" t="s">
        <v>1030</v>
      </c>
      <c r="C2668" s="3" t="s">
        <v>5139</v>
      </c>
      <c r="D2668" s="6">
        <v>10000</v>
      </c>
      <c r="E2668" s="8">
        <v>11176</v>
      </c>
      <c r="F2668" s="22">
        <f>ROUND(E2668/D2668*100,0)</f>
        <v>112</v>
      </c>
      <c r="G2668" t="s">
        <v>8218</v>
      </c>
      <c r="H2668" t="s">
        <v>8234</v>
      </c>
      <c r="I2668" t="s">
        <v>8254</v>
      </c>
      <c r="J2668">
        <v>1428184740</v>
      </c>
      <c r="K2668">
        <v>1423501507</v>
      </c>
      <c r="L2668" t="b">
        <v>0</v>
      </c>
      <c r="M2668">
        <v>141</v>
      </c>
      <c r="N2668" t="b">
        <v>1</v>
      </c>
      <c r="O2668" t="s">
        <v>8278</v>
      </c>
      <c r="P2668" s="9">
        <f>(((K2668/60)/60)/24)+DATE(1970,1,1)</f>
        <v>42044.711886574078</v>
      </c>
      <c r="Q2668" s="14">
        <f>YEAR(P2668)</f>
        <v>2015</v>
      </c>
      <c r="R2668" s="10" t="s">
        <v>8339</v>
      </c>
      <c r="S2668" t="s">
        <v>8344</v>
      </c>
      <c r="T2668">
        <f>IFERROR(ROUND(E2668/M2668,2),0)</f>
        <v>79.260000000000005</v>
      </c>
    </row>
    <row r="2669" spans="1:20" ht="49" x14ac:dyDescent="0.25">
      <c r="A2669">
        <v>1031</v>
      </c>
      <c r="B2669" s="3" t="s">
        <v>1032</v>
      </c>
      <c r="C2669" s="3" t="s">
        <v>5141</v>
      </c>
      <c r="D2669" s="6">
        <v>10000</v>
      </c>
      <c r="E2669" s="8">
        <v>10740</v>
      </c>
      <c r="F2669" s="22">
        <f>ROUND(E2669/D2669*100,0)</f>
        <v>107</v>
      </c>
      <c r="G2669" t="s">
        <v>8218</v>
      </c>
      <c r="H2669" t="s">
        <v>8223</v>
      </c>
      <c r="I2669" t="s">
        <v>8245</v>
      </c>
      <c r="J2669">
        <v>1450290010</v>
      </c>
      <c r="K2669">
        <v>1447698010</v>
      </c>
      <c r="L2669" t="b">
        <v>0</v>
      </c>
      <c r="M2669">
        <v>99</v>
      </c>
      <c r="N2669" t="b">
        <v>1</v>
      </c>
      <c r="O2669" t="s">
        <v>8278</v>
      </c>
      <c r="P2669" s="9">
        <f>(((K2669/60)/60)/24)+DATE(1970,1,1)</f>
        <v>42324.764004629629</v>
      </c>
      <c r="Q2669" s="14">
        <f>YEAR(P2669)</f>
        <v>2015</v>
      </c>
      <c r="R2669" s="10" t="s">
        <v>8339</v>
      </c>
      <c r="S2669" t="s">
        <v>8344</v>
      </c>
      <c r="T2669">
        <f>IFERROR(ROUND(E2669/M2669,2),0)</f>
        <v>108.48</v>
      </c>
    </row>
    <row r="2670" spans="1:20" ht="65" x14ac:dyDescent="0.25">
      <c r="A2670">
        <v>1195</v>
      </c>
      <c r="B2670" s="3" t="s">
        <v>1196</v>
      </c>
      <c r="C2670" s="3" t="s">
        <v>5305</v>
      </c>
      <c r="D2670" s="6">
        <v>10000</v>
      </c>
      <c r="E2670" s="8">
        <v>13500</v>
      </c>
      <c r="F2670" s="22">
        <f>ROUND(E2670/D2670*100,0)</f>
        <v>135</v>
      </c>
      <c r="G2670" t="s">
        <v>8218</v>
      </c>
      <c r="H2670" t="s">
        <v>8236</v>
      </c>
      <c r="I2670" t="s">
        <v>8248</v>
      </c>
      <c r="J2670">
        <v>1450602000</v>
      </c>
      <c r="K2670">
        <v>1445415653</v>
      </c>
      <c r="L2670" t="b">
        <v>0</v>
      </c>
      <c r="M2670">
        <v>170</v>
      </c>
      <c r="N2670" t="b">
        <v>1</v>
      </c>
      <c r="O2670" t="s">
        <v>8283</v>
      </c>
      <c r="P2670" s="9">
        <f>(((K2670/60)/60)/24)+DATE(1970,1,1)</f>
        <v>42298.34783564815</v>
      </c>
      <c r="Q2670" s="14">
        <f>YEAR(P2670)</f>
        <v>2015</v>
      </c>
      <c r="R2670" s="10" t="s">
        <v>8352</v>
      </c>
      <c r="S2670" t="s">
        <v>8353</v>
      </c>
      <c r="T2670">
        <f>IFERROR(ROUND(E2670/M2670,2),0)</f>
        <v>79.41</v>
      </c>
    </row>
    <row r="2671" spans="1:20" ht="49" x14ac:dyDescent="0.25">
      <c r="A2671">
        <v>1208</v>
      </c>
      <c r="B2671" s="3" t="s">
        <v>1209</v>
      </c>
      <c r="C2671" s="3" t="s">
        <v>5318</v>
      </c>
      <c r="D2671" s="6">
        <v>10000</v>
      </c>
      <c r="E2671" s="8">
        <v>15530</v>
      </c>
      <c r="F2671" s="22">
        <f>ROUND(E2671/D2671*100,0)</f>
        <v>155</v>
      </c>
      <c r="G2671" t="s">
        <v>8218</v>
      </c>
      <c r="H2671" t="s">
        <v>8223</v>
      </c>
      <c r="I2671" t="s">
        <v>8245</v>
      </c>
      <c r="J2671">
        <v>1458835264</v>
      </c>
      <c r="K2671">
        <v>1456246864</v>
      </c>
      <c r="L2671" t="b">
        <v>0</v>
      </c>
      <c r="M2671">
        <v>75</v>
      </c>
      <c r="N2671" t="b">
        <v>1</v>
      </c>
      <c r="O2671" t="s">
        <v>8283</v>
      </c>
      <c r="P2671" s="9">
        <f>(((K2671/60)/60)/24)+DATE(1970,1,1)</f>
        <v>42423.709074074075</v>
      </c>
      <c r="Q2671" s="14">
        <f>YEAR(P2671)</f>
        <v>2016</v>
      </c>
      <c r="R2671" s="10" t="s">
        <v>8352</v>
      </c>
      <c r="S2671" t="s">
        <v>8353</v>
      </c>
      <c r="T2671">
        <f>IFERROR(ROUND(E2671/M2671,2),0)</f>
        <v>207.07</v>
      </c>
    </row>
    <row r="2672" spans="1:20" ht="33" x14ac:dyDescent="0.25">
      <c r="A2672">
        <v>1270</v>
      </c>
      <c r="B2672" s="3" t="s">
        <v>1271</v>
      </c>
      <c r="C2672" s="3" t="s">
        <v>5380</v>
      </c>
      <c r="D2672" s="6">
        <v>10000</v>
      </c>
      <c r="E2672" s="8">
        <v>11472</v>
      </c>
      <c r="F2672" s="22">
        <f>ROUND(E2672/D2672*100,0)</f>
        <v>115</v>
      </c>
      <c r="G2672" t="s">
        <v>8218</v>
      </c>
      <c r="H2672" t="s">
        <v>8223</v>
      </c>
      <c r="I2672" t="s">
        <v>8245</v>
      </c>
      <c r="J2672">
        <v>1332704042</v>
      </c>
      <c r="K2672">
        <v>1327523642</v>
      </c>
      <c r="L2672" t="b">
        <v>1</v>
      </c>
      <c r="M2672">
        <v>169</v>
      </c>
      <c r="N2672" t="b">
        <v>1</v>
      </c>
      <c r="O2672" t="s">
        <v>8274</v>
      </c>
      <c r="P2672" s="9">
        <f>(((K2672/60)/60)/24)+DATE(1970,1,1)</f>
        <v>40933.856967592597</v>
      </c>
      <c r="Q2672" s="14">
        <f>YEAR(P2672)</f>
        <v>2012</v>
      </c>
      <c r="R2672" s="10" t="s">
        <v>8339</v>
      </c>
      <c r="S2672" t="s">
        <v>8340</v>
      </c>
      <c r="T2672">
        <f>IFERROR(ROUND(E2672/M2672,2),0)</f>
        <v>67.88</v>
      </c>
    </row>
    <row r="2673" spans="1:20" ht="49" x14ac:dyDescent="0.25">
      <c r="A2673">
        <v>1352</v>
      </c>
      <c r="B2673" s="3" t="s">
        <v>1353</v>
      </c>
      <c r="C2673" s="3" t="s">
        <v>5462</v>
      </c>
      <c r="D2673" s="6">
        <v>10000</v>
      </c>
      <c r="E2673" s="8">
        <v>13614</v>
      </c>
      <c r="F2673" s="22">
        <f>ROUND(E2673/D2673*100,0)</f>
        <v>136</v>
      </c>
      <c r="G2673" t="s">
        <v>8218</v>
      </c>
      <c r="H2673" t="s">
        <v>8223</v>
      </c>
      <c r="I2673" t="s">
        <v>8245</v>
      </c>
      <c r="J2673">
        <v>1441425540</v>
      </c>
      <c r="K2673">
        <v>1436968366</v>
      </c>
      <c r="L2673" t="b">
        <v>0</v>
      </c>
      <c r="M2673">
        <v>227</v>
      </c>
      <c r="N2673" t="b">
        <v>1</v>
      </c>
      <c r="O2673" t="s">
        <v>8272</v>
      </c>
      <c r="P2673" s="9">
        <f>(((K2673/60)/60)/24)+DATE(1970,1,1)</f>
        <v>42200.578310185185</v>
      </c>
      <c r="Q2673" s="14">
        <f>YEAR(P2673)</f>
        <v>2015</v>
      </c>
      <c r="R2673" s="10" t="s">
        <v>8336</v>
      </c>
      <c r="S2673" t="s">
        <v>8337</v>
      </c>
      <c r="T2673">
        <f>IFERROR(ROUND(E2673/M2673,2),0)</f>
        <v>59.97</v>
      </c>
    </row>
    <row r="2674" spans="1:20" ht="33" x14ac:dyDescent="0.25">
      <c r="A2674">
        <v>1373</v>
      </c>
      <c r="B2674" s="3" t="s">
        <v>1374</v>
      </c>
      <c r="C2674" s="3" t="s">
        <v>5483</v>
      </c>
      <c r="D2674" s="6">
        <v>10000</v>
      </c>
      <c r="E2674" s="8">
        <v>10501</v>
      </c>
      <c r="F2674" s="22">
        <f>ROUND(E2674/D2674*100,0)</f>
        <v>105</v>
      </c>
      <c r="G2674" t="s">
        <v>8218</v>
      </c>
      <c r="H2674" t="s">
        <v>8223</v>
      </c>
      <c r="I2674" t="s">
        <v>8245</v>
      </c>
      <c r="J2674">
        <v>1483138233</v>
      </c>
      <c r="K2674">
        <v>1480546233</v>
      </c>
      <c r="L2674" t="b">
        <v>0</v>
      </c>
      <c r="M2674">
        <v>52</v>
      </c>
      <c r="N2674" t="b">
        <v>1</v>
      </c>
      <c r="O2674" t="s">
        <v>8274</v>
      </c>
      <c r="P2674" s="9">
        <f>(((K2674/60)/60)/24)+DATE(1970,1,1)</f>
        <v>42704.95177083333</v>
      </c>
      <c r="Q2674" s="14">
        <f>YEAR(P2674)</f>
        <v>2016</v>
      </c>
      <c r="R2674" s="10" t="s">
        <v>8339</v>
      </c>
      <c r="S2674" t="s">
        <v>8340</v>
      </c>
      <c r="T2674">
        <f>IFERROR(ROUND(E2674/M2674,2),0)</f>
        <v>201.94</v>
      </c>
    </row>
    <row r="2675" spans="1:20" ht="33" x14ac:dyDescent="0.25">
      <c r="A2675">
        <v>1379</v>
      </c>
      <c r="B2675" s="3" t="s">
        <v>1380</v>
      </c>
      <c r="C2675" s="3" t="s">
        <v>5489</v>
      </c>
      <c r="D2675" s="6">
        <v>10000</v>
      </c>
      <c r="E2675" s="8">
        <v>11160</v>
      </c>
      <c r="F2675" s="22">
        <f>ROUND(E2675/D2675*100,0)</f>
        <v>112</v>
      </c>
      <c r="G2675" t="s">
        <v>8218</v>
      </c>
      <c r="H2675" t="s">
        <v>8223</v>
      </c>
      <c r="I2675" t="s">
        <v>8245</v>
      </c>
      <c r="J2675">
        <v>1433504876</v>
      </c>
      <c r="K2675">
        <v>1430912876</v>
      </c>
      <c r="L2675" t="b">
        <v>0</v>
      </c>
      <c r="M2675">
        <v>151</v>
      </c>
      <c r="N2675" t="b">
        <v>1</v>
      </c>
      <c r="O2675" t="s">
        <v>8274</v>
      </c>
      <c r="P2675" s="9">
        <f>(((K2675/60)/60)/24)+DATE(1970,1,1)</f>
        <v>42130.491620370376</v>
      </c>
      <c r="Q2675" s="14">
        <f>YEAR(P2675)</f>
        <v>2015</v>
      </c>
      <c r="R2675" s="10" t="s">
        <v>8339</v>
      </c>
      <c r="S2675" t="s">
        <v>8340</v>
      </c>
      <c r="T2675">
        <f>IFERROR(ROUND(E2675/M2675,2),0)</f>
        <v>73.91</v>
      </c>
    </row>
    <row r="2676" spans="1:20" ht="21" x14ac:dyDescent="0.25">
      <c r="A2676">
        <v>1393</v>
      </c>
      <c r="B2676" s="3" t="s">
        <v>1394</v>
      </c>
      <c r="C2676" s="3" t="s">
        <v>5503</v>
      </c>
      <c r="D2676" s="6">
        <v>10000</v>
      </c>
      <c r="E2676" s="8">
        <v>10235</v>
      </c>
      <c r="F2676" s="22">
        <f>ROUND(E2676/D2676*100,0)</f>
        <v>102</v>
      </c>
      <c r="G2676" t="s">
        <v>8218</v>
      </c>
      <c r="H2676" t="s">
        <v>8223</v>
      </c>
      <c r="I2676" t="s">
        <v>8245</v>
      </c>
      <c r="J2676">
        <v>1470068523</v>
      </c>
      <c r="K2676">
        <v>1467476523</v>
      </c>
      <c r="L2676" t="b">
        <v>0</v>
      </c>
      <c r="M2676">
        <v>52</v>
      </c>
      <c r="N2676" t="b">
        <v>1</v>
      </c>
      <c r="O2676" t="s">
        <v>8274</v>
      </c>
      <c r="P2676" s="9">
        <f>(((K2676/60)/60)/24)+DATE(1970,1,1)</f>
        <v>42553.681979166664</v>
      </c>
      <c r="Q2676" s="14">
        <f>YEAR(P2676)</f>
        <v>2016</v>
      </c>
      <c r="R2676" s="10" t="s">
        <v>8339</v>
      </c>
      <c r="S2676" t="s">
        <v>8340</v>
      </c>
      <c r="T2676">
        <f>IFERROR(ROUND(E2676/M2676,2),0)</f>
        <v>196.83</v>
      </c>
    </row>
    <row r="2677" spans="1:20" ht="49" x14ac:dyDescent="0.25">
      <c r="A2677">
        <v>1397</v>
      </c>
      <c r="B2677" s="3" t="s">
        <v>1398</v>
      </c>
      <c r="C2677" s="3" t="s">
        <v>5507</v>
      </c>
      <c r="D2677" s="6">
        <v>10000</v>
      </c>
      <c r="E2677" s="8">
        <v>11385</v>
      </c>
      <c r="F2677" s="22">
        <f>ROUND(E2677/D2677*100,0)</f>
        <v>114</v>
      </c>
      <c r="G2677" t="s">
        <v>8218</v>
      </c>
      <c r="H2677" t="s">
        <v>8223</v>
      </c>
      <c r="I2677" t="s">
        <v>8245</v>
      </c>
      <c r="J2677">
        <v>1477603140</v>
      </c>
      <c r="K2677">
        <v>1475013710</v>
      </c>
      <c r="L2677" t="b">
        <v>0</v>
      </c>
      <c r="M2677">
        <v>158</v>
      </c>
      <c r="N2677" t="b">
        <v>1</v>
      </c>
      <c r="O2677" t="s">
        <v>8274</v>
      </c>
      <c r="P2677" s="9">
        <f>(((K2677/60)/60)/24)+DATE(1970,1,1)</f>
        <v>42640.917939814812</v>
      </c>
      <c r="Q2677" s="14">
        <f>YEAR(P2677)</f>
        <v>2016</v>
      </c>
      <c r="R2677" s="10" t="s">
        <v>8339</v>
      </c>
      <c r="S2677" t="s">
        <v>8340</v>
      </c>
      <c r="T2677">
        <f>IFERROR(ROUND(E2677/M2677,2),0)</f>
        <v>72.06</v>
      </c>
    </row>
    <row r="2678" spans="1:20" ht="49" x14ac:dyDescent="0.25">
      <c r="A2678">
        <v>1607</v>
      </c>
      <c r="B2678" s="3" t="s">
        <v>1608</v>
      </c>
      <c r="C2678" s="3" t="s">
        <v>5717</v>
      </c>
      <c r="D2678" s="6">
        <v>10000</v>
      </c>
      <c r="E2678" s="8">
        <v>14511</v>
      </c>
      <c r="F2678" s="22">
        <f>ROUND(E2678/D2678*100,0)</f>
        <v>145</v>
      </c>
      <c r="G2678" t="s">
        <v>8218</v>
      </c>
      <c r="H2678" t="s">
        <v>8223</v>
      </c>
      <c r="I2678" t="s">
        <v>8245</v>
      </c>
      <c r="J2678">
        <v>1339701851</v>
      </c>
      <c r="K2678">
        <v>1337887451</v>
      </c>
      <c r="L2678" t="b">
        <v>0</v>
      </c>
      <c r="M2678">
        <v>205</v>
      </c>
      <c r="N2678" t="b">
        <v>1</v>
      </c>
      <c r="O2678" t="s">
        <v>8274</v>
      </c>
      <c r="P2678" s="9">
        <f>(((K2678/60)/60)/24)+DATE(1970,1,1)</f>
        <v>41053.80846064815</v>
      </c>
      <c r="Q2678" s="14">
        <f>YEAR(P2678)</f>
        <v>2012</v>
      </c>
      <c r="R2678" s="10" t="s">
        <v>8339</v>
      </c>
      <c r="S2678" t="s">
        <v>8340</v>
      </c>
      <c r="T2678">
        <f>IFERROR(ROUND(E2678/M2678,2),0)</f>
        <v>70.790000000000006</v>
      </c>
    </row>
    <row r="2679" spans="1:20" ht="49" x14ac:dyDescent="0.25">
      <c r="A2679">
        <v>1616</v>
      </c>
      <c r="B2679" s="3" t="s">
        <v>1617</v>
      </c>
      <c r="C2679" s="3" t="s">
        <v>5726</v>
      </c>
      <c r="D2679" s="6">
        <v>10000</v>
      </c>
      <c r="E2679" s="8">
        <v>10420</v>
      </c>
      <c r="F2679" s="22">
        <f>ROUND(E2679/D2679*100,0)</f>
        <v>104</v>
      </c>
      <c r="G2679" t="s">
        <v>8218</v>
      </c>
      <c r="H2679" t="s">
        <v>8223</v>
      </c>
      <c r="I2679" t="s">
        <v>8245</v>
      </c>
      <c r="J2679">
        <v>1353621600</v>
      </c>
      <c r="K2679">
        <v>1350061821</v>
      </c>
      <c r="L2679" t="b">
        <v>0</v>
      </c>
      <c r="M2679">
        <v>157</v>
      </c>
      <c r="N2679" t="b">
        <v>1</v>
      </c>
      <c r="O2679" t="s">
        <v>8274</v>
      </c>
      <c r="P2679" s="9">
        <f>(((K2679/60)/60)/24)+DATE(1970,1,1)</f>
        <v>41194.715520833335</v>
      </c>
      <c r="Q2679" s="14">
        <f>YEAR(P2679)</f>
        <v>2012</v>
      </c>
      <c r="R2679" s="10" t="s">
        <v>8339</v>
      </c>
      <c r="S2679" t="s">
        <v>8340</v>
      </c>
      <c r="T2679">
        <f>IFERROR(ROUND(E2679/M2679,2),0)</f>
        <v>66.37</v>
      </c>
    </row>
    <row r="2680" spans="1:20" ht="49" x14ac:dyDescent="0.25">
      <c r="A2680">
        <v>1631</v>
      </c>
      <c r="B2680" s="3" t="s">
        <v>1632</v>
      </c>
      <c r="C2680" s="3" t="s">
        <v>5741</v>
      </c>
      <c r="D2680" s="6">
        <v>10000</v>
      </c>
      <c r="E2680" s="8">
        <v>15591</v>
      </c>
      <c r="F2680" s="22">
        <f>ROUND(E2680/D2680*100,0)</f>
        <v>156</v>
      </c>
      <c r="G2680" t="s">
        <v>8218</v>
      </c>
      <c r="H2680" t="s">
        <v>8223</v>
      </c>
      <c r="I2680" t="s">
        <v>8245</v>
      </c>
      <c r="J2680">
        <v>1350074261</v>
      </c>
      <c r="K2680">
        <v>1347482261</v>
      </c>
      <c r="L2680" t="b">
        <v>0</v>
      </c>
      <c r="M2680">
        <v>133</v>
      </c>
      <c r="N2680" t="b">
        <v>1</v>
      </c>
      <c r="O2680" t="s">
        <v>8274</v>
      </c>
      <c r="P2680" s="9">
        <f>(((K2680/60)/60)/24)+DATE(1970,1,1)</f>
        <v>41164.859502314815</v>
      </c>
      <c r="Q2680" s="14">
        <f>YEAR(P2680)</f>
        <v>2012</v>
      </c>
      <c r="R2680" s="10" t="s">
        <v>8339</v>
      </c>
      <c r="S2680" t="s">
        <v>8340</v>
      </c>
      <c r="T2680">
        <f>IFERROR(ROUND(E2680/M2680,2),0)</f>
        <v>117.23</v>
      </c>
    </row>
    <row r="2681" spans="1:20" ht="49" x14ac:dyDescent="0.25">
      <c r="A2681">
        <v>1633</v>
      </c>
      <c r="B2681" s="3" t="s">
        <v>1634</v>
      </c>
      <c r="C2681" s="3" t="s">
        <v>5743</v>
      </c>
      <c r="D2681" s="6">
        <v>10000</v>
      </c>
      <c r="E2681" s="8">
        <v>10000</v>
      </c>
      <c r="F2681" s="22">
        <f>ROUND(E2681/D2681*100,0)</f>
        <v>100</v>
      </c>
      <c r="G2681" t="s">
        <v>8218</v>
      </c>
      <c r="H2681" t="s">
        <v>8223</v>
      </c>
      <c r="I2681" t="s">
        <v>8245</v>
      </c>
      <c r="J2681">
        <v>1326690000</v>
      </c>
      <c r="K2681">
        <v>1324329156</v>
      </c>
      <c r="L2681" t="b">
        <v>0</v>
      </c>
      <c r="M2681">
        <v>58</v>
      </c>
      <c r="N2681" t="b">
        <v>1</v>
      </c>
      <c r="O2681" t="s">
        <v>8274</v>
      </c>
      <c r="P2681" s="9">
        <f>(((K2681/60)/60)/24)+DATE(1970,1,1)</f>
        <v>40896.883750000001</v>
      </c>
      <c r="Q2681" s="14">
        <f>YEAR(P2681)</f>
        <v>2011</v>
      </c>
      <c r="R2681" s="10" t="s">
        <v>8339</v>
      </c>
      <c r="S2681" t="s">
        <v>8340</v>
      </c>
      <c r="T2681">
        <f>IFERROR(ROUND(E2681/M2681,2),0)</f>
        <v>172.41</v>
      </c>
    </row>
    <row r="2682" spans="1:20" ht="49" x14ac:dyDescent="0.25">
      <c r="A2682">
        <v>1644</v>
      </c>
      <c r="B2682" s="3" t="s">
        <v>1645</v>
      </c>
      <c r="C2682" s="3" t="s">
        <v>5754</v>
      </c>
      <c r="D2682" s="6">
        <v>10000</v>
      </c>
      <c r="E2682" s="8">
        <v>10950</v>
      </c>
      <c r="F2682" s="22">
        <f>ROUND(E2682/D2682*100,0)</f>
        <v>110</v>
      </c>
      <c r="G2682" t="s">
        <v>8218</v>
      </c>
      <c r="H2682" t="s">
        <v>8223</v>
      </c>
      <c r="I2682" t="s">
        <v>8245</v>
      </c>
      <c r="J2682">
        <v>1353551160</v>
      </c>
      <c r="K2682">
        <v>1348363560</v>
      </c>
      <c r="L2682" t="b">
        <v>0</v>
      </c>
      <c r="M2682">
        <v>128</v>
      </c>
      <c r="N2682" t="b">
        <v>1</v>
      </c>
      <c r="O2682" t="s">
        <v>8290</v>
      </c>
      <c r="P2682" s="9">
        <f>(((K2682/60)/60)/24)+DATE(1970,1,1)</f>
        <v>41175.05972222222</v>
      </c>
      <c r="Q2682" s="14">
        <f>YEAR(P2682)</f>
        <v>2012</v>
      </c>
      <c r="R2682" s="10" t="s">
        <v>8339</v>
      </c>
      <c r="S2682" t="s">
        <v>8360</v>
      </c>
      <c r="T2682">
        <f>IFERROR(ROUND(E2682/M2682,2),0)</f>
        <v>85.55</v>
      </c>
    </row>
    <row r="2683" spans="1:20" ht="33" x14ac:dyDescent="0.25">
      <c r="A2683">
        <v>1751</v>
      </c>
      <c r="B2683" s="3" t="s">
        <v>1752</v>
      </c>
      <c r="C2683" s="3" t="s">
        <v>5861</v>
      </c>
      <c r="D2683" s="6">
        <v>10000</v>
      </c>
      <c r="E2683" s="8">
        <v>10290</v>
      </c>
      <c r="F2683" s="22">
        <f>ROUND(E2683/D2683*100,0)</f>
        <v>103</v>
      </c>
      <c r="G2683" t="s">
        <v>8218</v>
      </c>
      <c r="H2683" t="s">
        <v>8223</v>
      </c>
      <c r="I2683" t="s">
        <v>8245</v>
      </c>
      <c r="J2683">
        <v>1426787123</v>
      </c>
      <c r="K2683">
        <v>1424198723</v>
      </c>
      <c r="L2683" t="b">
        <v>0</v>
      </c>
      <c r="M2683">
        <v>61</v>
      </c>
      <c r="N2683" t="b">
        <v>1</v>
      </c>
      <c r="O2683" t="s">
        <v>8283</v>
      </c>
      <c r="P2683" s="9">
        <f>(((K2683/60)/60)/24)+DATE(1970,1,1)</f>
        <v>42052.7815162037</v>
      </c>
      <c r="Q2683" s="14">
        <f>YEAR(P2683)</f>
        <v>2015</v>
      </c>
      <c r="R2683" s="10" t="s">
        <v>8352</v>
      </c>
      <c r="S2683" t="s">
        <v>8353</v>
      </c>
      <c r="T2683">
        <f>IFERROR(ROUND(E2683/M2683,2),0)</f>
        <v>168.69</v>
      </c>
    </row>
    <row r="2684" spans="1:20" ht="33" x14ac:dyDescent="0.25">
      <c r="A2684">
        <v>1834</v>
      </c>
      <c r="B2684" s="3" t="s">
        <v>1835</v>
      </c>
      <c r="C2684" s="3" t="s">
        <v>5944</v>
      </c>
      <c r="D2684" s="6">
        <v>10000</v>
      </c>
      <c r="E2684" s="8">
        <v>11805</v>
      </c>
      <c r="F2684" s="22">
        <f>ROUND(E2684/D2684*100,0)</f>
        <v>118</v>
      </c>
      <c r="G2684" t="s">
        <v>8218</v>
      </c>
      <c r="H2684" t="s">
        <v>8223</v>
      </c>
      <c r="I2684" t="s">
        <v>8245</v>
      </c>
      <c r="J2684">
        <v>1422140895</v>
      </c>
      <c r="K2684">
        <v>1418684895</v>
      </c>
      <c r="L2684" t="b">
        <v>0</v>
      </c>
      <c r="M2684">
        <v>90</v>
      </c>
      <c r="N2684" t="b">
        <v>1</v>
      </c>
      <c r="O2684" t="s">
        <v>8274</v>
      </c>
      <c r="P2684" s="9">
        <f>(((K2684/60)/60)/24)+DATE(1970,1,1)</f>
        <v>41988.964062500003</v>
      </c>
      <c r="Q2684" s="14">
        <f>YEAR(P2684)</f>
        <v>2014</v>
      </c>
      <c r="R2684" s="10" t="s">
        <v>8339</v>
      </c>
      <c r="S2684" t="s">
        <v>8340</v>
      </c>
      <c r="T2684">
        <f>IFERROR(ROUND(E2684/M2684,2),0)</f>
        <v>131.16999999999999</v>
      </c>
    </row>
    <row r="2685" spans="1:20" ht="49" x14ac:dyDescent="0.25">
      <c r="A2685">
        <v>1843</v>
      </c>
      <c r="B2685" s="3" t="s">
        <v>1844</v>
      </c>
      <c r="C2685" s="3" t="s">
        <v>5953</v>
      </c>
      <c r="D2685" s="6">
        <v>10000</v>
      </c>
      <c r="E2685" s="8">
        <v>12400.61</v>
      </c>
      <c r="F2685" s="22">
        <f>ROUND(E2685/D2685*100,0)</f>
        <v>124</v>
      </c>
      <c r="G2685" t="s">
        <v>8218</v>
      </c>
      <c r="H2685" t="s">
        <v>8223</v>
      </c>
      <c r="I2685" t="s">
        <v>8245</v>
      </c>
      <c r="J2685">
        <v>1298245954</v>
      </c>
      <c r="K2685">
        <v>1295653954</v>
      </c>
      <c r="L2685" t="b">
        <v>0</v>
      </c>
      <c r="M2685">
        <v>134</v>
      </c>
      <c r="N2685" t="b">
        <v>1</v>
      </c>
      <c r="O2685" t="s">
        <v>8274</v>
      </c>
      <c r="P2685" s="9">
        <f>(((K2685/60)/60)/24)+DATE(1970,1,1)</f>
        <v>40564.994837962964</v>
      </c>
      <c r="Q2685" s="14">
        <f>YEAR(P2685)</f>
        <v>2011</v>
      </c>
      <c r="R2685" s="10" t="s">
        <v>8339</v>
      </c>
      <c r="S2685" t="s">
        <v>8340</v>
      </c>
      <c r="T2685">
        <f>IFERROR(ROUND(E2685/M2685,2),0)</f>
        <v>92.54</v>
      </c>
    </row>
    <row r="2686" spans="1:20" ht="65" x14ac:dyDescent="0.25">
      <c r="A2686">
        <v>1891</v>
      </c>
      <c r="B2686" s="3" t="s">
        <v>1892</v>
      </c>
      <c r="C2686" s="3" t="s">
        <v>6001</v>
      </c>
      <c r="D2686" s="6">
        <v>10000</v>
      </c>
      <c r="E2686" s="8">
        <v>10555</v>
      </c>
      <c r="F2686" s="22">
        <f>ROUND(E2686/D2686*100,0)</f>
        <v>106</v>
      </c>
      <c r="G2686" t="s">
        <v>8218</v>
      </c>
      <c r="H2686" t="s">
        <v>8223</v>
      </c>
      <c r="I2686" t="s">
        <v>8245</v>
      </c>
      <c r="J2686">
        <v>1279778400</v>
      </c>
      <c r="K2686">
        <v>1275851354</v>
      </c>
      <c r="L2686" t="b">
        <v>0</v>
      </c>
      <c r="M2686">
        <v>120</v>
      </c>
      <c r="N2686" t="b">
        <v>1</v>
      </c>
      <c r="O2686" t="s">
        <v>8277</v>
      </c>
      <c r="P2686" s="9">
        <f>(((K2686/60)/60)/24)+DATE(1970,1,1)</f>
        <v>40335.798078703701</v>
      </c>
      <c r="Q2686" s="14">
        <f>YEAR(P2686)</f>
        <v>2010</v>
      </c>
      <c r="R2686" s="10" t="s">
        <v>8339</v>
      </c>
      <c r="S2686" t="s">
        <v>8343</v>
      </c>
      <c r="T2686">
        <f>IFERROR(ROUND(E2686/M2686,2),0)</f>
        <v>87.96</v>
      </c>
    </row>
    <row r="2687" spans="1:20" ht="49" x14ac:dyDescent="0.25">
      <c r="A2687">
        <v>1939</v>
      </c>
      <c r="B2687" s="3" t="s">
        <v>1940</v>
      </c>
      <c r="C2687" s="3" t="s">
        <v>6049</v>
      </c>
      <c r="D2687" s="6">
        <v>10000</v>
      </c>
      <c r="E2687" s="8">
        <v>11070</v>
      </c>
      <c r="F2687" s="22">
        <f>ROUND(E2687/D2687*100,0)</f>
        <v>111</v>
      </c>
      <c r="G2687" t="s">
        <v>8218</v>
      </c>
      <c r="H2687" t="s">
        <v>8223</v>
      </c>
      <c r="I2687" t="s">
        <v>8245</v>
      </c>
      <c r="J2687">
        <v>1362955108</v>
      </c>
      <c r="K2687">
        <v>1360366708</v>
      </c>
      <c r="L2687" t="b">
        <v>0</v>
      </c>
      <c r="M2687">
        <v>96</v>
      </c>
      <c r="N2687" t="b">
        <v>1</v>
      </c>
      <c r="O2687" t="s">
        <v>8277</v>
      </c>
      <c r="P2687" s="9">
        <f>(((K2687/60)/60)/24)+DATE(1970,1,1)</f>
        <v>41313.985046296293</v>
      </c>
      <c r="Q2687" s="14">
        <f>YEAR(P2687)</f>
        <v>2013</v>
      </c>
      <c r="R2687" s="10" t="s">
        <v>8339</v>
      </c>
      <c r="S2687" t="s">
        <v>8343</v>
      </c>
      <c r="T2687">
        <f>IFERROR(ROUND(E2687/M2687,2),0)</f>
        <v>115.31</v>
      </c>
    </row>
    <row r="2688" spans="1:20" ht="49" x14ac:dyDescent="0.25">
      <c r="A2688">
        <v>1943</v>
      </c>
      <c r="B2688" s="3" t="s">
        <v>1944</v>
      </c>
      <c r="C2688" s="3" t="s">
        <v>6053</v>
      </c>
      <c r="D2688" s="6">
        <v>10000</v>
      </c>
      <c r="E2688" s="8">
        <v>170525</v>
      </c>
      <c r="F2688" s="22">
        <f>ROUND(E2688/D2688*100,0)</f>
        <v>1705</v>
      </c>
      <c r="G2688" t="s">
        <v>8218</v>
      </c>
      <c r="H2688" t="s">
        <v>8223</v>
      </c>
      <c r="I2688" t="s">
        <v>8245</v>
      </c>
      <c r="J2688">
        <v>1470896916</v>
      </c>
      <c r="K2688">
        <v>1467008916</v>
      </c>
      <c r="L2688" t="b">
        <v>1</v>
      </c>
      <c r="M2688">
        <v>2478</v>
      </c>
      <c r="N2688" t="b">
        <v>1</v>
      </c>
      <c r="O2688" t="s">
        <v>8293</v>
      </c>
      <c r="P2688" s="9">
        <f>(((K2688/60)/60)/24)+DATE(1970,1,1)</f>
        <v>42548.269861111112</v>
      </c>
      <c r="Q2688" s="14">
        <f>YEAR(P2688)</f>
        <v>2016</v>
      </c>
      <c r="R2688" s="10" t="s">
        <v>8333</v>
      </c>
      <c r="S2688" t="s">
        <v>8363</v>
      </c>
      <c r="T2688">
        <f>IFERROR(ROUND(E2688/M2688,2),0)</f>
        <v>68.819999999999993</v>
      </c>
    </row>
    <row r="2689" spans="1:20" ht="49" x14ac:dyDescent="0.25">
      <c r="A2689">
        <v>1959</v>
      </c>
      <c r="B2689" s="3" t="s">
        <v>1960</v>
      </c>
      <c r="C2689" s="3" t="s">
        <v>6069</v>
      </c>
      <c r="D2689" s="6">
        <v>10000</v>
      </c>
      <c r="E2689" s="8">
        <v>15673.44</v>
      </c>
      <c r="F2689" s="22">
        <f>ROUND(E2689/D2689*100,0)</f>
        <v>157</v>
      </c>
      <c r="G2689" t="s">
        <v>8218</v>
      </c>
      <c r="H2689" t="s">
        <v>8223</v>
      </c>
      <c r="I2689" t="s">
        <v>8245</v>
      </c>
      <c r="J2689">
        <v>1412121600</v>
      </c>
      <c r="K2689">
        <v>1408565860</v>
      </c>
      <c r="L2689" t="b">
        <v>1</v>
      </c>
      <c r="M2689">
        <v>424</v>
      </c>
      <c r="N2689" t="b">
        <v>1</v>
      </c>
      <c r="O2689" t="s">
        <v>8293</v>
      </c>
      <c r="P2689" s="9">
        <f>(((K2689/60)/60)/24)+DATE(1970,1,1)</f>
        <v>41871.845601851855</v>
      </c>
      <c r="Q2689" s="14">
        <f>YEAR(P2689)</f>
        <v>2014</v>
      </c>
      <c r="R2689" s="10" t="s">
        <v>8333</v>
      </c>
      <c r="S2689" t="s">
        <v>8363</v>
      </c>
      <c r="T2689">
        <f>IFERROR(ROUND(E2689/M2689,2),0)</f>
        <v>36.97</v>
      </c>
    </row>
    <row r="2690" spans="1:20" ht="49" x14ac:dyDescent="0.25">
      <c r="A2690">
        <v>1961</v>
      </c>
      <c r="B2690" s="3" t="s">
        <v>1962</v>
      </c>
      <c r="C2690" s="3" t="s">
        <v>6071</v>
      </c>
      <c r="D2690" s="6">
        <v>10000</v>
      </c>
      <c r="E2690" s="8">
        <v>110538.12</v>
      </c>
      <c r="F2690" s="22">
        <f>ROUND(E2690/D2690*100,0)</f>
        <v>1105</v>
      </c>
      <c r="G2690" t="s">
        <v>8218</v>
      </c>
      <c r="H2690" t="s">
        <v>8223</v>
      </c>
      <c r="I2690" t="s">
        <v>8245</v>
      </c>
      <c r="J2690">
        <v>1349495940</v>
      </c>
      <c r="K2690">
        <v>1346042417</v>
      </c>
      <c r="L2690" t="b">
        <v>1</v>
      </c>
      <c r="M2690">
        <v>1633</v>
      </c>
      <c r="N2690" t="b">
        <v>1</v>
      </c>
      <c r="O2690" t="s">
        <v>8293</v>
      </c>
      <c r="P2690" s="9">
        <f>(((K2690/60)/60)/24)+DATE(1970,1,1)</f>
        <v>41148.194641203707</v>
      </c>
      <c r="Q2690" s="14">
        <f>YEAR(P2690)</f>
        <v>2012</v>
      </c>
      <c r="R2690" s="10" t="s">
        <v>8333</v>
      </c>
      <c r="S2690" t="s">
        <v>8363</v>
      </c>
      <c r="T2690">
        <f>IFERROR(ROUND(E2690/M2690,2),0)</f>
        <v>67.69</v>
      </c>
    </row>
    <row r="2691" spans="1:20" ht="49" x14ac:dyDescent="0.25">
      <c r="A2691">
        <v>1962</v>
      </c>
      <c r="B2691" s="3" t="s">
        <v>1963</v>
      </c>
      <c r="C2691" s="3" t="s">
        <v>6072</v>
      </c>
      <c r="D2691" s="6">
        <v>10000</v>
      </c>
      <c r="E2691" s="8">
        <v>19292.5</v>
      </c>
      <c r="F2691" s="22">
        <f>ROUND(E2691/D2691*100,0)</f>
        <v>193</v>
      </c>
      <c r="G2691" t="s">
        <v>8218</v>
      </c>
      <c r="H2691" t="s">
        <v>8223</v>
      </c>
      <c r="I2691" t="s">
        <v>8245</v>
      </c>
      <c r="J2691">
        <v>1400006636</v>
      </c>
      <c r="K2691">
        <v>1397414636</v>
      </c>
      <c r="L2691" t="b">
        <v>1</v>
      </c>
      <c r="M2691">
        <v>306</v>
      </c>
      <c r="N2691" t="b">
        <v>1</v>
      </c>
      <c r="O2691" t="s">
        <v>8293</v>
      </c>
      <c r="P2691" s="9">
        <f>(((K2691/60)/60)/24)+DATE(1970,1,1)</f>
        <v>41742.780509259261</v>
      </c>
      <c r="Q2691" s="14">
        <f>YEAR(P2691)</f>
        <v>2014</v>
      </c>
      <c r="R2691" s="10" t="s">
        <v>8333</v>
      </c>
      <c r="S2691" t="s">
        <v>8363</v>
      </c>
      <c r="T2691">
        <f>IFERROR(ROUND(E2691/M2691,2),0)</f>
        <v>63.05</v>
      </c>
    </row>
    <row r="2692" spans="1:20" ht="49" x14ac:dyDescent="0.25">
      <c r="A2692">
        <v>2007</v>
      </c>
      <c r="B2692" s="3" t="s">
        <v>2008</v>
      </c>
      <c r="C2692" s="3" t="s">
        <v>6117</v>
      </c>
      <c r="D2692" s="6">
        <v>10000</v>
      </c>
      <c r="E2692" s="8">
        <v>11570.92</v>
      </c>
      <c r="F2692" s="22">
        <f>ROUND(E2692/D2692*100,0)</f>
        <v>116</v>
      </c>
      <c r="G2692" t="s">
        <v>8218</v>
      </c>
      <c r="H2692" t="s">
        <v>8223</v>
      </c>
      <c r="I2692" t="s">
        <v>8245</v>
      </c>
      <c r="J2692">
        <v>1282622400</v>
      </c>
      <c r="K2692">
        <v>1276891586</v>
      </c>
      <c r="L2692" t="b">
        <v>1</v>
      </c>
      <c r="M2692">
        <v>137</v>
      </c>
      <c r="N2692" t="b">
        <v>1</v>
      </c>
      <c r="O2692" t="s">
        <v>8293</v>
      </c>
      <c r="P2692" s="9">
        <f>(((K2692/60)/60)/24)+DATE(1970,1,1)</f>
        <v>40347.837800925925</v>
      </c>
      <c r="Q2692" s="14">
        <f>YEAR(P2692)</f>
        <v>2010</v>
      </c>
      <c r="R2692" s="10" t="s">
        <v>8333</v>
      </c>
      <c r="S2692" t="s">
        <v>8363</v>
      </c>
      <c r="T2692">
        <f>IFERROR(ROUND(E2692/M2692,2),0)</f>
        <v>84.46</v>
      </c>
    </row>
    <row r="2693" spans="1:20" ht="33" x14ac:dyDescent="0.25">
      <c r="A2693">
        <v>2016</v>
      </c>
      <c r="B2693" s="3" t="s">
        <v>2017</v>
      </c>
      <c r="C2693" s="3" t="s">
        <v>6126</v>
      </c>
      <c r="D2693" s="6">
        <v>10000</v>
      </c>
      <c r="E2693" s="8">
        <v>92154.22</v>
      </c>
      <c r="F2693" s="22">
        <f>ROUND(E2693/D2693*100,0)</f>
        <v>922</v>
      </c>
      <c r="G2693" t="s">
        <v>8218</v>
      </c>
      <c r="H2693" t="s">
        <v>8223</v>
      </c>
      <c r="I2693" t="s">
        <v>8245</v>
      </c>
      <c r="J2693">
        <v>1362863299</v>
      </c>
      <c r="K2693">
        <v>1360271299</v>
      </c>
      <c r="L2693" t="b">
        <v>1</v>
      </c>
      <c r="M2693">
        <v>479</v>
      </c>
      <c r="N2693" t="b">
        <v>1</v>
      </c>
      <c r="O2693" t="s">
        <v>8293</v>
      </c>
      <c r="P2693" s="9">
        <f>(((K2693/60)/60)/24)+DATE(1970,1,1)</f>
        <v>41312.88077546296</v>
      </c>
      <c r="Q2693" s="14">
        <f>YEAR(P2693)</f>
        <v>2013</v>
      </c>
      <c r="R2693" s="10" t="s">
        <v>8333</v>
      </c>
      <c r="S2693" t="s">
        <v>8363</v>
      </c>
      <c r="T2693">
        <f>IFERROR(ROUND(E2693/M2693,2),0)</f>
        <v>192.39</v>
      </c>
    </row>
    <row r="2694" spans="1:20" ht="49" x14ac:dyDescent="0.25">
      <c r="A2694">
        <v>2037</v>
      </c>
      <c r="B2694" s="3" t="s">
        <v>2038</v>
      </c>
      <c r="C2694" s="3" t="s">
        <v>6147</v>
      </c>
      <c r="D2694" s="6">
        <v>10000</v>
      </c>
      <c r="E2694" s="8">
        <v>30047.64</v>
      </c>
      <c r="F2694" s="22">
        <f>ROUND(E2694/D2694*100,0)</f>
        <v>300</v>
      </c>
      <c r="G2694" t="s">
        <v>8218</v>
      </c>
      <c r="H2694" t="s">
        <v>8223</v>
      </c>
      <c r="I2694" t="s">
        <v>8245</v>
      </c>
      <c r="J2694">
        <v>1388383353</v>
      </c>
      <c r="K2694">
        <v>1383195753</v>
      </c>
      <c r="L2694" t="b">
        <v>1</v>
      </c>
      <c r="M2694">
        <v>429</v>
      </c>
      <c r="N2694" t="b">
        <v>1</v>
      </c>
      <c r="O2694" t="s">
        <v>8293</v>
      </c>
      <c r="P2694" s="9">
        <f>(((K2694/60)/60)/24)+DATE(1970,1,1)</f>
        <v>41578.210104166668</v>
      </c>
      <c r="Q2694" s="14">
        <f>YEAR(P2694)</f>
        <v>2013</v>
      </c>
      <c r="R2694" s="10" t="s">
        <v>8333</v>
      </c>
      <c r="S2694" t="s">
        <v>8363</v>
      </c>
      <c r="T2694">
        <f>IFERROR(ROUND(E2694/M2694,2),0)</f>
        <v>70.040000000000006</v>
      </c>
    </row>
    <row r="2695" spans="1:20" ht="49" x14ac:dyDescent="0.25">
      <c r="A2695">
        <v>2042</v>
      </c>
      <c r="B2695" s="3" t="s">
        <v>2043</v>
      </c>
      <c r="C2695" s="3" t="s">
        <v>6152</v>
      </c>
      <c r="D2695" s="6">
        <v>10000</v>
      </c>
      <c r="E2695" s="8">
        <v>12353</v>
      </c>
      <c r="F2695" s="22">
        <f>ROUND(E2695/D2695*100,0)</f>
        <v>124</v>
      </c>
      <c r="G2695" t="s">
        <v>8218</v>
      </c>
      <c r="H2695" t="s">
        <v>8223</v>
      </c>
      <c r="I2695" t="s">
        <v>8245</v>
      </c>
      <c r="J2695">
        <v>1453481974</v>
      </c>
      <c r="K2695">
        <v>1448297974</v>
      </c>
      <c r="L2695" t="b">
        <v>0</v>
      </c>
      <c r="M2695">
        <v>140</v>
      </c>
      <c r="N2695" t="b">
        <v>1</v>
      </c>
      <c r="O2695" t="s">
        <v>8293</v>
      </c>
      <c r="P2695" s="9">
        <f>(((K2695/60)/60)/24)+DATE(1970,1,1)</f>
        <v>42331.708032407405</v>
      </c>
      <c r="Q2695" s="14">
        <f>YEAR(P2695)</f>
        <v>2015</v>
      </c>
      <c r="R2695" s="10" t="s">
        <v>8333</v>
      </c>
      <c r="S2695" t="s">
        <v>8363</v>
      </c>
      <c r="T2695">
        <f>IFERROR(ROUND(E2695/M2695,2),0)</f>
        <v>88.24</v>
      </c>
    </row>
    <row r="2696" spans="1:20" ht="49" x14ac:dyDescent="0.25">
      <c r="A2696">
        <v>2046</v>
      </c>
      <c r="B2696" s="3" t="s">
        <v>2047</v>
      </c>
      <c r="C2696" s="3" t="s">
        <v>6156</v>
      </c>
      <c r="D2696" s="6">
        <v>10000</v>
      </c>
      <c r="E2696" s="8">
        <v>12110</v>
      </c>
      <c r="F2696" s="22">
        <f>ROUND(E2696/D2696*100,0)</f>
        <v>121</v>
      </c>
      <c r="G2696" t="s">
        <v>8218</v>
      </c>
      <c r="H2696" t="s">
        <v>8223</v>
      </c>
      <c r="I2696" t="s">
        <v>8245</v>
      </c>
      <c r="J2696">
        <v>1369282044</v>
      </c>
      <c r="K2696">
        <v>1366690044</v>
      </c>
      <c r="L2696" t="b">
        <v>0</v>
      </c>
      <c r="M2696">
        <v>217</v>
      </c>
      <c r="N2696" t="b">
        <v>1</v>
      </c>
      <c r="O2696" t="s">
        <v>8293</v>
      </c>
      <c r="P2696" s="9">
        <f>(((K2696/60)/60)/24)+DATE(1970,1,1)</f>
        <v>41387.171805555554</v>
      </c>
      <c r="Q2696" s="14">
        <f>YEAR(P2696)</f>
        <v>2013</v>
      </c>
      <c r="R2696" s="10" t="s">
        <v>8333</v>
      </c>
      <c r="S2696" t="s">
        <v>8363</v>
      </c>
      <c r="T2696">
        <f>IFERROR(ROUND(E2696/M2696,2),0)</f>
        <v>55.81</v>
      </c>
    </row>
    <row r="2697" spans="1:20" ht="49" x14ac:dyDescent="0.25">
      <c r="A2697">
        <v>2050</v>
      </c>
      <c r="B2697" s="3" t="s">
        <v>2051</v>
      </c>
      <c r="C2697" s="3" t="s">
        <v>6160</v>
      </c>
      <c r="D2697" s="6">
        <v>10000</v>
      </c>
      <c r="E2697" s="8">
        <v>47327</v>
      </c>
      <c r="F2697" s="22">
        <f>ROUND(E2697/D2697*100,0)</f>
        <v>473</v>
      </c>
      <c r="G2697" t="s">
        <v>8218</v>
      </c>
      <c r="H2697" t="s">
        <v>8223</v>
      </c>
      <c r="I2697" t="s">
        <v>8245</v>
      </c>
      <c r="J2697">
        <v>1433036578</v>
      </c>
      <c r="K2697">
        <v>1429580578</v>
      </c>
      <c r="L2697" t="b">
        <v>0</v>
      </c>
      <c r="M2697">
        <v>170</v>
      </c>
      <c r="N2697" t="b">
        <v>1</v>
      </c>
      <c r="O2697" t="s">
        <v>8293</v>
      </c>
      <c r="P2697" s="9">
        <f>(((K2697/60)/60)/24)+DATE(1970,1,1)</f>
        <v>42115.071504629625</v>
      </c>
      <c r="Q2697" s="14">
        <f>YEAR(P2697)</f>
        <v>2015</v>
      </c>
      <c r="R2697" s="10" t="s">
        <v>8333</v>
      </c>
      <c r="S2697" t="s">
        <v>8363</v>
      </c>
      <c r="T2697">
        <f>IFERROR(ROUND(E2697/M2697,2),0)</f>
        <v>278.39</v>
      </c>
    </row>
    <row r="2698" spans="1:20" ht="49" x14ac:dyDescent="0.25">
      <c r="A2698">
        <v>2079</v>
      </c>
      <c r="B2698" s="3" t="s">
        <v>2080</v>
      </c>
      <c r="C2698" s="3" t="s">
        <v>6189</v>
      </c>
      <c r="D2698" s="6">
        <v>10000</v>
      </c>
      <c r="E2698" s="8">
        <v>28817</v>
      </c>
      <c r="F2698" s="22">
        <f>ROUND(E2698/D2698*100,0)</f>
        <v>288</v>
      </c>
      <c r="G2698" t="s">
        <v>8218</v>
      </c>
      <c r="H2698" t="s">
        <v>8224</v>
      </c>
      <c r="I2698" t="s">
        <v>8246</v>
      </c>
      <c r="J2698">
        <v>1435258800</v>
      </c>
      <c r="K2698">
        <v>1432659793</v>
      </c>
      <c r="L2698" t="b">
        <v>0</v>
      </c>
      <c r="M2698">
        <v>607</v>
      </c>
      <c r="N2698" t="b">
        <v>1</v>
      </c>
      <c r="O2698" t="s">
        <v>8293</v>
      </c>
      <c r="P2698" s="9">
        <f>(((K2698/60)/60)/24)+DATE(1970,1,1)</f>
        <v>42150.71056712963</v>
      </c>
      <c r="Q2698" s="14">
        <f>YEAR(P2698)</f>
        <v>2015</v>
      </c>
      <c r="R2698" s="10" t="s">
        <v>8333</v>
      </c>
      <c r="S2698" t="s">
        <v>8363</v>
      </c>
      <c r="T2698">
        <f>IFERROR(ROUND(E2698/M2698,2),0)</f>
        <v>47.47</v>
      </c>
    </row>
    <row r="2699" spans="1:20" ht="49" x14ac:dyDescent="0.25">
      <c r="A2699">
        <v>2184</v>
      </c>
      <c r="B2699" s="3" t="s">
        <v>2185</v>
      </c>
      <c r="C2699" s="3" t="s">
        <v>6294</v>
      </c>
      <c r="D2699" s="6">
        <v>10000</v>
      </c>
      <c r="E2699" s="8">
        <v>28474</v>
      </c>
      <c r="F2699" s="22">
        <f>ROUND(E2699/D2699*100,0)</f>
        <v>285</v>
      </c>
      <c r="G2699" t="s">
        <v>8218</v>
      </c>
      <c r="H2699" t="s">
        <v>8223</v>
      </c>
      <c r="I2699" t="s">
        <v>8245</v>
      </c>
      <c r="J2699">
        <v>1453737600</v>
      </c>
      <c r="K2699">
        <v>1452530041</v>
      </c>
      <c r="L2699" t="b">
        <v>1</v>
      </c>
      <c r="M2699">
        <v>266</v>
      </c>
      <c r="N2699" t="b">
        <v>1</v>
      </c>
      <c r="O2699" t="s">
        <v>8295</v>
      </c>
      <c r="P2699" s="9">
        <f>(((K2699/60)/60)/24)+DATE(1970,1,1)</f>
        <v>42380.690289351856</v>
      </c>
      <c r="Q2699" s="14">
        <f>YEAR(P2699)</f>
        <v>2016</v>
      </c>
      <c r="R2699" s="10" t="s">
        <v>8347</v>
      </c>
      <c r="S2699" t="s">
        <v>8365</v>
      </c>
      <c r="T2699">
        <f>IFERROR(ROUND(E2699/M2699,2),0)</f>
        <v>107.05</v>
      </c>
    </row>
    <row r="2700" spans="1:20" ht="49" x14ac:dyDescent="0.25">
      <c r="A2700">
        <v>2194</v>
      </c>
      <c r="B2700" s="3" t="s">
        <v>2195</v>
      </c>
      <c r="C2700" s="3" t="s">
        <v>6304</v>
      </c>
      <c r="D2700" s="6">
        <v>10000</v>
      </c>
      <c r="E2700" s="8">
        <v>53737</v>
      </c>
      <c r="F2700" s="22">
        <f>ROUND(E2700/D2700*100,0)</f>
        <v>537</v>
      </c>
      <c r="G2700" t="s">
        <v>8218</v>
      </c>
      <c r="H2700" t="s">
        <v>8223</v>
      </c>
      <c r="I2700" t="s">
        <v>8245</v>
      </c>
      <c r="J2700">
        <v>1459012290</v>
      </c>
      <c r="K2700">
        <v>1456423890</v>
      </c>
      <c r="L2700" t="b">
        <v>0</v>
      </c>
      <c r="M2700">
        <v>878</v>
      </c>
      <c r="N2700" t="b">
        <v>1</v>
      </c>
      <c r="O2700" t="s">
        <v>8295</v>
      </c>
      <c r="P2700" s="9">
        <f>(((K2700/60)/60)/24)+DATE(1970,1,1)</f>
        <v>42425.757986111115</v>
      </c>
      <c r="Q2700" s="14">
        <f>YEAR(P2700)</f>
        <v>2016</v>
      </c>
      <c r="R2700" s="10" t="s">
        <v>8347</v>
      </c>
      <c r="S2700" t="s">
        <v>8365</v>
      </c>
      <c r="T2700">
        <f>IFERROR(ROUND(E2700/M2700,2),0)</f>
        <v>61.2</v>
      </c>
    </row>
    <row r="2701" spans="1:20" ht="49" x14ac:dyDescent="0.25">
      <c r="A2701">
        <v>2224</v>
      </c>
      <c r="B2701" s="3" t="s">
        <v>2225</v>
      </c>
      <c r="C2701" s="3" t="s">
        <v>6334</v>
      </c>
      <c r="D2701" s="6">
        <v>10000</v>
      </c>
      <c r="E2701" s="8">
        <v>24315</v>
      </c>
      <c r="F2701" s="22">
        <f>ROUND(E2701/D2701*100,0)</f>
        <v>243</v>
      </c>
      <c r="G2701" t="s">
        <v>8218</v>
      </c>
      <c r="H2701" t="s">
        <v>8223</v>
      </c>
      <c r="I2701" t="s">
        <v>8245</v>
      </c>
      <c r="J2701">
        <v>1477767600</v>
      </c>
      <c r="K2701">
        <v>1475337675</v>
      </c>
      <c r="L2701" t="b">
        <v>0</v>
      </c>
      <c r="M2701">
        <v>296</v>
      </c>
      <c r="N2701" t="b">
        <v>1</v>
      </c>
      <c r="O2701" t="s">
        <v>8295</v>
      </c>
      <c r="P2701" s="9">
        <f>(((K2701/60)/60)/24)+DATE(1970,1,1)</f>
        <v>42644.667534722219</v>
      </c>
      <c r="Q2701" s="14">
        <f>YEAR(P2701)</f>
        <v>2016</v>
      </c>
      <c r="R2701" s="10" t="s">
        <v>8347</v>
      </c>
      <c r="S2701" t="s">
        <v>8365</v>
      </c>
      <c r="T2701">
        <f>IFERROR(ROUND(E2701/M2701,2),0)</f>
        <v>82.15</v>
      </c>
    </row>
    <row r="2702" spans="1:20" ht="33" x14ac:dyDescent="0.25">
      <c r="A2702">
        <v>2242</v>
      </c>
      <c r="B2702" s="3" t="s">
        <v>2243</v>
      </c>
      <c r="C2702" s="3" t="s">
        <v>6352</v>
      </c>
      <c r="D2702" s="6">
        <v>10000</v>
      </c>
      <c r="E2702" s="8">
        <v>136009.76</v>
      </c>
      <c r="F2702" s="22">
        <f>ROUND(E2702/D2702*100,0)</f>
        <v>1360</v>
      </c>
      <c r="G2702" t="s">
        <v>8218</v>
      </c>
      <c r="H2702" t="s">
        <v>8223</v>
      </c>
      <c r="I2702" t="s">
        <v>8245</v>
      </c>
      <c r="J2702">
        <v>1385521320</v>
      </c>
      <c r="K2702">
        <v>1382449733</v>
      </c>
      <c r="L2702" t="b">
        <v>0</v>
      </c>
      <c r="M2702">
        <v>2525</v>
      </c>
      <c r="N2702" t="b">
        <v>1</v>
      </c>
      <c r="O2702" t="s">
        <v>8295</v>
      </c>
      <c r="P2702" s="9">
        <f>(((K2702/60)/60)/24)+DATE(1970,1,1)</f>
        <v>41569.575613425928</v>
      </c>
      <c r="Q2702" s="14">
        <f>YEAR(P2702)</f>
        <v>2013</v>
      </c>
      <c r="R2702" s="10" t="s">
        <v>8347</v>
      </c>
      <c r="S2702" t="s">
        <v>8365</v>
      </c>
      <c r="T2702">
        <f>IFERROR(ROUND(E2702/M2702,2),0)</f>
        <v>53.87</v>
      </c>
    </row>
    <row r="2703" spans="1:20" ht="65" x14ac:dyDescent="0.25">
      <c r="A2703">
        <v>2328</v>
      </c>
      <c r="B2703" s="3" t="s">
        <v>2329</v>
      </c>
      <c r="C2703" s="3" t="s">
        <v>6438</v>
      </c>
      <c r="D2703" s="6">
        <v>10000</v>
      </c>
      <c r="E2703" s="8">
        <v>25445</v>
      </c>
      <c r="F2703" s="22">
        <f>ROUND(E2703/D2703*100,0)</f>
        <v>254</v>
      </c>
      <c r="G2703" t="s">
        <v>8218</v>
      </c>
      <c r="H2703" t="s">
        <v>8223</v>
      </c>
      <c r="I2703" t="s">
        <v>8245</v>
      </c>
      <c r="J2703">
        <v>1434307537</v>
      </c>
      <c r="K2703">
        <v>1431715537</v>
      </c>
      <c r="L2703" t="b">
        <v>1</v>
      </c>
      <c r="M2703">
        <v>537</v>
      </c>
      <c r="N2703" t="b">
        <v>1</v>
      </c>
      <c r="O2703" t="s">
        <v>8296</v>
      </c>
      <c r="P2703" s="9">
        <f>(((K2703/60)/60)/24)+DATE(1970,1,1)</f>
        <v>42139.781678240746</v>
      </c>
      <c r="Q2703" s="14">
        <f>YEAR(P2703)</f>
        <v>2015</v>
      </c>
      <c r="R2703" s="10" t="s">
        <v>8350</v>
      </c>
      <c r="S2703" t="s">
        <v>8366</v>
      </c>
      <c r="T2703">
        <f>IFERROR(ROUND(E2703/M2703,2),0)</f>
        <v>47.38</v>
      </c>
    </row>
    <row r="2704" spans="1:20" ht="49" x14ac:dyDescent="0.25">
      <c r="A2704">
        <v>2449</v>
      </c>
      <c r="B2704" s="3" t="s">
        <v>2450</v>
      </c>
      <c r="C2704" s="3" t="s">
        <v>6559</v>
      </c>
      <c r="D2704" s="6">
        <v>10000</v>
      </c>
      <c r="E2704" s="8">
        <v>10800</v>
      </c>
      <c r="F2704" s="22">
        <f>ROUND(E2704/D2704*100,0)</f>
        <v>108</v>
      </c>
      <c r="G2704" t="s">
        <v>8218</v>
      </c>
      <c r="H2704" t="s">
        <v>8223</v>
      </c>
      <c r="I2704" t="s">
        <v>8245</v>
      </c>
      <c r="J2704">
        <v>1417321515</v>
      </c>
      <c r="K2704">
        <v>1414725915</v>
      </c>
      <c r="L2704" t="b">
        <v>0</v>
      </c>
      <c r="M2704">
        <v>120</v>
      </c>
      <c r="N2704" t="b">
        <v>1</v>
      </c>
      <c r="O2704" t="s">
        <v>8296</v>
      </c>
      <c r="P2704" s="9">
        <f>(((K2704/60)/60)/24)+DATE(1970,1,1)</f>
        <v>41943.142534722225</v>
      </c>
      <c r="Q2704" s="14">
        <f>YEAR(P2704)</f>
        <v>2014</v>
      </c>
      <c r="R2704" s="10" t="s">
        <v>8350</v>
      </c>
      <c r="S2704" t="s">
        <v>8366</v>
      </c>
      <c r="T2704">
        <f>IFERROR(ROUND(E2704/M2704,2),0)</f>
        <v>90</v>
      </c>
    </row>
    <row r="2705" spans="1:20" ht="49" x14ac:dyDescent="0.25">
      <c r="A2705">
        <v>2451</v>
      </c>
      <c r="B2705" s="3" t="s">
        <v>2452</v>
      </c>
      <c r="C2705" s="3" t="s">
        <v>6561</v>
      </c>
      <c r="D2705" s="6">
        <v>10000</v>
      </c>
      <c r="E2705" s="8">
        <v>11545</v>
      </c>
      <c r="F2705" s="22">
        <f>ROUND(E2705/D2705*100,0)</f>
        <v>115</v>
      </c>
      <c r="G2705" t="s">
        <v>8218</v>
      </c>
      <c r="H2705" t="s">
        <v>8223</v>
      </c>
      <c r="I2705" t="s">
        <v>8245</v>
      </c>
      <c r="J2705">
        <v>1488750490</v>
      </c>
      <c r="K2705">
        <v>1487022490</v>
      </c>
      <c r="L2705" t="b">
        <v>0</v>
      </c>
      <c r="M2705">
        <v>186</v>
      </c>
      <c r="N2705" t="b">
        <v>1</v>
      </c>
      <c r="O2705" t="s">
        <v>8296</v>
      </c>
      <c r="P2705" s="9">
        <f>(((K2705/60)/60)/24)+DATE(1970,1,1)</f>
        <v>42779.908449074079</v>
      </c>
      <c r="Q2705" s="14">
        <f>YEAR(P2705)</f>
        <v>2017</v>
      </c>
      <c r="R2705" s="10" t="s">
        <v>8350</v>
      </c>
      <c r="S2705" t="s">
        <v>8366</v>
      </c>
      <c r="T2705">
        <f>IFERROR(ROUND(E2705/M2705,2),0)</f>
        <v>62.07</v>
      </c>
    </row>
    <row r="2706" spans="1:20" ht="49" x14ac:dyDescent="0.25">
      <c r="A2706">
        <v>2539</v>
      </c>
      <c r="B2706" s="3" t="s">
        <v>2539</v>
      </c>
      <c r="C2706" s="3" t="s">
        <v>6649</v>
      </c>
      <c r="D2706" s="6">
        <v>10000</v>
      </c>
      <c r="E2706" s="8">
        <v>10025</v>
      </c>
      <c r="F2706" s="22">
        <f>ROUND(E2706/D2706*100,0)</f>
        <v>100</v>
      </c>
      <c r="G2706" t="s">
        <v>8218</v>
      </c>
      <c r="H2706" t="s">
        <v>8223</v>
      </c>
      <c r="I2706" t="s">
        <v>8245</v>
      </c>
      <c r="J2706">
        <v>1422913152</v>
      </c>
      <c r="K2706">
        <v>1417729152</v>
      </c>
      <c r="L2706" t="b">
        <v>0</v>
      </c>
      <c r="M2706">
        <v>59</v>
      </c>
      <c r="N2706" t="b">
        <v>1</v>
      </c>
      <c r="O2706" t="s">
        <v>8298</v>
      </c>
      <c r="P2706" s="9">
        <f>(((K2706/60)/60)/24)+DATE(1970,1,1)</f>
        <v>41977.902222222227</v>
      </c>
      <c r="Q2706" s="14">
        <f>YEAR(P2706)</f>
        <v>2014</v>
      </c>
      <c r="R2706" s="10" t="s">
        <v>8339</v>
      </c>
      <c r="S2706" t="s">
        <v>8368</v>
      </c>
      <c r="T2706">
        <f>IFERROR(ROUND(E2706/M2706,2),0)</f>
        <v>169.92</v>
      </c>
    </row>
    <row r="2707" spans="1:20" ht="49" x14ac:dyDescent="0.25">
      <c r="A2707">
        <v>2612</v>
      </c>
      <c r="B2707" s="3" t="s">
        <v>2612</v>
      </c>
      <c r="C2707" s="3" t="s">
        <v>6722</v>
      </c>
      <c r="D2707" s="6">
        <v>10000</v>
      </c>
      <c r="E2707" s="8">
        <v>17176.13</v>
      </c>
      <c r="F2707" s="22">
        <f>ROUND(E2707/D2707*100,0)</f>
        <v>172</v>
      </c>
      <c r="G2707" t="s">
        <v>8218</v>
      </c>
      <c r="H2707" t="s">
        <v>8223</v>
      </c>
      <c r="I2707" t="s">
        <v>8245</v>
      </c>
      <c r="J2707">
        <v>1420773970</v>
      </c>
      <c r="K2707">
        <v>1418095570</v>
      </c>
      <c r="L2707" t="b">
        <v>1</v>
      </c>
      <c r="M2707">
        <v>294</v>
      </c>
      <c r="N2707" t="b">
        <v>1</v>
      </c>
      <c r="O2707" t="s">
        <v>8299</v>
      </c>
      <c r="P2707" s="9">
        <f>(((K2707/60)/60)/24)+DATE(1970,1,1)</f>
        <v>41982.143171296295</v>
      </c>
      <c r="Q2707" s="14">
        <f>YEAR(P2707)</f>
        <v>2014</v>
      </c>
      <c r="R2707" s="10" t="s">
        <v>8333</v>
      </c>
      <c r="S2707" t="s">
        <v>8369</v>
      </c>
      <c r="T2707">
        <f>IFERROR(ROUND(E2707/M2707,2),0)</f>
        <v>58.42</v>
      </c>
    </row>
    <row r="2708" spans="1:20" ht="49" x14ac:dyDescent="0.25">
      <c r="A2708">
        <v>2666</v>
      </c>
      <c r="B2708" s="3" t="s">
        <v>2666</v>
      </c>
      <c r="C2708" s="3" t="s">
        <v>6776</v>
      </c>
      <c r="D2708" s="6">
        <v>10000</v>
      </c>
      <c r="E2708" s="8">
        <v>15929.51</v>
      </c>
      <c r="F2708" s="22">
        <f>ROUND(E2708/D2708*100,0)</f>
        <v>159</v>
      </c>
      <c r="G2708" t="s">
        <v>8218</v>
      </c>
      <c r="H2708" t="s">
        <v>8223</v>
      </c>
      <c r="I2708" t="s">
        <v>8245</v>
      </c>
      <c r="J2708">
        <v>1443214800</v>
      </c>
      <c r="K2708">
        <v>1440008439</v>
      </c>
      <c r="L2708" t="b">
        <v>0</v>
      </c>
      <c r="M2708">
        <v>206</v>
      </c>
      <c r="N2708" t="b">
        <v>1</v>
      </c>
      <c r="O2708" t="s">
        <v>8300</v>
      </c>
      <c r="P2708" s="9">
        <f>(((K2708/60)/60)/24)+DATE(1970,1,1)</f>
        <v>42235.764340277776</v>
      </c>
      <c r="Q2708" s="14">
        <f>YEAR(P2708)</f>
        <v>2015</v>
      </c>
      <c r="R2708" s="10" t="s">
        <v>8333</v>
      </c>
      <c r="S2708" t="s">
        <v>8370</v>
      </c>
      <c r="T2708">
        <f>IFERROR(ROUND(E2708/M2708,2),0)</f>
        <v>77.33</v>
      </c>
    </row>
    <row r="2709" spans="1:20" ht="65" x14ac:dyDescent="0.25">
      <c r="A2709">
        <v>2716</v>
      </c>
      <c r="B2709" s="3" t="s">
        <v>2716</v>
      </c>
      <c r="C2709" s="3" t="s">
        <v>6826</v>
      </c>
      <c r="D2709" s="6">
        <v>10000</v>
      </c>
      <c r="E2709" s="8">
        <v>11998.01</v>
      </c>
      <c r="F2709" s="22">
        <f>ROUND(E2709/D2709*100,0)</f>
        <v>120</v>
      </c>
      <c r="G2709" t="s">
        <v>8218</v>
      </c>
      <c r="H2709" t="s">
        <v>8235</v>
      </c>
      <c r="I2709" t="s">
        <v>8248</v>
      </c>
      <c r="J2709">
        <v>1444291193</v>
      </c>
      <c r="K2709">
        <v>1441699193</v>
      </c>
      <c r="L2709" t="b">
        <v>1</v>
      </c>
      <c r="M2709">
        <v>187</v>
      </c>
      <c r="N2709" t="b">
        <v>1</v>
      </c>
      <c r="O2709" t="s">
        <v>8301</v>
      </c>
      <c r="P2709" s="9">
        <f>(((K2709/60)/60)/24)+DATE(1970,1,1)</f>
        <v>42255.333252314813</v>
      </c>
      <c r="Q2709" s="14">
        <f>YEAR(P2709)</f>
        <v>2015</v>
      </c>
      <c r="R2709" s="10" t="s">
        <v>8331</v>
      </c>
      <c r="S2709" t="s">
        <v>8371</v>
      </c>
      <c r="T2709">
        <f>IFERROR(ROUND(E2709/M2709,2),0)</f>
        <v>64.16</v>
      </c>
    </row>
    <row r="2710" spans="1:20" ht="49" x14ac:dyDescent="0.25">
      <c r="A2710">
        <v>2727</v>
      </c>
      <c r="B2710" s="3" t="s">
        <v>2727</v>
      </c>
      <c r="C2710" s="3" t="s">
        <v>6837</v>
      </c>
      <c r="D2710" s="6">
        <v>10000</v>
      </c>
      <c r="E2710" s="8">
        <v>49321</v>
      </c>
      <c r="F2710" s="22">
        <f>ROUND(E2710/D2710*100,0)</f>
        <v>493</v>
      </c>
      <c r="G2710" t="s">
        <v>8218</v>
      </c>
      <c r="H2710" t="s">
        <v>8223</v>
      </c>
      <c r="I2710" t="s">
        <v>8245</v>
      </c>
      <c r="J2710">
        <v>1438964063</v>
      </c>
      <c r="K2710">
        <v>1436804063</v>
      </c>
      <c r="L2710" t="b">
        <v>0</v>
      </c>
      <c r="M2710">
        <v>707</v>
      </c>
      <c r="N2710" t="b">
        <v>1</v>
      </c>
      <c r="O2710" t="s">
        <v>8293</v>
      </c>
      <c r="P2710" s="9">
        <f>(((K2710/60)/60)/24)+DATE(1970,1,1)</f>
        <v>42198.676655092597</v>
      </c>
      <c r="Q2710" s="14">
        <f>YEAR(P2710)</f>
        <v>2015</v>
      </c>
      <c r="R2710" s="10" t="s">
        <v>8333</v>
      </c>
      <c r="S2710" t="s">
        <v>8363</v>
      </c>
      <c r="T2710">
        <f>IFERROR(ROUND(E2710/M2710,2),0)</f>
        <v>69.760000000000005</v>
      </c>
    </row>
    <row r="2711" spans="1:20" ht="65" x14ac:dyDescent="0.25">
      <c r="A2711">
        <v>2793</v>
      </c>
      <c r="B2711" s="3" t="s">
        <v>2793</v>
      </c>
      <c r="C2711" s="3" t="s">
        <v>6903</v>
      </c>
      <c r="D2711" s="6">
        <v>10000</v>
      </c>
      <c r="E2711" s="8">
        <v>11056.75</v>
      </c>
      <c r="F2711" s="22">
        <f>ROUND(E2711/D2711*100,0)</f>
        <v>111</v>
      </c>
      <c r="G2711" t="s">
        <v>8218</v>
      </c>
      <c r="H2711" t="s">
        <v>8225</v>
      </c>
      <c r="I2711" t="s">
        <v>8247</v>
      </c>
      <c r="J2711">
        <v>1437473005</v>
      </c>
      <c r="K2711">
        <v>1434881005</v>
      </c>
      <c r="L2711" t="b">
        <v>0</v>
      </c>
      <c r="M2711">
        <v>73</v>
      </c>
      <c r="N2711" t="b">
        <v>1</v>
      </c>
      <c r="O2711" t="s">
        <v>8269</v>
      </c>
      <c r="P2711" s="9">
        <f>(((K2711/60)/60)/24)+DATE(1970,1,1)</f>
        <v>42176.419039351851</v>
      </c>
      <c r="Q2711" s="14">
        <f>YEAR(P2711)</f>
        <v>2015</v>
      </c>
      <c r="R2711" s="10" t="s">
        <v>8331</v>
      </c>
      <c r="S2711" t="s">
        <v>8332</v>
      </c>
      <c r="T2711">
        <f>IFERROR(ROUND(E2711/M2711,2),0)</f>
        <v>151.46</v>
      </c>
    </row>
    <row r="2712" spans="1:20" ht="49" x14ac:dyDescent="0.25">
      <c r="A2712">
        <v>2803</v>
      </c>
      <c r="B2712" s="3" t="s">
        <v>2803</v>
      </c>
      <c r="C2712" s="3" t="s">
        <v>6913</v>
      </c>
      <c r="D2712" s="6">
        <v>10000</v>
      </c>
      <c r="E2712" s="8">
        <v>12795</v>
      </c>
      <c r="F2712" s="22">
        <f>ROUND(E2712/D2712*100,0)</f>
        <v>128</v>
      </c>
      <c r="G2712" t="s">
        <v>8218</v>
      </c>
      <c r="H2712" t="s">
        <v>8223</v>
      </c>
      <c r="I2712" t="s">
        <v>8245</v>
      </c>
      <c r="J2712">
        <v>1437004800</v>
      </c>
      <c r="K2712">
        <v>1433295276</v>
      </c>
      <c r="L2712" t="b">
        <v>0</v>
      </c>
      <c r="M2712">
        <v>141</v>
      </c>
      <c r="N2712" t="b">
        <v>1</v>
      </c>
      <c r="O2712" t="s">
        <v>8269</v>
      </c>
      <c r="P2712" s="9">
        <f>(((K2712/60)/60)/24)+DATE(1970,1,1)</f>
        <v>42158.065694444449</v>
      </c>
      <c r="Q2712" s="14">
        <f>YEAR(P2712)</f>
        <v>2015</v>
      </c>
      <c r="R2712" s="10" t="s">
        <v>8331</v>
      </c>
      <c r="S2712" t="s">
        <v>8332</v>
      </c>
      <c r="T2712">
        <f>IFERROR(ROUND(E2712/M2712,2),0)</f>
        <v>90.74</v>
      </c>
    </row>
    <row r="2713" spans="1:20" ht="49" x14ac:dyDescent="0.25">
      <c r="A2713">
        <v>2811</v>
      </c>
      <c r="B2713" s="3" t="s">
        <v>2811</v>
      </c>
      <c r="C2713" s="3" t="s">
        <v>6921</v>
      </c>
      <c r="D2713" s="6">
        <v>10000</v>
      </c>
      <c r="E2713" s="8">
        <v>10027</v>
      </c>
      <c r="F2713" s="22">
        <f>ROUND(E2713/D2713*100,0)</f>
        <v>100</v>
      </c>
      <c r="G2713" t="s">
        <v>8218</v>
      </c>
      <c r="H2713" t="s">
        <v>8224</v>
      </c>
      <c r="I2713" t="s">
        <v>8246</v>
      </c>
      <c r="J2713">
        <v>1424692503</v>
      </c>
      <c r="K2713">
        <v>1422100503</v>
      </c>
      <c r="L2713" t="b">
        <v>0</v>
      </c>
      <c r="M2713">
        <v>108</v>
      </c>
      <c r="N2713" t="b">
        <v>1</v>
      </c>
      <c r="O2713" t="s">
        <v>8269</v>
      </c>
      <c r="P2713" s="9">
        <f>(((K2713/60)/60)/24)+DATE(1970,1,1)</f>
        <v>42028.496562500004</v>
      </c>
      <c r="Q2713" s="14">
        <f>YEAR(P2713)</f>
        <v>2015</v>
      </c>
      <c r="R2713" s="10" t="s">
        <v>8331</v>
      </c>
      <c r="S2713" t="s">
        <v>8332</v>
      </c>
      <c r="T2713">
        <f>IFERROR(ROUND(E2713/M2713,2),0)</f>
        <v>92.84</v>
      </c>
    </row>
    <row r="2714" spans="1:20" ht="49" x14ac:dyDescent="0.25">
      <c r="A2714">
        <v>2818</v>
      </c>
      <c r="B2714" s="3" t="s">
        <v>2818</v>
      </c>
      <c r="C2714" s="3" t="s">
        <v>6928</v>
      </c>
      <c r="D2714" s="6">
        <v>10000</v>
      </c>
      <c r="E2714" s="8">
        <v>10603</v>
      </c>
      <c r="F2714" s="22">
        <f>ROUND(E2714/D2714*100,0)</f>
        <v>106</v>
      </c>
      <c r="G2714" t="s">
        <v>8218</v>
      </c>
      <c r="H2714" t="s">
        <v>8223</v>
      </c>
      <c r="I2714" t="s">
        <v>8245</v>
      </c>
      <c r="J2714">
        <v>1443018086</v>
      </c>
      <c r="K2714">
        <v>1441290086</v>
      </c>
      <c r="L2714" t="b">
        <v>0</v>
      </c>
      <c r="M2714">
        <v>102</v>
      </c>
      <c r="N2714" t="b">
        <v>1</v>
      </c>
      <c r="O2714" t="s">
        <v>8269</v>
      </c>
      <c r="P2714" s="9">
        <f>(((K2714/60)/60)/24)+DATE(1970,1,1)</f>
        <v>42250.598217592589</v>
      </c>
      <c r="Q2714" s="14">
        <f>YEAR(P2714)</f>
        <v>2015</v>
      </c>
      <c r="R2714" s="10" t="s">
        <v>8331</v>
      </c>
      <c r="S2714" t="s">
        <v>8332</v>
      </c>
      <c r="T2714">
        <f>IFERROR(ROUND(E2714/M2714,2),0)</f>
        <v>103.95</v>
      </c>
    </row>
    <row r="2715" spans="1:20" ht="49" x14ac:dyDescent="0.25">
      <c r="A2715">
        <v>2930</v>
      </c>
      <c r="B2715" s="3" t="s">
        <v>2930</v>
      </c>
      <c r="C2715" s="3" t="s">
        <v>7040</v>
      </c>
      <c r="D2715" s="6">
        <v>10000</v>
      </c>
      <c r="E2715" s="8">
        <v>10092</v>
      </c>
      <c r="F2715" s="22">
        <f>ROUND(E2715/D2715*100,0)</f>
        <v>101</v>
      </c>
      <c r="G2715" t="s">
        <v>8218</v>
      </c>
      <c r="H2715" t="s">
        <v>8224</v>
      </c>
      <c r="I2715" t="s">
        <v>8246</v>
      </c>
      <c r="J2715">
        <v>1431007264</v>
      </c>
      <c r="K2715">
        <v>1428415264</v>
      </c>
      <c r="L2715" t="b">
        <v>0</v>
      </c>
      <c r="M2715">
        <v>62</v>
      </c>
      <c r="N2715" t="b">
        <v>1</v>
      </c>
      <c r="O2715" t="s">
        <v>8303</v>
      </c>
      <c r="P2715" s="9">
        <f>(((K2715/60)/60)/24)+DATE(1970,1,1)</f>
        <v>42101.584074074075</v>
      </c>
      <c r="Q2715" s="14">
        <f>YEAR(P2715)</f>
        <v>2015</v>
      </c>
      <c r="R2715" s="10" t="s">
        <v>8331</v>
      </c>
      <c r="S2715" t="s">
        <v>8373</v>
      </c>
      <c r="T2715">
        <f>IFERROR(ROUND(E2715/M2715,2),0)</f>
        <v>162.77000000000001</v>
      </c>
    </row>
    <row r="2716" spans="1:20" ht="65" x14ac:dyDescent="0.25">
      <c r="A2716">
        <v>2963</v>
      </c>
      <c r="B2716" s="3" t="s">
        <v>2963</v>
      </c>
      <c r="C2716" s="3" t="s">
        <v>7073</v>
      </c>
      <c r="D2716" s="6">
        <v>10000</v>
      </c>
      <c r="E2716" s="8">
        <v>10685</v>
      </c>
      <c r="F2716" s="22">
        <f>ROUND(E2716/D2716*100,0)</f>
        <v>107</v>
      </c>
      <c r="G2716" t="s">
        <v>8218</v>
      </c>
      <c r="H2716" t="s">
        <v>8223</v>
      </c>
      <c r="I2716" t="s">
        <v>8245</v>
      </c>
      <c r="J2716">
        <v>1435835824</v>
      </c>
      <c r="K2716">
        <v>1433243824</v>
      </c>
      <c r="L2716" t="b">
        <v>0</v>
      </c>
      <c r="M2716">
        <v>98</v>
      </c>
      <c r="N2716" t="b">
        <v>1</v>
      </c>
      <c r="O2716" t="s">
        <v>8269</v>
      </c>
      <c r="P2716" s="9">
        <f>(((K2716/60)/60)/24)+DATE(1970,1,1)</f>
        <v>42157.470185185186</v>
      </c>
      <c r="Q2716" s="14">
        <f>YEAR(P2716)</f>
        <v>2015</v>
      </c>
      <c r="R2716" s="10" t="s">
        <v>8331</v>
      </c>
      <c r="S2716" t="s">
        <v>8332</v>
      </c>
      <c r="T2716">
        <f>IFERROR(ROUND(E2716/M2716,2),0)</f>
        <v>109.03</v>
      </c>
    </row>
    <row r="2717" spans="1:20" ht="49" x14ac:dyDescent="0.25">
      <c r="A2717">
        <v>2966</v>
      </c>
      <c r="B2717" s="3" t="s">
        <v>2966</v>
      </c>
      <c r="C2717" s="3" t="s">
        <v>7076</v>
      </c>
      <c r="D2717" s="6">
        <v>10000</v>
      </c>
      <c r="E2717" s="8">
        <v>11363</v>
      </c>
      <c r="F2717" s="22">
        <f>ROUND(E2717/D2717*100,0)</f>
        <v>114</v>
      </c>
      <c r="G2717" t="s">
        <v>8218</v>
      </c>
      <c r="H2717" t="s">
        <v>8223</v>
      </c>
      <c r="I2717" t="s">
        <v>8245</v>
      </c>
      <c r="J2717">
        <v>1442425412</v>
      </c>
      <c r="K2717">
        <v>1439833412</v>
      </c>
      <c r="L2717" t="b">
        <v>0</v>
      </c>
      <c r="M2717">
        <v>128</v>
      </c>
      <c r="N2717" t="b">
        <v>1</v>
      </c>
      <c r="O2717" t="s">
        <v>8269</v>
      </c>
      <c r="P2717" s="9">
        <f>(((K2717/60)/60)/24)+DATE(1970,1,1)</f>
        <v>42233.738564814819</v>
      </c>
      <c r="Q2717" s="14">
        <f>YEAR(P2717)</f>
        <v>2015</v>
      </c>
      <c r="R2717" s="10" t="s">
        <v>8331</v>
      </c>
      <c r="S2717" t="s">
        <v>8332</v>
      </c>
      <c r="T2717">
        <f>IFERROR(ROUND(E2717/M2717,2),0)</f>
        <v>88.77</v>
      </c>
    </row>
    <row r="2718" spans="1:20" ht="49" x14ac:dyDescent="0.25">
      <c r="A2718">
        <v>2985</v>
      </c>
      <c r="B2718" s="3" t="s">
        <v>2985</v>
      </c>
      <c r="C2718" s="3" t="s">
        <v>7095</v>
      </c>
      <c r="D2718" s="6">
        <v>10000</v>
      </c>
      <c r="E2718" s="8">
        <v>12165</v>
      </c>
      <c r="F2718" s="22">
        <f>ROUND(E2718/D2718*100,0)</f>
        <v>122</v>
      </c>
      <c r="G2718" t="s">
        <v>8218</v>
      </c>
      <c r="H2718" t="s">
        <v>8227</v>
      </c>
      <c r="I2718" t="s">
        <v>8249</v>
      </c>
      <c r="J2718">
        <v>1477886400</v>
      </c>
      <c r="K2718">
        <v>1476228128</v>
      </c>
      <c r="L2718" t="b">
        <v>0</v>
      </c>
      <c r="M2718">
        <v>111</v>
      </c>
      <c r="N2718" t="b">
        <v>1</v>
      </c>
      <c r="O2718" t="s">
        <v>8301</v>
      </c>
      <c r="P2718" s="9">
        <f>(((K2718/60)/60)/24)+DATE(1970,1,1)</f>
        <v>42654.973703703698</v>
      </c>
      <c r="Q2718" s="14">
        <f>YEAR(P2718)</f>
        <v>2016</v>
      </c>
      <c r="R2718" s="10" t="s">
        <v>8331</v>
      </c>
      <c r="S2718" t="s">
        <v>8371</v>
      </c>
      <c r="T2718">
        <f>IFERROR(ROUND(E2718/M2718,2),0)</f>
        <v>109.59</v>
      </c>
    </row>
    <row r="2719" spans="1:20" ht="49" x14ac:dyDescent="0.25">
      <c r="A2719">
        <v>2990</v>
      </c>
      <c r="B2719" s="3" t="s">
        <v>2990</v>
      </c>
      <c r="C2719" s="3" t="s">
        <v>7100</v>
      </c>
      <c r="D2719" s="6">
        <v>10000</v>
      </c>
      <c r="E2719" s="8">
        <v>10000</v>
      </c>
      <c r="F2719" s="22">
        <f>ROUND(E2719/D2719*100,0)</f>
        <v>100</v>
      </c>
      <c r="G2719" t="s">
        <v>8218</v>
      </c>
      <c r="H2719" t="s">
        <v>8223</v>
      </c>
      <c r="I2719" t="s">
        <v>8245</v>
      </c>
      <c r="J2719">
        <v>1452174420</v>
      </c>
      <c r="K2719">
        <v>1449150420</v>
      </c>
      <c r="L2719" t="b">
        <v>0</v>
      </c>
      <c r="M2719">
        <v>27</v>
      </c>
      <c r="N2719" t="b">
        <v>1</v>
      </c>
      <c r="O2719" t="s">
        <v>8301</v>
      </c>
      <c r="P2719" s="9">
        <f>(((K2719/60)/60)/24)+DATE(1970,1,1)</f>
        <v>42341.57430555555</v>
      </c>
      <c r="Q2719" s="14">
        <f>YEAR(P2719)</f>
        <v>2015</v>
      </c>
      <c r="R2719" s="10" t="s">
        <v>8331</v>
      </c>
      <c r="S2719" t="s">
        <v>8371</v>
      </c>
      <c r="T2719">
        <f>IFERROR(ROUND(E2719/M2719,2),0)</f>
        <v>370.37</v>
      </c>
    </row>
    <row r="2720" spans="1:20" ht="49" x14ac:dyDescent="0.25">
      <c r="A2720">
        <v>2997</v>
      </c>
      <c r="B2720" s="3" t="s">
        <v>2997</v>
      </c>
      <c r="C2720" s="3" t="s">
        <v>7107</v>
      </c>
      <c r="D2720" s="6">
        <v>10000</v>
      </c>
      <c r="E2720" s="8">
        <v>10373</v>
      </c>
      <c r="F2720" s="22">
        <f>ROUND(E2720/D2720*100,0)</f>
        <v>104</v>
      </c>
      <c r="G2720" t="s">
        <v>8218</v>
      </c>
      <c r="H2720" t="s">
        <v>8223</v>
      </c>
      <c r="I2720" t="s">
        <v>8245</v>
      </c>
      <c r="J2720">
        <v>1488171540</v>
      </c>
      <c r="K2720">
        <v>1486661793</v>
      </c>
      <c r="L2720" t="b">
        <v>0</v>
      </c>
      <c r="M2720">
        <v>115</v>
      </c>
      <c r="N2720" t="b">
        <v>1</v>
      </c>
      <c r="O2720" t="s">
        <v>8301</v>
      </c>
      <c r="P2720" s="9">
        <f>(((K2720/60)/60)/24)+DATE(1970,1,1)</f>
        <v>42775.733715277776</v>
      </c>
      <c r="Q2720" s="14">
        <f>YEAR(P2720)</f>
        <v>2017</v>
      </c>
      <c r="R2720" s="10" t="s">
        <v>8331</v>
      </c>
      <c r="S2720" t="s">
        <v>8371</v>
      </c>
      <c r="T2720">
        <f>IFERROR(ROUND(E2720/M2720,2),0)</f>
        <v>90.2</v>
      </c>
    </row>
    <row r="2721" spans="1:20" ht="49" x14ac:dyDescent="0.25">
      <c r="A2721">
        <v>3013</v>
      </c>
      <c r="B2721" s="3" t="s">
        <v>3013</v>
      </c>
      <c r="C2721" s="3" t="s">
        <v>7123</v>
      </c>
      <c r="D2721" s="6">
        <v>10000</v>
      </c>
      <c r="E2721" s="8">
        <v>15696</v>
      </c>
      <c r="F2721" s="22">
        <f>ROUND(E2721/D2721*100,0)</f>
        <v>157</v>
      </c>
      <c r="G2721" t="s">
        <v>8218</v>
      </c>
      <c r="H2721" t="s">
        <v>8223</v>
      </c>
      <c r="I2721" t="s">
        <v>8245</v>
      </c>
      <c r="J2721">
        <v>1434917049</v>
      </c>
      <c r="K2721">
        <v>1432325049</v>
      </c>
      <c r="L2721" t="b">
        <v>0</v>
      </c>
      <c r="M2721">
        <v>107</v>
      </c>
      <c r="N2721" t="b">
        <v>1</v>
      </c>
      <c r="O2721" t="s">
        <v>8301</v>
      </c>
      <c r="P2721" s="9">
        <f>(((K2721/60)/60)/24)+DATE(1970,1,1)</f>
        <v>42146.836215277777</v>
      </c>
      <c r="Q2721" s="14">
        <f>YEAR(P2721)</f>
        <v>2015</v>
      </c>
      <c r="R2721" s="10" t="s">
        <v>8331</v>
      </c>
      <c r="S2721" t="s">
        <v>8371</v>
      </c>
      <c r="T2721">
        <f>IFERROR(ROUND(E2721/M2721,2),0)</f>
        <v>146.69</v>
      </c>
    </row>
    <row r="2722" spans="1:20" ht="49" x14ac:dyDescent="0.25">
      <c r="A2722">
        <v>3022</v>
      </c>
      <c r="B2722" s="3" t="s">
        <v>3022</v>
      </c>
      <c r="C2722" s="3" t="s">
        <v>7132</v>
      </c>
      <c r="D2722" s="6">
        <v>10000</v>
      </c>
      <c r="E2722" s="8">
        <v>10088</v>
      </c>
      <c r="F2722" s="22">
        <f>ROUND(E2722/D2722*100,0)</f>
        <v>101</v>
      </c>
      <c r="G2722" t="s">
        <v>8218</v>
      </c>
      <c r="H2722" t="s">
        <v>8223</v>
      </c>
      <c r="I2722" t="s">
        <v>8245</v>
      </c>
      <c r="J2722">
        <v>1472338409</v>
      </c>
      <c r="K2722">
        <v>1468450409</v>
      </c>
      <c r="L2722" t="b">
        <v>0</v>
      </c>
      <c r="M2722">
        <v>62</v>
      </c>
      <c r="N2722" t="b">
        <v>1</v>
      </c>
      <c r="O2722" t="s">
        <v>8301</v>
      </c>
      <c r="P2722" s="9">
        <f>(((K2722/60)/60)/24)+DATE(1970,1,1)</f>
        <v>42564.95380787037</v>
      </c>
      <c r="Q2722" s="14">
        <f>YEAR(P2722)</f>
        <v>2016</v>
      </c>
      <c r="R2722" s="10" t="s">
        <v>8331</v>
      </c>
      <c r="S2722" t="s">
        <v>8371</v>
      </c>
      <c r="T2722">
        <f>IFERROR(ROUND(E2722/M2722,2),0)</f>
        <v>162.71</v>
      </c>
    </row>
    <row r="2723" spans="1:20" ht="49" x14ac:dyDescent="0.25">
      <c r="A2723">
        <v>3173</v>
      </c>
      <c r="B2723" s="3" t="s">
        <v>3173</v>
      </c>
      <c r="C2723" s="3" t="s">
        <v>7283</v>
      </c>
      <c r="D2723" s="6">
        <v>10000</v>
      </c>
      <c r="E2723" s="8">
        <v>10300</v>
      </c>
      <c r="F2723" s="22">
        <f>ROUND(E2723/D2723*100,0)</f>
        <v>103</v>
      </c>
      <c r="G2723" t="s">
        <v>8218</v>
      </c>
      <c r="H2723" t="s">
        <v>8223</v>
      </c>
      <c r="I2723" t="s">
        <v>8245</v>
      </c>
      <c r="J2723">
        <v>1411765492</v>
      </c>
      <c r="K2723">
        <v>1409173492</v>
      </c>
      <c r="L2723" t="b">
        <v>1</v>
      </c>
      <c r="M2723">
        <v>74</v>
      </c>
      <c r="N2723" t="b">
        <v>1</v>
      </c>
      <c r="O2723" t="s">
        <v>8269</v>
      </c>
      <c r="P2723" s="9">
        <f>(((K2723/60)/60)/24)+DATE(1970,1,1)</f>
        <v>41878.878379629627</v>
      </c>
      <c r="Q2723" s="14">
        <f>YEAR(P2723)</f>
        <v>2014</v>
      </c>
      <c r="R2723" s="10" t="s">
        <v>8331</v>
      </c>
      <c r="S2723" t="s">
        <v>8332</v>
      </c>
      <c r="T2723">
        <f>IFERROR(ROUND(E2723/M2723,2),0)</f>
        <v>139.19</v>
      </c>
    </row>
    <row r="2724" spans="1:20" ht="33" x14ac:dyDescent="0.25">
      <c r="A2724">
        <v>3242</v>
      </c>
      <c r="B2724" s="3" t="s">
        <v>3242</v>
      </c>
      <c r="C2724" s="3" t="s">
        <v>7352</v>
      </c>
      <c r="D2724" s="6">
        <v>10000</v>
      </c>
      <c r="E2724" s="8">
        <v>12730.42</v>
      </c>
      <c r="F2724" s="22">
        <f>ROUND(E2724/D2724*100,0)</f>
        <v>127</v>
      </c>
      <c r="G2724" t="s">
        <v>8218</v>
      </c>
      <c r="H2724" t="s">
        <v>8223</v>
      </c>
      <c r="I2724" t="s">
        <v>8245</v>
      </c>
      <c r="J2724">
        <v>1411150092</v>
      </c>
      <c r="K2724">
        <v>1408558092</v>
      </c>
      <c r="L2724" t="b">
        <v>1</v>
      </c>
      <c r="M2724">
        <v>183</v>
      </c>
      <c r="N2724" t="b">
        <v>1</v>
      </c>
      <c r="O2724" t="s">
        <v>8269</v>
      </c>
      <c r="P2724" s="9">
        <f>(((K2724/60)/60)/24)+DATE(1970,1,1)</f>
        <v>41871.755694444444</v>
      </c>
      <c r="Q2724" s="14">
        <f>YEAR(P2724)</f>
        <v>2014</v>
      </c>
      <c r="R2724" s="10" t="s">
        <v>8331</v>
      </c>
      <c r="S2724" t="s">
        <v>8332</v>
      </c>
      <c r="T2724">
        <f>IFERROR(ROUND(E2724/M2724,2),0)</f>
        <v>69.569999999999993</v>
      </c>
    </row>
    <row r="2725" spans="1:20" ht="49" x14ac:dyDescent="0.25">
      <c r="A2725">
        <v>3246</v>
      </c>
      <c r="B2725" s="3" t="s">
        <v>3246</v>
      </c>
      <c r="C2725" s="3" t="s">
        <v>7356</v>
      </c>
      <c r="D2725" s="6">
        <v>10000</v>
      </c>
      <c r="E2725" s="8">
        <v>11122</v>
      </c>
      <c r="F2725" s="22">
        <f>ROUND(E2725/D2725*100,0)</f>
        <v>111</v>
      </c>
      <c r="G2725" t="s">
        <v>8218</v>
      </c>
      <c r="H2725" t="s">
        <v>8223</v>
      </c>
      <c r="I2725" t="s">
        <v>8245</v>
      </c>
      <c r="J2725">
        <v>1442030340</v>
      </c>
      <c r="K2725">
        <v>1439551200</v>
      </c>
      <c r="L2725" t="b">
        <v>1</v>
      </c>
      <c r="M2725">
        <v>193</v>
      </c>
      <c r="N2725" t="b">
        <v>1</v>
      </c>
      <c r="O2725" t="s">
        <v>8269</v>
      </c>
      <c r="P2725" s="9">
        <f>(((K2725/60)/60)/24)+DATE(1970,1,1)</f>
        <v>42230.472222222219</v>
      </c>
      <c r="Q2725" s="14">
        <f>YEAR(P2725)</f>
        <v>2015</v>
      </c>
      <c r="R2725" s="10" t="s">
        <v>8331</v>
      </c>
      <c r="S2725" t="s">
        <v>8332</v>
      </c>
      <c r="T2725">
        <f>IFERROR(ROUND(E2725/M2725,2),0)</f>
        <v>57.63</v>
      </c>
    </row>
    <row r="2726" spans="1:20" ht="49" x14ac:dyDescent="0.25">
      <c r="A2726">
        <v>3256</v>
      </c>
      <c r="B2726" s="3" t="s">
        <v>3256</v>
      </c>
      <c r="C2726" s="3" t="s">
        <v>7366</v>
      </c>
      <c r="D2726" s="6">
        <v>10000</v>
      </c>
      <c r="E2726" s="8">
        <v>12806</v>
      </c>
      <c r="F2726" s="22">
        <f>ROUND(E2726/D2726*100,0)</f>
        <v>128</v>
      </c>
      <c r="G2726" t="s">
        <v>8218</v>
      </c>
      <c r="H2726" t="s">
        <v>8223</v>
      </c>
      <c r="I2726" t="s">
        <v>8245</v>
      </c>
      <c r="J2726">
        <v>1433995140</v>
      </c>
      <c r="K2726">
        <v>1432129577</v>
      </c>
      <c r="L2726" t="b">
        <v>1</v>
      </c>
      <c r="M2726">
        <v>176</v>
      </c>
      <c r="N2726" t="b">
        <v>1</v>
      </c>
      <c r="O2726" t="s">
        <v>8269</v>
      </c>
      <c r="P2726" s="9">
        <f>(((K2726/60)/60)/24)+DATE(1970,1,1)</f>
        <v>42144.573807870373</v>
      </c>
      <c r="Q2726" s="14">
        <f>YEAR(P2726)</f>
        <v>2015</v>
      </c>
      <c r="R2726" s="10" t="s">
        <v>8331</v>
      </c>
      <c r="S2726" t="s">
        <v>8332</v>
      </c>
      <c r="T2726">
        <f>IFERROR(ROUND(E2726/M2726,2),0)</f>
        <v>72.760000000000005</v>
      </c>
    </row>
    <row r="2727" spans="1:20" ht="49" x14ac:dyDescent="0.25">
      <c r="A2727">
        <v>3272</v>
      </c>
      <c r="B2727" s="3" t="s">
        <v>3272</v>
      </c>
      <c r="C2727" s="3" t="s">
        <v>7382</v>
      </c>
      <c r="D2727" s="6">
        <v>10000</v>
      </c>
      <c r="E2727" s="8">
        <v>15443</v>
      </c>
      <c r="F2727" s="22">
        <f>ROUND(E2727/D2727*100,0)</f>
        <v>154</v>
      </c>
      <c r="G2727" t="s">
        <v>8218</v>
      </c>
      <c r="H2727" t="s">
        <v>8223</v>
      </c>
      <c r="I2727" t="s">
        <v>8245</v>
      </c>
      <c r="J2727">
        <v>1446814809</v>
      </c>
      <c r="K2727">
        <v>1444219209</v>
      </c>
      <c r="L2727" t="b">
        <v>1</v>
      </c>
      <c r="M2727">
        <v>145</v>
      </c>
      <c r="N2727" t="b">
        <v>1</v>
      </c>
      <c r="O2727" t="s">
        <v>8269</v>
      </c>
      <c r="P2727" s="9">
        <f>(((K2727/60)/60)/24)+DATE(1970,1,1)</f>
        <v>42284.500104166669</v>
      </c>
      <c r="Q2727" s="14">
        <f>YEAR(P2727)</f>
        <v>2015</v>
      </c>
      <c r="R2727" s="10" t="s">
        <v>8331</v>
      </c>
      <c r="S2727" t="s">
        <v>8332</v>
      </c>
      <c r="T2727">
        <f>IFERROR(ROUND(E2727/M2727,2),0)</f>
        <v>106.5</v>
      </c>
    </row>
    <row r="2728" spans="1:20" ht="49" x14ac:dyDescent="0.25">
      <c r="A2728">
        <v>3288</v>
      </c>
      <c r="B2728" s="3" t="s">
        <v>3288</v>
      </c>
      <c r="C2728" s="3" t="s">
        <v>7398</v>
      </c>
      <c r="D2728" s="6">
        <v>10000</v>
      </c>
      <c r="E2728" s="8">
        <v>10026.49</v>
      </c>
      <c r="F2728" s="22">
        <f>ROUND(E2728/D2728*100,0)</f>
        <v>100</v>
      </c>
      <c r="G2728" t="s">
        <v>8218</v>
      </c>
      <c r="H2728" t="s">
        <v>8224</v>
      </c>
      <c r="I2728" t="s">
        <v>8246</v>
      </c>
      <c r="J2728">
        <v>1466463600</v>
      </c>
      <c r="K2728">
        <v>1463337315</v>
      </c>
      <c r="L2728" t="b">
        <v>0</v>
      </c>
      <c r="M2728">
        <v>207</v>
      </c>
      <c r="N2728" t="b">
        <v>1</v>
      </c>
      <c r="O2728" t="s">
        <v>8269</v>
      </c>
      <c r="P2728" s="9">
        <f>(((K2728/60)/60)/24)+DATE(1970,1,1)</f>
        <v>42505.774479166663</v>
      </c>
      <c r="Q2728" s="14">
        <f>YEAR(P2728)</f>
        <v>2016</v>
      </c>
      <c r="R2728" s="10" t="s">
        <v>8331</v>
      </c>
      <c r="S2728" t="s">
        <v>8332</v>
      </c>
      <c r="T2728">
        <f>IFERROR(ROUND(E2728/M2728,2),0)</f>
        <v>48.44</v>
      </c>
    </row>
    <row r="2729" spans="1:20" ht="49" x14ac:dyDescent="0.25">
      <c r="A2729">
        <v>3298</v>
      </c>
      <c r="B2729" s="3" t="s">
        <v>3298</v>
      </c>
      <c r="C2729" s="3" t="s">
        <v>7408</v>
      </c>
      <c r="D2729" s="6">
        <v>10000</v>
      </c>
      <c r="E2729" s="8">
        <v>10173</v>
      </c>
      <c r="F2729" s="22">
        <f>ROUND(E2729/D2729*100,0)</f>
        <v>102</v>
      </c>
      <c r="G2729" t="s">
        <v>8218</v>
      </c>
      <c r="H2729" t="s">
        <v>8223</v>
      </c>
      <c r="I2729" t="s">
        <v>8245</v>
      </c>
      <c r="J2729">
        <v>1442102400</v>
      </c>
      <c r="K2729">
        <v>1440370768</v>
      </c>
      <c r="L2729" t="b">
        <v>0</v>
      </c>
      <c r="M2729">
        <v>72</v>
      </c>
      <c r="N2729" t="b">
        <v>1</v>
      </c>
      <c r="O2729" t="s">
        <v>8269</v>
      </c>
      <c r="P2729" s="9">
        <f>(((K2729/60)/60)/24)+DATE(1970,1,1)</f>
        <v>42239.957962962959</v>
      </c>
      <c r="Q2729" s="14">
        <f>YEAR(P2729)</f>
        <v>2015</v>
      </c>
      <c r="R2729" s="10" t="s">
        <v>8331</v>
      </c>
      <c r="S2729" t="s">
        <v>8332</v>
      </c>
      <c r="T2729">
        <f>IFERROR(ROUND(E2729/M2729,2),0)</f>
        <v>141.29</v>
      </c>
    </row>
    <row r="2730" spans="1:20" ht="49" x14ac:dyDescent="0.25">
      <c r="A2730">
        <v>3358</v>
      </c>
      <c r="B2730" s="3" t="s">
        <v>3357</v>
      </c>
      <c r="C2730" s="3" t="s">
        <v>7468</v>
      </c>
      <c r="D2730" s="6">
        <v>10000</v>
      </c>
      <c r="E2730" s="8">
        <v>10299</v>
      </c>
      <c r="F2730" s="22">
        <f>ROUND(E2730/D2730*100,0)</f>
        <v>103</v>
      </c>
      <c r="G2730" t="s">
        <v>8218</v>
      </c>
      <c r="H2730" t="s">
        <v>8223</v>
      </c>
      <c r="I2730" t="s">
        <v>8245</v>
      </c>
      <c r="J2730">
        <v>1416385679</v>
      </c>
      <c r="K2730">
        <v>1413790079</v>
      </c>
      <c r="L2730" t="b">
        <v>0</v>
      </c>
      <c r="M2730">
        <v>162</v>
      </c>
      <c r="N2730" t="b">
        <v>1</v>
      </c>
      <c r="O2730" t="s">
        <v>8269</v>
      </c>
      <c r="P2730" s="9">
        <f>(((K2730/60)/60)/24)+DATE(1970,1,1)</f>
        <v>41932.311099537037</v>
      </c>
      <c r="Q2730" s="14">
        <f>YEAR(P2730)</f>
        <v>2014</v>
      </c>
      <c r="R2730" s="10" t="s">
        <v>8331</v>
      </c>
      <c r="S2730" t="s">
        <v>8332</v>
      </c>
      <c r="T2730">
        <f>IFERROR(ROUND(E2730/M2730,2),0)</f>
        <v>63.57</v>
      </c>
    </row>
    <row r="2731" spans="1:20" ht="49" x14ac:dyDescent="0.25">
      <c r="A2731">
        <v>3389</v>
      </c>
      <c r="B2731" s="3" t="s">
        <v>3388</v>
      </c>
      <c r="C2731" s="3" t="s">
        <v>7499</v>
      </c>
      <c r="D2731" s="6">
        <v>10000</v>
      </c>
      <c r="E2731" s="8">
        <v>11450</v>
      </c>
      <c r="F2731" s="22">
        <f>ROUND(E2731/D2731*100,0)</f>
        <v>115</v>
      </c>
      <c r="G2731" t="s">
        <v>8218</v>
      </c>
      <c r="H2731" t="s">
        <v>8223</v>
      </c>
      <c r="I2731" t="s">
        <v>8245</v>
      </c>
      <c r="J2731">
        <v>1464960682</v>
      </c>
      <c r="K2731">
        <v>1462368682</v>
      </c>
      <c r="L2731" t="b">
        <v>0</v>
      </c>
      <c r="M2731">
        <v>62</v>
      </c>
      <c r="N2731" t="b">
        <v>1</v>
      </c>
      <c r="O2731" t="s">
        <v>8269</v>
      </c>
      <c r="P2731" s="9">
        <f>(((K2731/60)/60)/24)+DATE(1970,1,1)</f>
        <v>42494.563449074078</v>
      </c>
      <c r="Q2731" s="14">
        <f>YEAR(P2731)</f>
        <v>2016</v>
      </c>
      <c r="R2731" s="10" t="s">
        <v>8331</v>
      </c>
      <c r="S2731" t="s">
        <v>8332</v>
      </c>
      <c r="T2731">
        <f>IFERROR(ROUND(E2731/M2731,2),0)</f>
        <v>184.68</v>
      </c>
    </row>
    <row r="2732" spans="1:20" ht="49" x14ac:dyDescent="0.25">
      <c r="A2732">
        <v>3400</v>
      </c>
      <c r="B2732" s="3" t="s">
        <v>3399</v>
      </c>
      <c r="C2732" s="3" t="s">
        <v>7510</v>
      </c>
      <c r="D2732" s="6">
        <v>10000</v>
      </c>
      <c r="E2732" s="8">
        <v>10041</v>
      </c>
      <c r="F2732" s="22">
        <f>ROUND(E2732/D2732*100,0)</f>
        <v>100</v>
      </c>
      <c r="G2732" t="s">
        <v>8218</v>
      </c>
      <c r="H2732" t="s">
        <v>8223</v>
      </c>
      <c r="I2732" t="s">
        <v>8245</v>
      </c>
      <c r="J2732">
        <v>1409266414</v>
      </c>
      <c r="K2732">
        <v>1405378414</v>
      </c>
      <c r="L2732" t="b">
        <v>0</v>
      </c>
      <c r="M2732">
        <v>85</v>
      </c>
      <c r="N2732" t="b">
        <v>1</v>
      </c>
      <c r="O2732" t="s">
        <v>8269</v>
      </c>
      <c r="P2732" s="9">
        <f>(((K2732/60)/60)/24)+DATE(1970,1,1)</f>
        <v>41834.953865740739</v>
      </c>
      <c r="Q2732" s="14">
        <f>YEAR(P2732)</f>
        <v>2014</v>
      </c>
      <c r="R2732" s="10" t="s">
        <v>8331</v>
      </c>
      <c r="S2732" t="s">
        <v>8332</v>
      </c>
      <c r="T2732">
        <f>IFERROR(ROUND(E2732/M2732,2),0)</f>
        <v>118.13</v>
      </c>
    </row>
    <row r="2733" spans="1:20" ht="33" x14ac:dyDescent="0.25">
      <c r="A2733">
        <v>3406</v>
      </c>
      <c r="B2733" s="3" t="s">
        <v>3405</v>
      </c>
      <c r="C2733" s="3" t="s">
        <v>7516</v>
      </c>
      <c r="D2733" s="6">
        <v>10000</v>
      </c>
      <c r="E2733" s="8">
        <v>10031</v>
      </c>
      <c r="F2733" s="22">
        <f>ROUND(E2733/D2733*100,0)</f>
        <v>100</v>
      </c>
      <c r="G2733" t="s">
        <v>8218</v>
      </c>
      <c r="H2733" t="s">
        <v>8223</v>
      </c>
      <c r="I2733" t="s">
        <v>8245</v>
      </c>
      <c r="J2733">
        <v>1405511376</v>
      </c>
      <c r="K2733">
        <v>1401623376</v>
      </c>
      <c r="L2733" t="b">
        <v>0</v>
      </c>
      <c r="M2733">
        <v>91</v>
      </c>
      <c r="N2733" t="b">
        <v>1</v>
      </c>
      <c r="O2733" t="s">
        <v>8269</v>
      </c>
      <c r="P2733" s="9">
        <f>(((K2733/60)/60)/24)+DATE(1970,1,1)</f>
        <v>41791.492777777778</v>
      </c>
      <c r="Q2733" s="14">
        <f>YEAR(P2733)</f>
        <v>2014</v>
      </c>
      <c r="R2733" s="10" t="s">
        <v>8331</v>
      </c>
      <c r="S2733" t="s">
        <v>8332</v>
      </c>
      <c r="T2733">
        <f>IFERROR(ROUND(E2733/M2733,2),0)</f>
        <v>110.23</v>
      </c>
    </row>
    <row r="2734" spans="1:20" ht="49" x14ac:dyDescent="0.25">
      <c r="A2734">
        <v>3421</v>
      </c>
      <c r="B2734" s="3" t="s">
        <v>3420</v>
      </c>
      <c r="C2734" s="3" t="s">
        <v>7531</v>
      </c>
      <c r="D2734" s="6">
        <v>10000</v>
      </c>
      <c r="E2734" s="8">
        <v>10115</v>
      </c>
      <c r="F2734" s="22">
        <f>ROUND(E2734/D2734*100,0)</f>
        <v>101</v>
      </c>
      <c r="G2734" t="s">
        <v>8218</v>
      </c>
      <c r="H2734" t="s">
        <v>8223</v>
      </c>
      <c r="I2734" t="s">
        <v>8245</v>
      </c>
      <c r="J2734">
        <v>1425495563</v>
      </c>
      <c r="K2734">
        <v>1422903563</v>
      </c>
      <c r="L2734" t="b">
        <v>0</v>
      </c>
      <c r="M2734">
        <v>98</v>
      </c>
      <c r="N2734" t="b">
        <v>1</v>
      </c>
      <c r="O2734" t="s">
        <v>8269</v>
      </c>
      <c r="P2734" s="9">
        <f>(((K2734/60)/60)/24)+DATE(1970,1,1)</f>
        <v>42037.791238425925</v>
      </c>
      <c r="Q2734" s="14">
        <f>YEAR(P2734)</f>
        <v>2015</v>
      </c>
      <c r="R2734" s="10" t="s">
        <v>8331</v>
      </c>
      <c r="S2734" t="s">
        <v>8332</v>
      </c>
      <c r="T2734">
        <f>IFERROR(ROUND(E2734/M2734,2),0)</f>
        <v>103.21</v>
      </c>
    </row>
    <row r="2735" spans="1:20" ht="49" x14ac:dyDescent="0.25">
      <c r="A2735">
        <v>3434</v>
      </c>
      <c r="B2735" s="3" t="s">
        <v>3433</v>
      </c>
      <c r="C2735" s="3" t="s">
        <v>7544</v>
      </c>
      <c r="D2735" s="6">
        <v>10000</v>
      </c>
      <c r="E2735" s="8">
        <v>10555</v>
      </c>
      <c r="F2735" s="22">
        <f>ROUND(E2735/D2735*100,0)</f>
        <v>106</v>
      </c>
      <c r="G2735" t="s">
        <v>8218</v>
      </c>
      <c r="H2735" t="s">
        <v>8223</v>
      </c>
      <c r="I2735" t="s">
        <v>8245</v>
      </c>
      <c r="J2735">
        <v>1404983269</v>
      </c>
      <c r="K2735">
        <v>1402391269</v>
      </c>
      <c r="L2735" t="b">
        <v>0</v>
      </c>
      <c r="M2735">
        <v>168</v>
      </c>
      <c r="N2735" t="b">
        <v>1</v>
      </c>
      <c r="O2735" t="s">
        <v>8269</v>
      </c>
      <c r="P2735" s="9">
        <f>(((K2735/60)/60)/24)+DATE(1970,1,1)</f>
        <v>41800.380428240744</v>
      </c>
      <c r="Q2735" s="14">
        <f>YEAR(P2735)</f>
        <v>2014</v>
      </c>
      <c r="R2735" s="10" t="s">
        <v>8331</v>
      </c>
      <c r="S2735" t="s">
        <v>8332</v>
      </c>
      <c r="T2735">
        <f>IFERROR(ROUND(E2735/M2735,2),0)</f>
        <v>62.83</v>
      </c>
    </row>
    <row r="2736" spans="1:20" ht="49" x14ac:dyDescent="0.25">
      <c r="A2736">
        <v>3455</v>
      </c>
      <c r="B2736" s="3" t="s">
        <v>3454</v>
      </c>
      <c r="C2736" s="3" t="s">
        <v>7565</v>
      </c>
      <c r="D2736" s="6">
        <v>10000</v>
      </c>
      <c r="E2736" s="8">
        <v>10065</v>
      </c>
      <c r="F2736" s="22">
        <f>ROUND(E2736/D2736*100,0)</f>
        <v>101</v>
      </c>
      <c r="G2736" t="s">
        <v>8218</v>
      </c>
      <c r="H2736" t="s">
        <v>8223</v>
      </c>
      <c r="I2736" t="s">
        <v>8245</v>
      </c>
      <c r="J2736">
        <v>1476381627</v>
      </c>
      <c r="K2736">
        <v>1473789627</v>
      </c>
      <c r="L2736" t="b">
        <v>0</v>
      </c>
      <c r="M2736">
        <v>69</v>
      </c>
      <c r="N2736" t="b">
        <v>1</v>
      </c>
      <c r="O2736" t="s">
        <v>8269</v>
      </c>
      <c r="P2736" s="9">
        <f>(((K2736/60)/60)/24)+DATE(1970,1,1)</f>
        <v>42626.7503125</v>
      </c>
      <c r="Q2736" s="14">
        <f>YEAR(P2736)</f>
        <v>2016</v>
      </c>
      <c r="R2736" s="10" t="s">
        <v>8331</v>
      </c>
      <c r="S2736" t="s">
        <v>8332</v>
      </c>
      <c r="T2736">
        <f>IFERROR(ROUND(E2736/M2736,2),0)</f>
        <v>145.87</v>
      </c>
    </row>
    <row r="2737" spans="1:20" ht="49" x14ac:dyDescent="0.25">
      <c r="A2737">
        <v>3463</v>
      </c>
      <c r="B2737" s="3" t="s">
        <v>3462</v>
      </c>
      <c r="C2737" s="3" t="s">
        <v>7573</v>
      </c>
      <c r="D2737" s="6">
        <v>10000</v>
      </c>
      <c r="E2737" s="8">
        <v>10338</v>
      </c>
      <c r="F2737" s="22">
        <f>ROUND(E2737/D2737*100,0)</f>
        <v>103</v>
      </c>
      <c r="G2737" t="s">
        <v>8218</v>
      </c>
      <c r="H2737" t="s">
        <v>8228</v>
      </c>
      <c r="I2737" t="s">
        <v>8250</v>
      </c>
      <c r="J2737">
        <v>1476158340</v>
      </c>
      <c r="K2737">
        <v>1472594585</v>
      </c>
      <c r="L2737" t="b">
        <v>0</v>
      </c>
      <c r="M2737">
        <v>114</v>
      </c>
      <c r="N2737" t="b">
        <v>1</v>
      </c>
      <c r="O2737" t="s">
        <v>8269</v>
      </c>
      <c r="P2737" s="9">
        <f>(((K2737/60)/60)/24)+DATE(1970,1,1)</f>
        <v>42612.918807870374</v>
      </c>
      <c r="Q2737" s="14">
        <f>YEAR(P2737)</f>
        <v>2016</v>
      </c>
      <c r="R2737" s="10" t="s">
        <v>8331</v>
      </c>
      <c r="S2737" t="s">
        <v>8332</v>
      </c>
      <c r="T2737">
        <f>IFERROR(ROUND(E2737/M2737,2),0)</f>
        <v>90.68</v>
      </c>
    </row>
    <row r="2738" spans="1:20" ht="49" x14ac:dyDescent="0.25">
      <c r="A2738">
        <v>3468</v>
      </c>
      <c r="B2738" s="3" t="s">
        <v>3467</v>
      </c>
      <c r="C2738" s="3" t="s">
        <v>7578</v>
      </c>
      <c r="D2738" s="6">
        <v>10000</v>
      </c>
      <c r="E2738" s="8">
        <v>12178</v>
      </c>
      <c r="F2738" s="22">
        <f>ROUND(E2738/D2738*100,0)</f>
        <v>122</v>
      </c>
      <c r="G2738" t="s">
        <v>8218</v>
      </c>
      <c r="H2738" t="s">
        <v>8223</v>
      </c>
      <c r="I2738" t="s">
        <v>8245</v>
      </c>
      <c r="J2738">
        <v>1474426800</v>
      </c>
      <c r="K2738">
        <v>1471976529</v>
      </c>
      <c r="L2738" t="b">
        <v>0</v>
      </c>
      <c r="M2738">
        <v>17</v>
      </c>
      <c r="N2738" t="b">
        <v>1</v>
      </c>
      <c r="O2738" t="s">
        <v>8269</v>
      </c>
      <c r="P2738" s="9">
        <f>(((K2738/60)/60)/24)+DATE(1970,1,1)</f>
        <v>42605.765381944439</v>
      </c>
      <c r="Q2738" s="14">
        <f>YEAR(P2738)</f>
        <v>2016</v>
      </c>
      <c r="R2738" s="10" t="s">
        <v>8331</v>
      </c>
      <c r="S2738" t="s">
        <v>8332</v>
      </c>
      <c r="T2738">
        <f>IFERROR(ROUND(E2738/M2738,2),0)</f>
        <v>716.35</v>
      </c>
    </row>
    <row r="2739" spans="1:20" ht="49" x14ac:dyDescent="0.25">
      <c r="A2739">
        <v>3481</v>
      </c>
      <c r="B2739" s="3" t="s">
        <v>3480</v>
      </c>
      <c r="C2739" s="3" t="s">
        <v>7591</v>
      </c>
      <c r="D2739" s="6">
        <v>10000</v>
      </c>
      <c r="E2739" s="8">
        <v>11880</v>
      </c>
      <c r="F2739" s="22">
        <f>ROUND(E2739/D2739*100,0)</f>
        <v>119</v>
      </c>
      <c r="G2739" t="s">
        <v>8218</v>
      </c>
      <c r="H2739" t="s">
        <v>8225</v>
      </c>
      <c r="I2739" t="s">
        <v>8247</v>
      </c>
      <c r="J2739">
        <v>1420178188</v>
      </c>
      <c r="K2739">
        <v>1418709388</v>
      </c>
      <c r="L2739" t="b">
        <v>0</v>
      </c>
      <c r="M2739">
        <v>95</v>
      </c>
      <c r="N2739" t="b">
        <v>1</v>
      </c>
      <c r="O2739" t="s">
        <v>8269</v>
      </c>
      <c r="P2739" s="9">
        <f>(((K2739/60)/60)/24)+DATE(1970,1,1)</f>
        <v>41989.24754629629</v>
      </c>
      <c r="Q2739" s="14">
        <f>YEAR(P2739)</f>
        <v>2014</v>
      </c>
      <c r="R2739" s="10" t="s">
        <v>8331</v>
      </c>
      <c r="S2739" t="s">
        <v>8332</v>
      </c>
      <c r="T2739">
        <f>IFERROR(ROUND(E2739/M2739,2),0)</f>
        <v>125.05</v>
      </c>
    </row>
    <row r="2740" spans="1:20" ht="33" x14ac:dyDescent="0.25">
      <c r="A2740">
        <v>3507</v>
      </c>
      <c r="B2740" s="3" t="s">
        <v>3506</v>
      </c>
      <c r="C2740" s="3" t="s">
        <v>7617</v>
      </c>
      <c r="D2740" s="6">
        <v>10000</v>
      </c>
      <c r="E2740" s="8">
        <v>10440</v>
      </c>
      <c r="F2740" s="22">
        <f>ROUND(E2740/D2740*100,0)</f>
        <v>104</v>
      </c>
      <c r="G2740" t="s">
        <v>8218</v>
      </c>
      <c r="H2740" t="s">
        <v>8223</v>
      </c>
      <c r="I2740" t="s">
        <v>8245</v>
      </c>
      <c r="J2740">
        <v>1464732537</v>
      </c>
      <c r="K2740">
        <v>1462140537</v>
      </c>
      <c r="L2740" t="b">
        <v>0</v>
      </c>
      <c r="M2740">
        <v>72</v>
      </c>
      <c r="N2740" t="b">
        <v>1</v>
      </c>
      <c r="O2740" t="s">
        <v>8269</v>
      </c>
      <c r="P2740" s="9">
        <f>(((K2740/60)/60)/24)+DATE(1970,1,1)</f>
        <v>42491.92288194444</v>
      </c>
      <c r="Q2740" s="14">
        <f>YEAR(P2740)</f>
        <v>2016</v>
      </c>
      <c r="R2740" s="10" t="s">
        <v>8331</v>
      </c>
      <c r="S2740" t="s">
        <v>8332</v>
      </c>
      <c r="T2740">
        <f>IFERROR(ROUND(E2740/M2740,2),0)</f>
        <v>145</v>
      </c>
    </row>
    <row r="2741" spans="1:20" ht="49" x14ac:dyDescent="0.25">
      <c r="A2741">
        <v>3524</v>
      </c>
      <c r="B2741" s="3" t="s">
        <v>3523</v>
      </c>
      <c r="C2741" s="3" t="s">
        <v>7634</v>
      </c>
      <c r="D2741" s="6">
        <v>10000</v>
      </c>
      <c r="E2741" s="8">
        <v>10156</v>
      </c>
      <c r="F2741" s="22">
        <f>ROUND(E2741/D2741*100,0)</f>
        <v>102</v>
      </c>
      <c r="G2741" t="s">
        <v>8218</v>
      </c>
      <c r="H2741" t="s">
        <v>8223</v>
      </c>
      <c r="I2741" t="s">
        <v>8245</v>
      </c>
      <c r="J2741">
        <v>1410580800</v>
      </c>
      <c r="K2741">
        <v>1409336373</v>
      </c>
      <c r="L2741" t="b">
        <v>0</v>
      </c>
      <c r="M2741">
        <v>74</v>
      </c>
      <c r="N2741" t="b">
        <v>1</v>
      </c>
      <c r="O2741" t="s">
        <v>8269</v>
      </c>
      <c r="P2741" s="9">
        <f>(((K2741/60)/60)/24)+DATE(1970,1,1)</f>
        <v>41880.76357638889</v>
      </c>
      <c r="Q2741" s="14">
        <f>YEAR(P2741)</f>
        <v>2014</v>
      </c>
      <c r="R2741" s="10" t="s">
        <v>8331</v>
      </c>
      <c r="S2741" t="s">
        <v>8332</v>
      </c>
      <c r="T2741">
        <f>IFERROR(ROUND(E2741/M2741,2),0)</f>
        <v>137.24</v>
      </c>
    </row>
    <row r="2742" spans="1:20" ht="49" x14ac:dyDescent="0.25">
      <c r="A2742">
        <v>3575</v>
      </c>
      <c r="B2742" s="3" t="s">
        <v>3574</v>
      </c>
      <c r="C2742" s="3" t="s">
        <v>7685</v>
      </c>
      <c r="D2742" s="6">
        <v>10000</v>
      </c>
      <c r="E2742" s="8">
        <v>10133</v>
      </c>
      <c r="F2742" s="22">
        <f>ROUND(E2742/D2742*100,0)</f>
        <v>101</v>
      </c>
      <c r="G2742" t="s">
        <v>8218</v>
      </c>
      <c r="H2742" t="s">
        <v>8223</v>
      </c>
      <c r="I2742" t="s">
        <v>8245</v>
      </c>
      <c r="J2742">
        <v>1470887940</v>
      </c>
      <c r="K2742">
        <v>1468176527</v>
      </c>
      <c r="L2742" t="b">
        <v>0</v>
      </c>
      <c r="M2742">
        <v>102</v>
      </c>
      <c r="N2742" t="b">
        <v>1</v>
      </c>
      <c r="O2742" t="s">
        <v>8269</v>
      </c>
      <c r="P2742" s="9">
        <f>(((K2742/60)/60)/24)+DATE(1970,1,1)</f>
        <v>42561.783877314811</v>
      </c>
      <c r="Q2742" s="14">
        <f>YEAR(P2742)</f>
        <v>2016</v>
      </c>
      <c r="R2742" s="10" t="s">
        <v>8331</v>
      </c>
      <c r="S2742" t="s">
        <v>8332</v>
      </c>
      <c r="T2742">
        <f>IFERROR(ROUND(E2742/M2742,2),0)</f>
        <v>99.34</v>
      </c>
    </row>
    <row r="2743" spans="1:20" ht="49" x14ac:dyDescent="0.25">
      <c r="A2743">
        <v>3714</v>
      </c>
      <c r="B2743" s="3" t="s">
        <v>3711</v>
      </c>
      <c r="C2743" s="3" t="s">
        <v>7824</v>
      </c>
      <c r="D2743" s="6">
        <v>10000</v>
      </c>
      <c r="E2743" s="8">
        <v>10235</v>
      </c>
      <c r="F2743" s="22">
        <f>ROUND(E2743/D2743*100,0)</f>
        <v>102</v>
      </c>
      <c r="G2743" t="s">
        <v>8218</v>
      </c>
      <c r="H2743" t="s">
        <v>8223</v>
      </c>
      <c r="I2743" t="s">
        <v>8245</v>
      </c>
      <c r="J2743">
        <v>1432612740</v>
      </c>
      <c r="K2743">
        <v>1429881667</v>
      </c>
      <c r="L2743" t="b">
        <v>0</v>
      </c>
      <c r="M2743">
        <v>97</v>
      </c>
      <c r="N2743" t="b">
        <v>1</v>
      </c>
      <c r="O2743" t="s">
        <v>8269</v>
      </c>
      <c r="P2743" s="9">
        <f>(((K2743/60)/60)/24)+DATE(1970,1,1)</f>
        <v>42118.556331018524</v>
      </c>
      <c r="Q2743" s="14">
        <f>YEAR(P2743)</f>
        <v>2015</v>
      </c>
      <c r="R2743" s="10" t="s">
        <v>8331</v>
      </c>
      <c r="S2743" t="s">
        <v>8332</v>
      </c>
      <c r="T2743">
        <f>IFERROR(ROUND(E2743/M2743,2),0)</f>
        <v>105.52</v>
      </c>
    </row>
    <row r="2744" spans="1:20" ht="33" x14ac:dyDescent="0.25">
      <c r="A2744">
        <v>3766</v>
      </c>
      <c r="B2744" s="3" t="s">
        <v>3763</v>
      </c>
      <c r="C2744" s="3" t="s">
        <v>7876</v>
      </c>
      <c r="D2744" s="6">
        <v>10000</v>
      </c>
      <c r="E2744" s="8">
        <v>10265.01</v>
      </c>
      <c r="F2744" s="22">
        <f>ROUND(E2744/D2744*100,0)</f>
        <v>103</v>
      </c>
      <c r="G2744" t="s">
        <v>8218</v>
      </c>
      <c r="H2744" t="s">
        <v>8223</v>
      </c>
      <c r="I2744" t="s">
        <v>8245</v>
      </c>
      <c r="J2744">
        <v>1404360045</v>
      </c>
      <c r="K2744">
        <v>1401336045</v>
      </c>
      <c r="L2744" t="b">
        <v>0</v>
      </c>
      <c r="M2744">
        <v>96</v>
      </c>
      <c r="N2744" t="b">
        <v>1</v>
      </c>
      <c r="O2744" t="s">
        <v>8303</v>
      </c>
      <c r="P2744" s="9">
        <f>(((K2744/60)/60)/24)+DATE(1970,1,1)</f>
        <v>41788.167187500003</v>
      </c>
      <c r="Q2744" s="14">
        <f>YEAR(P2744)</f>
        <v>2014</v>
      </c>
      <c r="R2744" s="10" t="s">
        <v>8331</v>
      </c>
      <c r="S2744" t="s">
        <v>8373</v>
      </c>
      <c r="T2744">
        <f>IFERROR(ROUND(E2744/M2744,2),0)</f>
        <v>106.93</v>
      </c>
    </row>
    <row r="2745" spans="1:20" ht="49" hidden="1" x14ac:dyDescent="0.25">
      <c r="A2745">
        <v>1687</v>
      </c>
      <c r="B2745" s="3" t="s">
        <v>1688</v>
      </c>
      <c r="C2745" s="3" t="s">
        <v>5797</v>
      </c>
      <c r="D2745" s="6">
        <v>10000</v>
      </c>
      <c r="E2745" s="8">
        <v>3125</v>
      </c>
      <c r="F2745" s="22">
        <f>ROUND(E2745/D2745*100,0)</f>
        <v>31</v>
      </c>
      <c r="G2745" t="s">
        <v>8221</v>
      </c>
      <c r="H2745" t="s">
        <v>8223</v>
      </c>
      <c r="I2745" t="s">
        <v>8245</v>
      </c>
      <c r="J2745">
        <v>1491855300</v>
      </c>
      <c r="K2745">
        <v>1488935245</v>
      </c>
      <c r="L2745" t="b">
        <v>0</v>
      </c>
      <c r="M2745">
        <v>39</v>
      </c>
      <c r="N2745" t="b">
        <v>0</v>
      </c>
      <c r="O2745" t="s">
        <v>8291</v>
      </c>
      <c r="P2745" s="9">
        <f>(((K2745/60)/60)/24)+DATE(1970,1,1)</f>
        <v>42802.046817129631</v>
      </c>
      <c r="Q2745" s="10">
        <f>YEAR(P2745)</f>
        <v>2017</v>
      </c>
      <c r="R2745" s="10" t="s">
        <v>8339</v>
      </c>
      <c r="S2745" t="s">
        <v>8361</v>
      </c>
      <c r="T2745">
        <f>IFERROR(ROUND(E2745/M2745,2),0)</f>
        <v>80.13</v>
      </c>
    </row>
    <row r="2746" spans="1:20" ht="49" hidden="1" x14ac:dyDescent="0.25">
      <c r="A2746">
        <v>1694</v>
      </c>
      <c r="B2746" s="3" t="s">
        <v>1695</v>
      </c>
      <c r="C2746" s="3" t="s">
        <v>5804</v>
      </c>
      <c r="D2746" s="6">
        <v>10000</v>
      </c>
      <c r="E2746" s="8">
        <v>5</v>
      </c>
      <c r="F2746" s="22">
        <f>ROUND(E2746/D2746*100,0)</f>
        <v>0</v>
      </c>
      <c r="G2746" t="s">
        <v>8221</v>
      </c>
      <c r="H2746" t="s">
        <v>8223</v>
      </c>
      <c r="I2746" t="s">
        <v>8245</v>
      </c>
      <c r="J2746">
        <v>1490589360</v>
      </c>
      <c r="K2746">
        <v>1488038674</v>
      </c>
      <c r="L2746" t="b">
        <v>0</v>
      </c>
      <c r="M2746">
        <v>1</v>
      </c>
      <c r="N2746" t="b">
        <v>0</v>
      </c>
      <c r="O2746" t="s">
        <v>8291</v>
      </c>
      <c r="P2746" s="9">
        <f>(((K2746/60)/60)/24)+DATE(1970,1,1)</f>
        <v>42791.669837962967</v>
      </c>
      <c r="Q2746" s="10">
        <f>YEAR(P2746)</f>
        <v>2017</v>
      </c>
      <c r="R2746" s="10" t="s">
        <v>8339</v>
      </c>
      <c r="S2746" t="s">
        <v>8361</v>
      </c>
      <c r="T2746">
        <f>IFERROR(ROUND(E2746/M2746,2),0)</f>
        <v>5</v>
      </c>
    </row>
    <row r="2747" spans="1:20" ht="49" hidden="1" x14ac:dyDescent="0.25">
      <c r="A2747">
        <v>2702</v>
      </c>
      <c r="B2747" s="3" t="s">
        <v>2702</v>
      </c>
      <c r="C2747" s="3" t="s">
        <v>6812</v>
      </c>
      <c r="D2747" s="6">
        <v>10000</v>
      </c>
      <c r="E2747" s="8">
        <v>3441</v>
      </c>
      <c r="F2747" s="22">
        <f>ROUND(E2747/D2747*100,0)</f>
        <v>34</v>
      </c>
      <c r="G2747" t="s">
        <v>8221</v>
      </c>
      <c r="H2747" t="s">
        <v>8223</v>
      </c>
      <c r="I2747" t="s">
        <v>8245</v>
      </c>
      <c r="J2747">
        <v>1491416077</v>
      </c>
      <c r="K2747">
        <v>1488827677</v>
      </c>
      <c r="L2747" t="b">
        <v>1</v>
      </c>
      <c r="M2747">
        <v>26</v>
      </c>
      <c r="N2747" t="b">
        <v>0</v>
      </c>
      <c r="O2747" t="s">
        <v>8301</v>
      </c>
      <c r="P2747" s="9">
        <f>(((K2747/60)/60)/24)+DATE(1970,1,1)</f>
        <v>42800.801817129628</v>
      </c>
      <c r="Q2747" s="10">
        <f>YEAR(P2747)</f>
        <v>2017</v>
      </c>
      <c r="R2747" s="10" t="s">
        <v>8331</v>
      </c>
      <c r="S2747" t="s">
        <v>8371</v>
      </c>
      <c r="T2747">
        <f>IFERROR(ROUND(E2747/M2747,2),0)</f>
        <v>132.35</v>
      </c>
    </row>
    <row r="2748" spans="1:20" ht="33" hidden="1" x14ac:dyDescent="0.25">
      <c r="A2748">
        <v>3130</v>
      </c>
      <c r="B2748" s="3" t="s">
        <v>3130</v>
      </c>
      <c r="C2748" s="3" t="s">
        <v>7240</v>
      </c>
      <c r="D2748" s="6">
        <v>10000</v>
      </c>
      <c r="E2748" s="8">
        <v>375</v>
      </c>
      <c r="F2748" s="22">
        <f>ROUND(E2748/D2748*100,0)</f>
        <v>4</v>
      </c>
      <c r="G2748" t="s">
        <v>8221</v>
      </c>
      <c r="H2748" t="s">
        <v>8223</v>
      </c>
      <c r="I2748" t="s">
        <v>8245</v>
      </c>
      <c r="J2748">
        <v>1492145940</v>
      </c>
      <c r="K2748">
        <v>1489504916</v>
      </c>
      <c r="L2748" t="b">
        <v>0</v>
      </c>
      <c r="M2748">
        <v>4</v>
      </c>
      <c r="N2748" t="b">
        <v>0</v>
      </c>
      <c r="O2748" t="s">
        <v>8269</v>
      </c>
      <c r="P2748" s="9">
        <f>(((K2748/60)/60)/24)+DATE(1970,1,1)</f>
        <v>42808.640231481477</v>
      </c>
      <c r="Q2748" s="10">
        <f>YEAR(P2748)</f>
        <v>2017</v>
      </c>
      <c r="R2748" s="10" t="s">
        <v>8331</v>
      </c>
      <c r="S2748" t="s">
        <v>8332</v>
      </c>
      <c r="T2748">
        <f>IFERROR(ROUND(E2748/M2748,2),0)</f>
        <v>93.75</v>
      </c>
    </row>
    <row r="2749" spans="1:20" ht="49" hidden="1" x14ac:dyDescent="0.25">
      <c r="A2749">
        <v>3140</v>
      </c>
      <c r="B2749" s="3" t="s">
        <v>3140</v>
      </c>
      <c r="C2749" s="3" t="s">
        <v>7250</v>
      </c>
      <c r="D2749" s="6">
        <v>10000</v>
      </c>
      <c r="E2749" s="8">
        <v>96</v>
      </c>
      <c r="F2749" s="22">
        <f>ROUND(E2749/D2749*100,0)</f>
        <v>1</v>
      </c>
      <c r="G2749" t="s">
        <v>8221</v>
      </c>
      <c r="H2749" t="s">
        <v>8229</v>
      </c>
      <c r="I2749" t="s">
        <v>8248</v>
      </c>
      <c r="J2749">
        <v>1491581703</v>
      </c>
      <c r="K2749">
        <v>1488993303</v>
      </c>
      <c r="L2749" t="b">
        <v>0</v>
      </c>
      <c r="M2749">
        <v>4</v>
      </c>
      <c r="N2749" t="b">
        <v>0</v>
      </c>
      <c r="O2749" t="s">
        <v>8269</v>
      </c>
      <c r="P2749" s="9">
        <f>(((K2749/60)/60)/24)+DATE(1970,1,1)</f>
        <v>42802.718784722223</v>
      </c>
      <c r="Q2749" s="10">
        <f>YEAR(P2749)</f>
        <v>2017</v>
      </c>
      <c r="R2749" s="10" t="s">
        <v>8331</v>
      </c>
      <c r="S2749" t="s">
        <v>8332</v>
      </c>
      <c r="T2749">
        <f>IFERROR(ROUND(E2749/M2749,2),0)</f>
        <v>24</v>
      </c>
    </row>
    <row r="2750" spans="1:20" ht="65" hidden="1" x14ac:dyDescent="0.25">
      <c r="A2750">
        <v>3144</v>
      </c>
      <c r="B2750" s="3" t="s">
        <v>3144</v>
      </c>
      <c r="C2750" s="3" t="s">
        <v>7254</v>
      </c>
      <c r="D2750" s="6">
        <v>10000</v>
      </c>
      <c r="E2750" s="8">
        <v>7540</v>
      </c>
      <c r="F2750" s="22">
        <f>ROUND(E2750/D2750*100,0)</f>
        <v>75</v>
      </c>
      <c r="G2750" t="s">
        <v>8221</v>
      </c>
      <c r="H2750" t="s">
        <v>8223</v>
      </c>
      <c r="I2750" t="s">
        <v>8245</v>
      </c>
      <c r="J2750">
        <v>1489903200</v>
      </c>
      <c r="K2750">
        <v>1488459307</v>
      </c>
      <c r="L2750" t="b">
        <v>0</v>
      </c>
      <c r="M2750">
        <v>30</v>
      </c>
      <c r="N2750" t="b">
        <v>0</v>
      </c>
      <c r="O2750" t="s">
        <v>8269</v>
      </c>
      <c r="P2750" s="9">
        <f>(((K2750/60)/60)/24)+DATE(1970,1,1)</f>
        <v>42796.538275462968</v>
      </c>
      <c r="Q2750" s="10">
        <f>YEAR(P2750)</f>
        <v>2017</v>
      </c>
      <c r="R2750" s="10" t="s">
        <v>8331</v>
      </c>
      <c r="S2750" t="s">
        <v>8332</v>
      </c>
      <c r="T2750">
        <f>IFERROR(ROUND(E2750/M2750,2),0)</f>
        <v>251.33</v>
      </c>
    </row>
    <row r="2751" spans="1:20" ht="49" hidden="1" x14ac:dyDescent="0.25">
      <c r="A2751">
        <v>170</v>
      </c>
      <c r="B2751" s="3" t="s">
        <v>172</v>
      </c>
      <c r="C2751" s="3" t="s">
        <v>4280</v>
      </c>
      <c r="D2751" s="6">
        <v>10000</v>
      </c>
      <c r="E2751" s="8">
        <v>325</v>
      </c>
      <c r="F2751" s="22">
        <f>ROUND(E2751/D2751*100,0)</f>
        <v>3</v>
      </c>
      <c r="G2751" t="s">
        <v>8220</v>
      </c>
      <c r="H2751" t="s">
        <v>8223</v>
      </c>
      <c r="I2751" t="s">
        <v>8245</v>
      </c>
      <c r="J2751">
        <v>1440912480</v>
      </c>
      <c r="K2751">
        <v>1438385283</v>
      </c>
      <c r="L2751" t="b">
        <v>0</v>
      </c>
      <c r="M2751">
        <v>10</v>
      </c>
      <c r="N2751" t="b">
        <v>0</v>
      </c>
      <c r="O2751" t="s">
        <v>8266</v>
      </c>
      <c r="P2751" s="9">
        <f>(((K2751/60)/60)/24)+DATE(1970,1,1)</f>
        <v>42216.977812500001</v>
      </c>
      <c r="Q2751" s="14">
        <f>YEAR(P2751)</f>
        <v>2015</v>
      </c>
      <c r="R2751" s="10" t="s">
        <v>8324</v>
      </c>
      <c r="S2751" t="s">
        <v>8328</v>
      </c>
      <c r="T2751">
        <f>IFERROR(ROUND(E2751/M2751,2),0)</f>
        <v>32.5</v>
      </c>
    </row>
    <row r="2752" spans="1:20" ht="49" hidden="1" x14ac:dyDescent="0.25">
      <c r="A2752">
        <v>199</v>
      </c>
      <c r="B2752" s="3" t="s">
        <v>201</v>
      </c>
      <c r="C2752" s="3" t="s">
        <v>4309</v>
      </c>
      <c r="D2752" s="6">
        <v>10000</v>
      </c>
      <c r="E2752" s="8">
        <v>0</v>
      </c>
      <c r="F2752" s="22">
        <f>ROUND(E2752/D2752*100,0)</f>
        <v>0</v>
      </c>
      <c r="G2752" t="s">
        <v>8220</v>
      </c>
      <c r="H2752" t="s">
        <v>8223</v>
      </c>
      <c r="I2752" t="s">
        <v>8245</v>
      </c>
      <c r="J2752">
        <v>1472698702</v>
      </c>
      <c r="K2752">
        <v>1470106702</v>
      </c>
      <c r="L2752" t="b">
        <v>0</v>
      </c>
      <c r="M2752">
        <v>0</v>
      </c>
      <c r="N2752" t="b">
        <v>0</v>
      </c>
      <c r="O2752" t="s">
        <v>8266</v>
      </c>
      <c r="P2752" s="9">
        <f>(((K2752/60)/60)/24)+DATE(1970,1,1)</f>
        <v>42584.123865740738</v>
      </c>
      <c r="Q2752" s="14">
        <f>YEAR(P2752)</f>
        <v>2016</v>
      </c>
      <c r="R2752" s="10" t="s">
        <v>8324</v>
      </c>
      <c r="S2752" t="s">
        <v>8328</v>
      </c>
      <c r="T2752">
        <f>IFERROR(ROUND(E2752/M2752,2),0)</f>
        <v>0</v>
      </c>
    </row>
    <row r="2753" spans="1:20" ht="33" hidden="1" x14ac:dyDescent="0.25">
      <c r="A2753">
        <v>235</v>
      </c>
      <c r="B2753" s="3" t="s">
        <v>237</v>
      </c>
      <c r="C2753" s="3" t="s">
        <v>4345</v>
      </c>
      <c r="D2753" s="6">
        <v>10000</v>
      </c>
      <c r="E2753" s="8">
        <v>0</v>
      </c>
      <c r="F2753" s="22">
        <f>ROUND(E2753/D2753*100,0)</f>
        <v>0</v>
      </c>
      <c r="G2753" t="s">
        <v>8220</v>
      </c>
      <c r="H2753" t="s">
        <v>8223</v>
      </c>
      <c r="I2753" t="s">
        <v>8245</v>
      </c>
      <c r="J2753">
        <v>1436478497</v>
      </c>
      <c r="K2753">
        <v>1433886497</v>
      </c>
      <c r="L2753" t="b">
        <v>0</v>
      </c>
      <c r="M2753">
        <v>0</v>
      </c>
      <c r="N2753" t="b">
        <v>0</v>
      </c>
      <c r="O2753" t="s">
        <v>8266</v>
      </c>
      <c r="P2753" s="9">
        <f>(((K2753/60)/60)/24)+DATE(1970,1,1)</f>
        <v>42164.908530092594</v>
      </c>
      <c r="Q2753" s="14">
        <f>YEAR(P2753)</f>
        <v>2015</v>
      </c>
      <c r="R2753" s="10" t="s">
        <v>8324</v>
      </c>
      <c r="S2753" t="s">
        <v>8328</v>
      </c>
      <c r="T2753">
        <f>IFERROR(ROUND(E2753/M2753,2),0)</f>
        <v>0</v>
      </c>
    </row>
    <row r="2754" spans="1:20" ht="49" hidden="1" x14ac:dyDescent="0.25">
      <c r="A2754">
        <v>426</v>
      </c>
      <c r="B2754" s="3" t="s">
        <v>427</v>
      </c>
      <c r="C2754" s="3" t="s">
        <v>4536</v>
      </c>
      <c r="D2754" s="6">
        <v>10000</v>
      </c>
      <c r="E2754" s="8">
        <v>133</v>
      </c>
      <c r="F2754" s="22">
        <f>ROUND(E2754/D2754*100,0)</f>
        <v>1</v>
      </c>
      <c r="G2754" t="s">
        <v>8220</v>
      </c>
      <c r="H2754" t="s">
        <v>8223</v>
      </c>
      <c r="I2754" t="s">
        <v>8245</v>
      </c>
      <c r="J2754">
        <v>1456851914</v>
      </c>
      <c r="K2754">
        <v>1454259914</v>
      </c>
      <c r="L2754" t="b">
        <v>0</v>
      </c>
      <c r="M2754">
        <v>8</v>
      </c>
      <c r="N2754" t="b">
        <v>0</v>
      </c>
      <c r="O2754" t="s">
        <v>8268</v>
      </c>
      <c r="P2754" s="9">
        <f>(((K2754/60)/60)/24)+DATE(1970,1,1)</f>
        <v>42400.711967592593</v>
      </c>
      <c r="Q2754" s="14">
        <f>YEAR(P2754)</f>
        <v>2016</v>
      </c>
      <c r="R2754" s="10" t="s">
        <v>8324</v>
      </c>
      <c r="S2754" t="s">
        <v>8330</v>
      </c>
      <c r="T2754">
        <f>IFERROR(ROUND(E2754/M2754,2),0)</f>
        <v>16.63</v>
      </c>
    </row>
    <row r="2755" spans="1:20" ht="49" hidden="1" x14ac:dyDescent="0.25">
      <c r="A2755">
        <v>443</v>
      </c>
      <c r="B2755" s="3" t="s">
        <v>444</v>
      </c>
      <c r="C2755" s="3" t="s">
        <v>4553</v>
      </c>
      <c r="D2755" s="6">
        <v>10000</v>
      </c>
      <c r="E2755" s="8">
        <v>10</v>
      </c>
      <c r="F2755" s="22">
        <f>ROUND(E2755/D2755*100,0)</f>
        <v>0</v>
      </c>
      <c r="G2755" t="s">
        <v>8220</v>
      </c>
      <c r="H2755" t="s">
        <v>8228</v>
      </c>
      <c r="I2755" t="s">
        <v>8250</v>
      </c>
      <c r="J2755">
        <v>1391991701</v>
      </c>
      <c r="K2755">
        <v>1389399701</v>
      </c>
      <c r="L2755" t="b">
        <v>0</v>
      </c>
      <c r="M2755">
        <v>2</v>
      </c>
      <c r="N2755" t="b">
        <v>0</v>
      </c>
      <c r="O2755" t="s">
        <v>8268</v>
      </c>
      <c r="P2755" s="9">
        <f>(((K2755/60)/60)/24)+DATE(1970,1,1)</f>
        <v>41650.015057870369</v>
      </c>
      <c r="Q2755" s="14">
        <f>YEAR(P2755)</f>
        <v>2014</v>
      </c>
      <c r="R2755" s="10" t="s">
        <v>8324</v>
      </c>
      <c r="S2755" t="s">
        <v>8330</v>
      </c>
      <c r="T2755">
        <f>IFERROR(ROUND(E2755/M2755,2),0)</f>
        <v>5</v>
      </c>
    </row>
    <row r="2756" spans="1:20" ht="49" hidden="1" x14ac:dyDescent="0.25">
      <c r="A2756">
        <v>454</v>
      </c>
      <c r="B2756" s="3" t="s">
        <v>455</v>
      </c>
      <c r="C2756" s="3" t="s">
        <v>4564</v>
      </c>
      <c r="D2756" s="6">
        <v>10000</v>
      </c>
      <c r="E2756" s="8">
        <v>82</v>
      </c>
      <c r="F2756" s="22">
        <f>ROUND(E2756/D2756*100,0)</f>
        <v>1</v>
      </c>
      <c r="G2756" t="s">
        <v>8220</v>
      </c>
      <c r="H2756" t="s">
        <v>8223</v>
      </c>
      <c r="I2756" t="s">
        <v>8245</v>
      </c>
      <c r="J2756">
        <v>1417007640</v>
      </c>
      <c r="K2756">
        <v>1414343571</v>
      </c>
      <c r="L2756" t="b">
        <v>0</v>
      </c>
      <c r="M2756">
        <v>5</v>
      </c>
      <c r="N2756" t="b">
        <v>0</v>
      </c>
      <c r="O2756" t="s">
        <v>8268</v>
      </c>
      <c r="P2756" s="9">
        <f>(((K2756/60)/60)/24)+DATE(1970,1,1)</f>
        <v>41938.717256944445</v>
      </c>
      <c r="Q2756" s="14">
        <f>YEAR(P2756)</f>
        <v>2014</v>
      </c>
      <c r="R2756" s="10" t="s">
        <v>8324</v>
      </c>
      <c r="S2756" t="s">
        <v>8330</v>
      </c>
      <c r="T2756">
        <f>IFERROR(ROUND(E2756/M2756,2),0)</f>
        <v>16.399999999999999</v>
      </c>
    </row>
    <row r="2757" spans="1:20" ht="49" hidden="1" x14ac:dyDescent="0.25">
      <c r="A2757">
        <v>458</v>
      </c>
      <c r="B2757" s="3" t="s">
        <v>459</v>
      </c>
      <c r="C2757" s="3" t="s">
        <v>4568</v>
      </c>
      <c r="D2757" s="6">
        <v>10000</v>
      </c>
      <c r="E2757" s="8">
        <v>821</v>
      </c>
      <c r="F2757" s="22">
        <f>ROUND(E2757/D2757*100,0)</f>
        <v>8</v>
      </c>
      <c r="G2757" t="s">
        <v>8220</v>
      </c>
      <c r="H2757" t="s">
        <v>8224</v>
      </c>
      <c r="I2757" t="s">
        <v>8246</v>
      </c>
      <c r="J2757">
        <v>1368550060</v>
      </c>
      <c r="K2757">
        <v>1365958060</v>
      </c>
      <c r="L2757" t="b">
        <v>0</v>
      </c>
      <c r="M2757">
        <v>49</v>
      </c>
      <c r="N2757" t="b">
        <v>0</v>
      </c>
      <c r="O2757" t="s">
        <v>8268</v>
      </c>
      <c r="P2757" s="9">
        <f>(((K2757/60)/60)/24)+DATE(1970,1,1)</f>
        <v>41378.69976851852</v>
      </c>
      <c r="Q2757" s="14">
        <f>YEAR(P2757)</f>
        <v>2013</v>
      </c>
      <c r="R2757" s="10" t="s">
        <v>8324</v>
      </c>
      <c r="S2757" t="s">
        <v>8330</v>
      </c>
      <c r="T2757">
        <f>IFERROR(ROUND(E2757/M2757,2),0)</f>
        <v>16.760000000000002</v>
      </c>
    </row>
    <row r="2758" spans="1:20" ht="49" hidden="1" x14ac:dyDescent="0.25">
      <c r="A2758">
        <v>466</v>
      </c>
      <c r="B2758" s="3" t="s">
        <v>467</v>
      </c>
      <c r="C2758" s="3" t="s">
        <v>4576</v>
      </c>
      <c r="D2758" s="6">
        <v>10000</v>
      </c>
      <c r="E2758" s="8">
        <v>76</v>
      </c>
      <c r="F2758" s="22">
        <f>ROUND(E2758/D2758*100,0)</f>
        <v>1</v>
      </c>
      <c r="G2758" t="s">
        <v>8220</v>
      </c>
      <c r="H2758" t="s">
        <v>8223</v>
      </c>
      <c r="I2758" t="s">
        <v>8245</v>
      </c>
      <c r="J2758">
        <v>1347057464</v>
      </c>
      <c r="K2758">
        <v>1344465464</v>
      </c>
      <c r="L2758" t="b">
        <v>0</v>
      </c>
      <c r="M2758">
        <v>5</v>
      </c>
      <c r="N2758" t="b">
        <v>0</v>
      </c>
      <c r="O2758" t="s">
        <v>8268</v>
      </c>
      <c r="P2758" s="9">
        <f>(((K2758/60)/60)/24)+DATE(1970,1,1)</f>
        <v>41129.942870370374</v>
      </c>
      <c r="Q2758" s="14">
        <f>YEAR(P2758)</f>
        <v>2012</v>
      </c>
      <c r="R2758" s="10" t="s">
        <v>8324</v>
      </c>
      <c r="S2758" t="s">
        <v>8330</v>
      </c>
      <c r="T2758">
        <f>IFERROR(ROUND(E2758/M2758,2),0)</f>
        <v>15.2</v>
      </c>
    </row>
    <row r="2759" spans="1:20" ht="49" hidden="1" x14ac:dyDescent="0.25">
      <c r="A2759">
        <v>478</v>
      </c>
      <c r="B2759" s="3" t="s">
        <v>479</v>
      </c>
      <c r="C2759" s="3" t="s">
        <v>4588</v>
      </c>
      <c r="D2759" s="6">
        <v>10000</v>
      </c>
      <c r="E2759" s="8">
        <v>0</v>
      </c>
      <c r="F2759" s="22">
        <f>ROUND(E2759/D2759*100,0)</f>
        <v>0</v>
      </c>
      <c r="G2759" t="s">
        <v>8220</v>
      </c>
      <c r="H2759" t="s">
        <v>8223</v>
      </c>
      <c r="I2759" t="s">
        <v>8245</v>
      </c>
      <c r="J2759">
        <v>1427921509</v>
      </c>
      <c r="K2759">
        <v>1425333109</v>
      </c>
      <c r="L2759" t="b">
        <v>0</v>
      </c>
      <c r="M2759">
        <v>0</v>
      </c>
      <c r="N2759" t="b">
        <v>0</v>
      </c>
      <c r="O2759" t="s">
        <v>8268</v>
      </c>
      <c r="P2759" s="9">
        <f>(((K2759/60)/60)/24)+DATE(1970,1,1)</f>
        <v>42065.910983796297</v>
      </c>
      <c r="Q2759" s="14">
        <f>YEAR(P2759)</f>
        <v>2015</v>
      </c>
      <c r="R2759" s="10" t="s">
        <v>8324</v>
      </c>
      <c r="S2759" t="s">
        <v>8330</v>
      </c>
      <c r="T2759">
        <f>IFERROR(ROUND(E2759/M2759,2),0)</f>
        <v>0</v>
      </c>
    </row>
    <row r="2760" spans="1:20" ht="49" hidden="1" x14ac:dyDescent="0.25">
      <c r="A2760">
        <v>482</v>
      </c>
      <c r="B2760" s="3" t="s">
        <v>483</v>
      </c>
      <c r="C2760" s="3" t="s">
        <v>4592</v>
      </c>
      <c r="D2760" s="6">
        <v>10000</v>
      </c>
      <c r="E2760" s="8">
        <v>10</v>
      </c>
      <c r="F2760" s="22">
        <f>ROUND(E2760/D2760*100,0)</f>
        <v>0</v>
      </c>
      <c r="G2760" t="s">
        <v>8220</v>
      </c>
      <c r="H2760" t="s">
        <v>8223</v>
      </c>
      <c r="I2760" t="s">
        <v>8245</v>
      </c>
      <c r="J2760">
        <v>1460644440</v>
      </c>
      <c r="K2760">
        <v>1458336690</v>
      </c>
      <c r="L2760" t="b">
        <v>0</v>
      </c>
      <c r="M2760">
        <v>1</v>
      </c>
      <c r="N2760" t="b">
        <v>0</v>
      </c>
      <c r="O2760" t="s">
        <v>8268</v>
      </c>
      <c r="P2760" s="9">
        <f>(((K2760/60)/60)/24)+DATE(1970,1,1)</f>
        <v>42447.896875000006</v>
      </c>
      <c r="Q2760" s="14">
        <f>YEAR(P2760)</f>
        <v>2016</v>
      </c>
      <c r="R2760" s="10" t="s">
        <v>8324</v>
      </c>
      <c r="S2760" t="s">
        <v>8330</v>
      </c>
      <c r="T2760">
        <f>IFERROR(ROUND(E2760/M2760,2),0)</f>
        <v>10</v>
      </c>
    </row>
    <row r="2761" spans="1:20" ht="49" hidden="1" x14ac:dyDescent="0.25">
      <c r="A2761">
        <v>491</v>
      </c>
      <c r="B2761" s="3" t="s">
        <v>492</v>
      </c>
      <c r="C2761" s="3" t="s">
        <v>4601</v>
      </c>
      <c r="D2761" s="6">
        <v>10000</v>
      </c>
      <c r="E2761" s="8">
        <v>0</v>
      </c>
      <c r="F2761" s="22">
        <f>ROUND(E2761/D2761*100,0)</f>
        <v>0</v>
      </c>
      <c r="G2761" t="s">
        <v>8220</v>
      </c>
      <c r="H2761" t="s">
        <v>8223</v>
      </c>
      <c r="I2761" t="s">
        <v>8245</v>
      </c>
      <c r="J2761">
        <v>1453937699</v>
      </c>
      <c r="K2761">
        <v>1451345699</v>
      </c>
      <c r="L2761" t="b">
        <v>0</v>
      </c>
      <c r="M2761">
        <v>0</v>
      </c>
      <c r="N2761" t="b">
        <v>0</v>
      </c>
      <c r="O2761" t="s">
        <v>8268</v>
      </c>
      <c r="P2761" s="9">
        <f>(((K2761/60)/60)/24)+DATE(1970,1,1)</f>
        <v>42366.982627314821</v>
      </c>
      <c r="Q2761" s="14">
        <f>YEAR(P2761)</f>
        <v>2015</v>
      </c>
      <c r="R2761" s="10" t="s">
        <v>8324</v>
      </c>
      <c r="S2761" t="s">
        <v>8330</v>
      </c>
      <c r="T2761">
        <f>IFERROR(ROUND(E2761/M2761,2),0)</f>
        <v>0</v>
      </c>
    </row>
    <row r="2762" spans="1:20" ht="49" hidden="1" x14ac:dyDescent="0.25">
      <c r="A2762">
        <v>501</v>
      </c>
      <c r="B2762" s="3" t="s">
        <v>502</v>
      </c>
      <c r="C2762" s="3" t="s">
        <v>4611</v>
      </c>
      <c r="D2762" s="6">
        <v>10000</v>
      </c>
      <c r="E2762" s="8">
        <v>0</v>
      </c>
      <c r="F2762" s="22">
        <f>ROUND(E2762/D2762*100,0)</f>
        <v>0</v>
      </c>
      <c r="G2762" t="s">
        <v>8220</v>
      </c>
      <c r="H2762" t="s">
        <v>8223</v>
      </c>
      <c r="I2762" t="s">
        <v>8245</v>
      </c>
      <c r="J2762">
        <v>1310189851</v>
      </c>
      <c r="K2762">
        <v>1307597851</v>
      </c>
      <c r="L2762" t="b">
        <v>0</v>
      </c>
      <c r="M2762">
        <v>0</v>
      </c>
      <c r="N2762" t="b">
        <v>0</v>
      </c>
      <c r="O2762" t="s">
        <v>8268</v>
      </c>
      <c r="P2762" s="9">
        <f>(((K2762/60)/60)/24)+DATE(1970,1,1)</f>
        <v>40703.234386574077</v>
      </c>
      <c r="Q2762" s="14">
        <f>YEAR(P2762)</f>
        <v>2011</v>
      </c>
      <c r="R2762" s="10" t="s">
        <v>8324</v>
      </c>
      <c r="S2762" t="s">
        <v>8330</v>
      </c>
      <c r="T2762">
        <f>IFERROR(ROUND(E2762/M2762,2),0)</f>
        <v>0</v>
      </c>
    </row>
    <row r="2763" spans="1:20" ht="49" hidden="1" x14ac:dyDescent="0.25">
      <c r="A2763">
        <v>548</v>
      </c>
      <c r="B2763" s="3" t="s">
        <v>549</v>
      </c>
      <c r="C2763" s="3" t="s">
        <v>4658</v>
      </c>
      <c r="D2763" s="6">
        <v>10000</v>
      </c>
      <c r="E2763" s="8">
        <v>9</v>
      </c>
      <c r="F2763" s="22">
        <f>ROUND(E2763/D2763*100,0)</f>
        <v>0</v>
      </c>
      <c r="G2763" t="s">
        <v>8220</v>
      </c>
      <c r="H2763" t="s">
        <v>8224</v>
      </c>
      <c r="I2763" t="s">
        <v>8246</v>
      </c>
      <c r="J2763">
        <v>1446154848</v>
      </c>
      <c r="K2763">
        <v>1443562848</v>
      </c>
      <c r="L2763" t="b">
        <v>0</v>
      </c>
      <c r="M2763">
        <v>1</v>
      </c>
      <c r="N2763" t="b">
        <v>0</v>
      </c>
      <c r="O2763" t="s">
        <v>8270</v>
      </c>
      <c r="P2763" s="9">
        <f>(((K2763/60)/60)/24)+DATE(1970,1,1)</f>
        <v>42276.903333333335</v>
      </c>
      <c r="Q2763" s="14">
        <f>YEAR(P2763)</f>
        <v>2015</v>
      </c>
      <c r="R2763" s="10" t="s">
        <v>8333</v>
      </c>
      <c r="S2763" t="s">
        <v>8334</v>
      </c>
      <c r="T2763">
        <f>IFERROR(ROUND(E2763/M2763,2),0)</f>
        <v>9</v>
      </c>
    </row>
    <row r="2764" spans="1:20" ht="49" hidden="1" x14ac:dyDescent="0.25">
      <c r="A2764">
        <v>567</v>
      </c>
      <c r="B2764" s="3" t="s">
        <v>568</v>
      </c>
      <c r="C2764" s="3" t="s">
        <v>4677</v>
      </c>
      <c r="D2764" s="6">
        <v>10000</v>
      </c>
      <c r="E2764" s="8">
        <v>0</v>
      </c>
      <c r="F2764" s="22">
        <f>ROUND(E2764/D2764*100,0)</f>
        <v>0</v>
      </c>
      <c r="G2764" t="s">
        <v>8220</v>
      </c>
      <c r="H2764" t="s">
        <v>8223</v>
      </c>
      <c r="I2764" t="s">
        <v>8245</v>
      </c>
      <c r="J2764">
        <v>1420143194</v>
      </c>
      <c r="K2764">
        <v>1417551194</v>
      </c>
      <c r="L2764" t="b">
        <v>0</v>
      </c>
      <c r="M2764">
        <v>0</v>
      </c>
      <c r="N2764" t="b">
        <v>0</v>
      </c>
      <c r="O2764" t="s">
        <v>8270</v>
      </c>
      <c r="P2764" s="9">
        <f>(((K2764/60)/60)/24)+DATE(1970,1,1)</f>
        <v>41975.842523148152</v>
      </c>
      <c r="Q2764" s="14">
        <f>YEAR(P2764)</f>
        <v>2014</v>
      </c>
      <c r="R2764" s="10" t="s">
        <v>8333</v>
      </c>
      <c r="S2764" t="s">
        <v>8334</v>
      </c>
      <c r="T2764">
        <f>IFERROR(ROUND(E2764/M2764,2),0)</f>
        <v>0</v>
      </c>
    </row>
    <row r="2765" spans="1:20" ht="49" hidden="1" x14ac:dyDescent="0.25">
      <c r="A2765">
        <v>586</v>
      </c>
      <c r="B2765" s="3" t="s">
        <v>587</v>
      </c>
      <c r="C2765" s="3" t="s">
        <v>4696</v>
      </c>
      <c r="D2765" s="6">
        <v>10000</v>
      </c>
      <c r="E2765" s="8">
        <v>56</v>
      </c>
      <c r="F2765" s="22">
        <f>ROUND(E2765/D2765*100,0)</f>
        <v>1</v>
      </c>
      <c r="G2765" t="s">
        <v>8220</v>
      </c>
      <c r="H2765" t="s">
        <v>8223</v>
      </c>
      <c r="I2765" t="s">
        <v>8245</v>
      </c>
      <c r="J2765">
        <v>1424032207</v>
      </c>
      <c r="K2765">
        <v>1421440207</v>
      </c>
      <c r="L2765" t="b">
        <v>0</v>
      </c>
      <c r="M2765">
        <v>4</v>
      </c>
      <c r="N2765" t="b">
        <v>0</v>
      </c>
      <c r="O2765" t="s">
        <v>8270</v>
      </c>
      <c r="P2765" s="9">
        <f>(((K2765/60)/60)/24)+DATE(1970,1,1)</f>
        <v>42020.854247685187</v>
      </c>
      <c r="Q2765" s="14">
        <f>YEAR(P2765)</f>
        <v>2015</v>
      </c>
      <c r="R2765" s="10" t="s">
        <v>8333</v>
      </c>
      <c r="S2765" t="s">
        <v>8334</v>
      </c>
      <c r="T2765">
        <f>IFERROR(ROUND(E2765/M2765,2),0)</f>
        <v>14</v>
      </c>
    </row>
    <row r="2766" spans="1:20" ht="49" hidden="1" x14ac:dyDescent="0.25">
      <c r="A2766">
        <v>661</v>
      </c>
      <c r="B2766" s="3" t="s">
        <v>662</v>
      </c>
      <c r="C2766" s="3" t="s">
        <v>4771</v>
      </c>
      <c r="D2766" s="6">
        <v>10000</v>
      </c>
      <c r="E2766" s="8">
        <v>95</v>
      </c>
      <c r="F2766" s="22">
        <f>ROUND(E2766/D2766*100,0)</f>
        <v>1</v>
      </c>
      <c r="G2766" t="s">
        <v>8220</v>
      </c>
      <c r="H2766" t="s">
        <v>8223</v>
      </c>
      <c r="I2766" t="s">
        <v>8245</v>
      </c>
      <c r="J2766">
        <v>1477236559</v>
      </c>
      <c r="K2766">
        <v>1474644559</v>
      </c>
      <c r="L2766" t="b">
        <v>0</v>
      </c>
      <c r="M2766">
        <v>9</v>
      </c>
      <c r="N2766" t="b">
        <v>0</v>
      </c>
      <c r="O2766" t="s">
        <v>8271</v>
      </c>
      <c r="P2766" s="9">
        <f>(((K2766/60)/60)/24)+DATE(1970,1,1)</f>
        <v>42636.645358796297</v>
      </c>
      <c r="Q2766" s="14">
        <f>YEAR(P2766)</f>
        <v>2016</v>
      </c>
      <c r="R2766" s="10" t="s">
        <v>8333</v>
      </c>
      <c r="S2766" t="s">
        <v>8335</v>
      </c>
      <c r="T2766">
        <f>IFERROR(ROUND(E2766/M2766,2),0)</f>
        <v>10.56</v>
      </c>
    </row>
    <row r="2767" spans="1:20" ht="49" hidden="1" x14ac:dyDescent="0.25">
      <c r="A2767">
        <v>665</v>
      </c>
      <c r="B2767" s="3" t="s">
        <v>666</v>
      </c>
      <c r="C2767" s="3" t="s">
        <v>4775</v>
      </c>
      <c r="D2767" s="6">
        <v>10000</v>
      </c>
      <c r="E2767" s="8">
        <v>1864</v>
      </c>
      <c r="F2767" s="22">
        <f>ROUND(E2767/D2767*100,0)</f>
        <v>19</v>
      </c>
      <c r="G2767" t="s">
        <v>8220</v>
      </c>
      <c r="H2767" t="s">
        <v>8223</v>
      </c>
      <c r="I2767" t="s">
        <v>8245</v>
      </c>
      <c r="J2767">
        <v>1484327061</v>
      </c>
      <c r="K2767">
        <v>1479143061</v>
      </c>
      <c r="L2767" t="b">
        <v>0</v>
      </c>
      <c r="M2767">
        <v>12</v>
      </c>
      <c r="N2767" t="b">
        <v>0</v>
      </c>
      <c r="O2767" t="s">
        <v>8271</v>
      </c>
      <c r="P2767" s="9">
        <f>(((K2767/60)/60)/24)+DATE(1970,1,1)</f>
        <v>42688.711354166662</v>
      </c>
      <c r="Q2767" s="14">
        <f>YEAR(P2767)</f>
        <v>2016</v>
      </c>
      <c r="R2767" s="10" t="s">
        <v>8333</v>
      </c>
      <c r="S2767" t="s">
        <v>8335</v>
      </c>
      <c r="T2767">
        <f>IFERROR(ROUND(E2767/M2767,2),0)</f>
        <v>155.33000000000001</v>
      </c>
    </row>
    <row r="2768" spans="1:20" ht="49" hidden="1" x14ac:dyDescent="0.25">
      <c r="A2768">
        <v>775</v>
      </c>
      <c r="B2768" s="3" t="s">
        <v>776</v>
      </c>
      <c r="C2768" s="3" t="s">
        <v>4885</v>
      </c>
      <c r="D2768" s="6">
        <v>10000</v>
      </c>
      <c r="E2768" s="8">
        <v>170</v>
      </c>
      <c r="F2768" s="22">
        <f>ROUND(E2768/D2768*100,0)</f>
        <v>2</v>
      </c>
      <c r="G2768" t="s">
        <v>8220</v>
      </c>
      <c r="H2768" t="s">
        <v>8223</v>
      </c>
      <c r="I2768" t="s">
        <v>8245</v>
      </c>
      <c r="J2768">
        <v>1323998795</v>
      </c>
      <c r="K2768">
        <v>1321406795</v>
      </c>
      <c r="L2768" t="b">
        <v>0</v>
      </c>
      <c r="M2768">
        <v>5</v>
      </c>
      <c r="N2768" t="b">
        <v>0</v>
      </c>
      <c r="O2768" t="s">
        <v>8273</v>
      </c>
      <c r="P2768" s="9">
        <f>(((K2768/60)/60)/24)+DATE(1970,1,1)</f>
        <v>40863.060127314813</v>
      </c>
      <c r="Q2768" s="14">
        <f>YEAR(P2768)</f>
        <v>2011</v>
      </c>
      <c r="R2768" s="10" t="s">
        <v>8336</v>
      </c>
      <c r="S2768" t="s">
        <v>8338</v>
      </c>
      <c r="T2768">
        <f>IFERROR(ROUND(E2768/M2768,2),0)</f>
        <v>34</v>
      </c>
    </row>
    <row r="2769" spans="1:20" ht="49" hidden="1" x14ac:dyDescent="0.25">
      <c r="A2769">
        <v>980</v>
      </c>
      <c r="B2769" s="3" t="s">
        <v>981</v>
      </c>
      <c r="C2769" s="3" t="s">
        <v>5090</v>
      </c>
      <c r="D2769" s="6">
        <v>10000</v>
      </c>
      <c r="E2769" s="8">
        <v>1486</v>
      </c>
      <c r="F2769" s="22">
        <f>ROUND(E2769/D2769*100,0)</f>
        <v>15</v>
      </c>
      <c r="G2769" t="s">
        <v>8220</v>
      </c>
      <c r="H2769" t="s">
        <v>8223</v>
      </c>
      <c r="I2769" t="s">
        <v>8245</v>
      </c>
      <c r="J2769">
        <v>1417387322</v>
      </c>
      <c r="K2769">
        <v>1413495722</v>
      </c>
      <c r="L2769" t="b">
        <v>0</v>
      </c>
      <c r="M2769">
        <v>31</v>
      </c>
      <c r="N2769" t="b">
        <v>0</v>
      </c>
      <c r="O2769" t="s">
        <v>8271</v>
      </c>
      <c r="P2769" s="9">
        <f>(((K2769/60)/60)/24)+DATE(1970,1,1)</f>
        <v>41928.904189814813</v>
      </c>
      <c r="Q2769" s="14">
        <f>YEAR(P2769)</f>
        <v>2014</v>
      </c>
      <c r="R2769" s="10" t="s">
        <v>8333</v>
      </c>
      <c r="S2769" t="s">
        <v>8335</v>
      </c>
      <c r="T2769">
        <f>IFERROR(ROUND(E2769/M2769,2),0)</f>
        <v>47.94</v>
      </c>
    </row>
    <row r="2770" spans="1:20" ht="81" hidden="1" x14ac:dyDescent="0.25">
      <c r="A2770">
        <v>984</v>
      </c>
      <c r="B2770" s="3" t="s">
        <v>985</v>
      </c>
      <c r="C2770" s="3" t="s">
        <v>5094</v>
      </c>
      <c r="D2770" s="6">
        <v>10000</v>
      </c>
      <c r="E2770" s="8">
        <v>106</v>
      </c>
      <c r="F2770" s="22">
        <f>ROUND(E2770/D2770*100,0)</f>
        <v>1</v>
      </c>
      <c r="G2770" t="s">
        <v>8220</v>
      </c>
      <c r="H2770" t="s">
        <v>8223</v>
      </c>
      <c r="I2770" t="s">
        <v>8245</v>
      </c>
      <c r="J2770">
        <v>1427507208</v>
      </c>
      <c r="K2770">
        <v>1424918808</v>
      </c>
      <c r="L2770" t="b">
        <v>0</v>
      </c>
      <c r="M2770">
        <v>3</v>
      </c>
      <c r="N2770" t="b">
        <v>0</v>
      </c>
      <c r="O2770" t="s">
        <v>8271</v>
      </c>
      <c r="P2770" s="9">
        <f>(((K2770/60)/60)/24)+DATE(1970,1,1)</f>
        <v>42061.11583333333</v>
      </c>
      <c r="Q2770" s="14">
        <f>YEAR(P2770)</f>
        <v>2015</v>
      </c>
      <c r="R2770" s="10" t="s">
        <v>8333</v>
      </c>
      <c r="S2770" t="s">
        <v>8335</v>
      </c>
      <c r="T2770">
        <f>IFERROR(ROUND(E2770/M2770,2),0)</f>
        <v>35.33</v>
      </c>
    </row>
    <row r="2771" spans="1:20" ht="21" hidden="1" x14ac:dyDescent="0.25">
      <c r="A2771">
        <v>989</v>
      </c>
      <c r="B2771" s="3" t="s">
        <v>990</v>
      </c>
      <c r="C2771" s="3" t="s">
        <v>5099</v>
      </c>
      <c r="D2771" s="6">
        <v>10000</v>
      </c>
      <c r="E2771" s="8">
        <v>1677</v>
      </c>
      <c r="F2771" s="22">
        <f>ROUND(E2771/D2771*100,0)</f>
        <v>17</v>
      </c>
      <c r="G2771" t="s">
        <v>8220</v>
      </c>
      <c r="H2771" t="s">
        <v>8223</v>
      </c>
      <c r="I2771" t="s">
        <v>8245</v>
      </c>
      <c r="J2771">
        <v>1475101495</v>
      </c>
      <c r="K2771">
        <v>1472509495</v>
      </c>
      <c r="L2771" t="b">
        <v>0</v>
      </c>
      <c r="M2771">
        <v>32</v>
      </c>
      <c r="N2771" t="b">
        <v>0</v>
      </c>
      <c r="O2771" t="s">
        <v>8271</v>
      </c>
      <c r="P2771" s="9">
        <f>(((K2771/60)/60)/24)+DATE(1970,1,1)</f>
        <v>42611.933969907404</v>
      </c>
      <c r="Q2771" s="14">
        <f>YEAR(P2771)</f>
        <v>2016</v>
      </c>
      <c r="R2771" s="10" t="s">
        <v>8333</v>
      </c>
      <c r="S2771" t="s">
        <v>8335</v>
      </c>
      <c r="T2771">
        <f>IFERROR(ROUND(E2771/M2771,2),0)</f>
        <v>52.41</v>
      </c>
    </row>
    <row r="2772" spans="1:20" ht="49" hidden="1" x14ac:dyDescent="0.25">
      <c r="A2772">
        <v>995</v>
      </c>
      <c r="B2772" s="3" t="s">
        <v>996</v>
      </c>
      <c r="C2772" s="3" t="s">
        <v>5105</v>
      </c>
      <c r="D2772" s="6">
        <v>10000</v>
      </c>
      <c r="E2772" s="8">
        <v>726</v>
      </c>
      <c r="F2772" s="22">
        <f>ROUND(E2772/D2772*100,0)</f>
        <v>7</v>
      </c>
      <c r="G2772" t="s">
        <v>8220</v>
      </c>
      <c r="H2772" t="s">
        <v>8223</v>
      </c>
      <c r="I2772" t="s">
        <v>8245</v>
      </c>
      <c r="J2772">
        <v>1417276800</v>
      </c>
      <c r="K2772">
        <v>1415140480</v>
      </c>
      <c r="L2772" t="b">
        <v>0</v>
      </c>
      <c r="M2772">
        <v>9</v>
      </c>
      <c r="N2772" t="b">
        <v>0</v>
      </c>
      <c r="O2772" t="s">
        <v>8271</v>
      </c>
      <c r="P2772" s="9">
        <f>(((K2772/60)/60)/24)+DATE(1970,1,1)</f>
        <v>41947.940740740742</v>
      </c>
      <c r="Q2772" s="14">
        <f>YEAR(P2772)</f>
        <v>2014</v>
      </c>
      <c r="R2772" s="10" t="s">
        <v>8333</v>
      </c>
      <c r="S2772" t="s">
        <v>8335</v>
      </c>
      <c r="T2772">
        <f>IFERROR(ROUND(E2772/M2772,2),0)</f>
        <v>80.67</v>
      </c>
    </row>
    <row r="2773" spans="1:20" ht="49" hidden="1" x14ac:dyDescent="0.25">
      <c r="A2773">
        <v>1070</v>
      </c>
      <c r="B2773" s="3" t="s">
        <v>1071</v>
      </c>
      <c r="C2773" s="3" t="s">
        <v>5180</v>
      </c>
      <c r="D2773" s="6">
        <v>10000</v>
      </c>
      <c r="E2773" s="8">
        <v>70</v>
      </c>
      <c r="F2773" s="22">
        <f>ROUND(E2773/D2773*100,0)</f>
        <v>1</v>
      </c>
      <c r="G2773" t="s">
        <v>8220</v>
      </c>
      <c r="H2773" t="s">
        <v>8223</v>
      </c>
      <c r="I2773" t="s">
        <v>8245</v>
      </c>
      <c r="J2773">
        <v>1349050622</v>
      </c>
      <c r="K2773">
        <v>1347322622</v>
      </c>
      <c r="L2773" t="b">
        <v>0</v>
      </c>
      <c r="M2773">
        <v>2</v>
      </c>
      <c r="N2773" t="b">
        <v>0</v>
      </c>
      <c r="O2773" t="s">
        <v>8280</v>
      </c>
      <c r="P2773" s="9">
        <f>(((K2773/60)/60)/24)+DATE(1970,1,1)</f>
        <v>41163.011828703704</v>
      </c>
      <c r="Q2773" s="14">
        <f>YEAR(P2773)</f>
        <v>2012</v>
      </c>
      <c r="R2773" s="10" t="s">
        <v>8347</v>
      </c>
      <c r="S2773" t="s">
        <v>8348</v>
      </c>
      <c r="T2773">
        <f>IFERROR(ROUND(E2773/M2773,2),0)</f>
        <v>35</v>
      </c>
    </row>
    <row r="2774" spans="1:20" ht="33" hidden="1" x14ac:dyDescent="0.25">
      <c r="A2774">
        <v>1082</v>
      </c>
      <c r="B2774" s="3" t="s">
        <v>1083</v>
      </c>
      <c r="C2774" s="3" t="s">
        <v>5192</v>
      </c>
      <c r="D2774" s="6">
        <v>10000</v>
      </c>
      <c r="E2774" s="8">
        <v>56</v>
      </c>
      <c r="F2774" s="22">
        <f>ROUND(E2774/D2774*100,0)</f>
        <v>1</v>
      </c>
      <c r="G2774" t="s">
        <v>8220</v>
      </c>
      <c r="H2774" t="s">
        <v>8223</v>
      </c>
      <c r="I2774" t="s">
        <v>8245</v>
      </c>
      <c r="J2774">
        <v>1344635088</v>
      </c>
      <c r="K2774">
        <v>1342043088</v>
      </c>
      <c r="L2774" t="b">
        <v>0</v>
      </c>
      <c r="M2774">
        <v>3</v>
      </c>
      <c r="N2774" t="b">
        <v>0</v>
      </c>
      <c r="O2774" t="s">
        <v>8280</v>
      </c>
      <c r="P2774" s="9">
        <f>(((K2774/60)/60)/24)+DATE(1970,1,1)</f>
        <v>41101.906111111115</v>
      </c>
      <c r="Q2774" s="14">
        <f>YEAR(P2774)</f>
        <v>2012</v>
      </c>
      <c r="R2774" s="10" t="s">
        <v>8347</v>
      </c>
      <c r="S2774" t="s">
        <v>8348</v>
      </c>
      <c r="T2774">
        <f>IFERROR(ROUND(E2774/M2774,2),0)</f>
        <v>18.670000000000002</v>
      </c>
    </row>
    <row r="2775" spans="1:20" ht="65" hidden="1" x14ac:dyDescent="0.25">
      <c r="A2775">
        <v>1107</v>
      </c>
      <c r="B2775" s="3" t="s">
        <v>1108</v>
      </c>
      <c r="C2775" s="3" t="s">
        <v>5217</v>
      </c>
      <c r="D2775" s="6">
        <v>10000</v>
      </c>
      <c r="E2775" s="8">
        <v>0</v>
      </c>
      <c r="F2775" s="22">
        <f>ROUND(E2775/D2775*100,0)</f>
        <v>0</v>
      </c>
      <c r="G2775" t="s">
        <v>8220</v>
      </c>
      <c r="H2775" t="s">
        <v>8223</v>
      </c>
      <c r="I2775" t="s">
        <v>8245</v>
      </c>
      <c r="J2775">
        <v>1406148024</v>
      </c>
      <c r="K2775">
        <v>1403556024</v>
      </c>
      <c r="L2775" t="b">
        <v>0</v>
      </c>
      <c r="M2775">
        <v>0</v>
      </c>
      <c r="N2775" t="b">
        <v>0</v>
      </c>
      <c r="O2775" t="s">
        <v>8280</v>
      </c>
      <c r="P2775" s="9">
        <f>(((K2775/60)/60)/24)+DATE(1970,1,1)</f>
        <v>41813.861388888887</v>
      </c>
      <c r="Q2775" s="14">
        <f>YEAR(P2775)</f>
        <v>2014</v>
      </c>
      <c r="R2775" s="10" t="s">
        <v>8347</v>
      </c>
      <c r="S2775" t="s">
        <v>8348</v>
      </c>
      <c r="T2775">
        <f>IFERROR(ROUND(E2775/M2775,2),0)</f>
        <v>0</v>
      </c>
    </row>
    <row r="2776" spans="1:20" ht="49" hidden="1" x14ac:dyDescent="0.25">
      <c r="A2776">
        <v>1109</v>
      </c>
      <c r="B2776" s="3" t="s">
        <v>1110</v>
      </c>
      <c r="C2776" s="3" t="s">
        <v>5219</v>
      </c>
      <c r="D2776" s="6">
        <v>10000</v>
      </c>
      <c r="E2776" s="8">
        <v>45</v>
      </c>
      <c r="F2776" s="22">
        <f>ROUND(E2776/D2776*100,0)</f>
        <v>0</v>
      </c>
      <c r="G2776" t="s">
        <v>8220</v>
      </c>
      <c r="H2776" t="s">
        <v>8223</v>
      </c>
      <c r="I2776" t="s">
        <v>8245</v>
      </c>
      <c r="J2776">
        <v>1479495790</v>
      </c>
      <c r="K2776">
        <v>1476900190</v>
      </c>
      <c r="L2776" t="b">
        <v>0</v>
      </c>
      <c r="M2776">
        <v>3</v>
      </c>
      <c r="N2776" t="b">
        <v>0</v>
      </c>
      <c r="O2776" t="s">
        <v>8280</v>
      </c>
      <c r="P2776" s="9">
        <f>(((K2776/60)/60)/24)+DATE(1970,1,1)</f>
        <v>42662.752199074079</v>
      </c>
      <c r="Q2776" s="14">
        <f>YEAR(P2776)</f>
        <v>2016</v>
      </c>
      <c r="R2776" s="10" t="s">
        <v>8347</v>
      </c>
      <c r="S2776" t="s">
        <v>8348</v>
      </c>
      <c r="T2776">
        <f>IFERROR(ROUND(E2776/M2776,2),0)</f>
        <v>15</v>
      </c>
    </row>
    <row r="2777" spans="1:20" ht="49" hidden="1" x14ac:dyDescent="0.25">
      <c r="A2777">
        <v>1132</v>
      </c>
      <c r="B2777" s="3" t="s">
        <v>1133</v>
      </c>
      <c r="C2777" s="3" t="s">
        <v>5242</v>
      </c>
      <c r="D2777" s="6">
        <v>10000</v>
      </c>
      <c r="E2777" s="8">
        <v>1438</v>
      </c>
      <c r="F2777" s="22">
        <f>ROUND(E2777/D2777*100,0)</f>
        <v>14</v>
      </c>
      <c r="G2777" t="s">
        <v>8220</v>
      </c>
      <c r="H2777" t="s">
        <v>8228</v>
      </c>
      <c r="I2777" t="s">
        <v>8250</v>
      </c>
      <c r="J2777">
        <v>1483238771</v>
      </c>
      <c r="K2777">
        <v>1480646771</v>
      </c>
      <c r="L2777" t="b">
        <v>0</v>
      </c>
      <c r="M2777">
        <v>13</v>
      </c>
      <c r="N2777" t="b">
        <v>0</v>
      </c>
      <c r="O2777" t="s">
        <v>8281</v>
      </c>
      <c r="P2777" s="9">
        <f>(((K2777/60)/60)/24)+DATE(1970,1,1)</f>
        <v>42706.115405092598</v>
      </c>
      <c r="Q2777" s="14">
        <f>YEAR(P2777)</f>
        <v>2016</v>
      </c>
      <c r="R2777" s="10" t="s">
        <v>8347</v>
      </c>
      <c r="S2777" t="s">
        <v>8349</v>
      </c>
      <c r="T2777">
        <f>IFERROR(ROUND(E2777/M2777,2),0)</f>
        <v>110.62</v>
      </c>
    </row>
    <row r="2778" spans="1:20" ht="49" hidden="1" x14ac:dyDescent="0.25">
      <c r="A2778">
        <v>1157</v>
      </c>
      <c r="B2778" s="3" t="s">
        <v>1158</v>
      </c>
      <c r="C2778" s="3" t="s">
        <v>5267</v>
      </c>
      <c r="D2778" s="6">
        <v>10000</v>
      </c>
      <c r="E2778" s="8">
        <v>151</v>
      </c>
      <c r="F2778" s="22">
        <f>ROUND(E2778/D2778*100,0)</f>
        <v>2</v>
      </c>
      <c r="G2778" t="s">
        <v>8220</v>
      </c>
      <c r="H2778" t="s">
        <v>8223</v>
      </c>
      <c r="I2778" t="s">
        <v>8245</v>
      </c>
      <c r="J2778">
        <v>1417795480</v>
      </c>
      <c r="K2778">
        <v>1412607880</v>
      </c>
      <c r="L2778" t="b">
        <v>0</v>
      </c>
      <c r="M2778">
        <v>3</v>
      </c>
      <c r="N2778" t="b">
        <v>0</v>
      </c>
      <c r="O2778" t="s">
        <v>8282</v>
      </c>
      <c r="P2778" s="9">
        <f>(((K2778/60)/60)/24)+DATE(1970,1,1)</f>
        <v>41918.628240740742</v>
      </c>
      <c r="Q2778" s="14">
        <f>YEAR(P2778)</f>
        <v>2014</v>
      </c>
      <c r="R2778" s="10" t="s">
        <v>8350</v>
      </c>
      <c r="S2778" t="s">
        <v>8351</v>
      </c>
      <c r="T2778">
        <f>IFERROR(ROUND(E2778/M2778,2),0)</f>
        <v>50.33</v>
      </c>
    </row>
    <row r="2779" spans="1:20" ht="65" hidden="1" x14ac:dyDescent="0.25">
      <c r="A2779">
        <v>1164</v>
      </c>
      <c r="B2779" s="3" t="s">
        <v>1165</v>
      </c>
      <c r="C2779" s="3" t="s">
        <v>5274</v>
      </c>
      <c r="D2779" s="6">
        <v>10000</v>
      </c>
      <c r="E2779" s="8">
        <v>0</v>
      </c>
      <c r="F2779" s="22">
        <f>ROUND(E2779/D2779*100,0)</f>
        <v>0</v>
      </c>
      <c r="G2779" t="s">
        <v>8220</v>
      </c>
      <c r="H2779" t="s">
        <v>8223</v>
      </c>
      <c r="I2779" t="s">
        <v>8245</v>
      </c>
      <c r="J2779">
        <v>1466270582</v>
      </c>
      <c r="K2779">
        <v>1463678582</v>
      </c>
      <c r="L2779" t="b">
        <v>0</v>
      </c>
      <c r="M2779">
        <v>0</v>
      </c>
      <c r="N2779" t="b">
        <v>0</v>
      </c>
      <c r="O2779" t="s">
        <v>8282</v>
      </c>
      <c r="P2779" s="9">
        <f>(((K2779/60)/60)/24)+DATE(1970,1,1)</f>
        <v>42509.724328703705</v>
      </c>
      <c r="Q2779" s="14">
        <f>YEAR(P2779)</f>
        <v>2016</v>
      </c>
      <c r="R2779" s="10" t="s">
        <v>8350</v>
      </c>
      <c r="S2779" t="s">
        <v>8351</v>
      </c>
      <c r="T2779">
        <f>IFERROR(ROUND(E2779/M2779,2),0)</f>
        <v>0</v>
      </c>
    </row>
    <row r="2780" spans="1:20" ht="49" hidden="1" x14ac:dyDescent="0.25">
      <c r="A2780">
        <v>1165</v>
      </c>
      <c r="B2780" s="3" t="s">
        <v>1166</v>
      </c>
      <c r="C2780" s="3" t="s">
        <v>5275</v>
      </c>
      <c r="D2780" s="6">
        <v>10000</v>
      </c>
      <c r="E2780" s="8">
        <v>2070.5</v>
      </c>
      <c r="F2780" s="22">
        <f>ROUND(E2780/D2780*100,0)</f>
        <v>21</v>
      </c>
      <c r="G2780" t="s">
        <v>8220</v>
      </c>
      <c r="H2780" t="s">
        <v>8223</v>
      </c>
      <c r="I2780" t="s">
        <v>8245</v>
      </c>
      <c r="J2780">
        <v>1404623330</v>
      </c>
      <c r="K2780">
        <v>1401685730</v>
      </c>
      <c r="L2780" t="b">
        <v>0</v>
      </c>
      <c r="M2780">
        <v>25</v>
      </c>
      <c r="N2780" t="b">
        <v>0</v>
      </c>
      <c r="O2780" t="s">
        <v>8282</v>
      </c>
      <c r="P2780" s="9">
        <f>(((K2780/60)/60)/24)+DATE(1970,1,1)</f>
        <v>41792.214467592588</v>
      </c>
      <c r="Q2780" s="14">
        <f>YEAR(P2780)</f>
        <v>2014</v>
      </c>
      <c r="R2780" s="10" t="s">
        <v>8350</v>
      </c>
      <c r="S2780" t="s">
        <v>8351</v>
      </c>
      <c r="T2780">
        <f>IFERROR(ROUND(E2780/M2780,2),0)</f>
        <v>82.82</v>
      </c>
    </row>
    <row r="2781" spans="1:20" ht="49" hidden="1" x14ac:dyDescent="0.25">
      <c r="A2781">
        <v>1169</v>
      </c>
      <c r="B2781" s="3" t="s">
        <v>1170</v>
      </c>
      <c r="C2781" s="3" t="s">
        <v>5279</v>
      </c>
      <c r="D2781" s="6">
        <v>10000</v>
      </c>
      <c r="E2781" s="8">
        <v>17</v>
      </c>
      <c r="F2781" s="22">
        <f>ROUND(E2781/D2781*100,0)</f>
        <v>0</v>
      </c>
      <c r="G2781" t="s">
        <v>8220</v>
      </c>
      <c r="H2781" t="s">
        <v>8223</v>
      </c>
      <c r="I2781" t="s">
        <v>8245</v>
      </c>
      <c r="J2781">
        <v>1424593763</v>
      </c>
      <c r="K2781">
        <v>1422001763</v>
      </c>
      <c r="L2781" t="b">
        <v>0</v>
      </c>
      <c r="M2781">
        <v>3</v>
      </c>
      <c r="N2781" t="b">
        <v>0</v>
      </c>
      <c r="O2781" t="s">
        <v>8282</v>
      </c>
      <c r="P2781" s="9">
        <f>(((K2781/60)/60)/24)+DATE(1970,1,1)</f>
        <v>42027.353738425925</v>
      </c>
      <c r="Q2781" s="14">
        <f>YEAR(P2781)</f>
        <v>2015</v>
      </c>
      <c r="R2781" s="10" t="s">
        <v>8350</v>
      </c>
      <c r="S2781" t="s">
        <v>8351</v>
      </c>
      <c r="T2781">
        <f>IFERROR(ROUND(E2781/M2781,2),0)</f>
        <v>5.67</v>
      </c>
    </row>
    <row r="2782" spans="1:20" ht="33" hidden="1" x14ac:dyDescent="0.25">
      <c r="A2782">
        <v>1429</v>
      </c>
      <c r="B2782" s="3" t="s">
        <v>1430</v>
      </c>
      <c r="C2782" s="3" t="s">
        <v>5539</v>
      </c>
      <c r="D2782" s="6">
        <v>10000</v>
      </c>
      <c r="E2782" s="8">
        <v>0</v>
      </c>
      <c r="F2782" s="22">
        <f>ROUND(E2782/D2782*100,0)</f>
        <v>0</v>
      </c>
      <c r="G2782" t="s">
        <v>8220</v>
      </c>
      <c r="H2782" t="s">
        <v>8223</v>
      </c>
      <c r="I2782" t="s">
        <v>8245</v>
      </c>
      <c r="J2782">
        <v>1428629242</v>
      </c>
      <c r="K2782">
        <v>1426037242</v>
      </c>
      <c r="L2782" t="b">
        <v>0</v>
      </c>
      <c r="M2782">
        <v>0</v>
      </c>
      <c r="N2782" t="b">
        <v>0</v>
      </c>
      <c r="O2782" t="s">
        <v>8285</v>
      </c>
      <c r="P2782" s="9">
        <f>(((K2782/60)/60)/24)+DATE(1970,1,1)</f>
        <v>42074.060671296291</v>
      </c>
      <c r="Q2782" s="14">
        <f>YEAR(P2782)</f>
        <v>2015</v>
      </c>
      <c r="R2782" s="10" t="s">
        <v>8336</v>
      </c>
      <c r="S2782" t="s">
        <v>8355</v>
      </c>
      <c r="T2782">
        <f>IFERROR(ROUND(E2782/M2782,2),0)</f>
        <v>0</v>
      </c>
    </row>
    <row r="2783" spans="1:20" ht="49" hidden="1" x14ac:dyDescent="0.25">
      <c r="A2783">
        <v>1436</v>
      </c>
      <c r="B2783" s="3" t="s">
        <v>1437</v>
      </c>
      <c r="C2783" s="3" t="s">
        <v>5546</v>
      </c>
      <c r="D2783" s="6">
        <v>10000</v>
      </c>
      <c r="E2783" s="8">
        <v>77</v>
      </c>
      <c r="F2783" s="22">
        <f>ROUND(E2783/D2783*100,0)</f>
        <v>1</v>
      </c>
      <c r="G2783" t="s">
        <v>8220</v>
      </c>
      <c r="H2783" t="s">
        <v>8235</v>
      </c>
      <c r="I2783" t="s">
        <v>8248</v>
      </c>
      <c r="J2783">
        <v>1456043057</v>
      </c>
      <c r="K2783">
        <v>1453451057</v>
      </c>
      <c r="L2783" t="b">
        <v>0</v>
      </c>
      <c r="M2783">
        <v>2</v>
      </c>
      <c r="N2783" t="b">
        <v>0</v>
      </c>
      <c r="O2783" t="s">
        <v>8285</v>
      </c>
      <c r="P2783" s="9">
        <f>(((K2783/60)/60)/24)+DATE(1970,1,1)</f>
        <v>42391.35019675926</v>
      </c>
      <c r="Q2783" s="14">
        <f>YEAR(P2783)</f>
        <v>2016</v>
      </c>
      <c r="R2783" s="10" t="s">
        <v>8336</v>
      </c>
      <c r="S2783" t="s">
        <v>8355</v>
      </c>
      <c r="T2783">
        <f>IFERROR(ROUND(E2783/M2783,2),0)</f>
        <v>38.5</v>
      </c>
    </row>
    <row r="2784" spans="1:20" ht="49" hidden="1" x14ac:dyDescent="0.25">
      <c r="A2784">
        <v>1487</v>
      </c>
      <c r="B2784" s="3" t="s">
        <v>1488</v>
      </c>
      <c r="C2784" s="3" t="s">
        <v>5597</v>
      </c>
      <c r="D2784" s="6">
        <v>10000</v>
      </c>
      <c r="E2784" s="8">
        <v>0</v>
      </c>
      <c r="F2784" s="22">
        <f>ROUND(E2784/D2784*100,0)</f>
        <v>0</v>
      </c>
      <c r="G2784" t="s">
        <v>8220</v>
      </c>
      <c r="H2784" t="s">
        <v>8223</v>
      </c>
      <c r="I2784" t="s">
        <v>8245</v>
      </c>
      <c r="J2784">
        <v>1470175271</v>
      </c>
      <c r="K2784">
        <v>1467583271</v>
      </c>
      <c r="L2784" t="b">
        <v>0</v>
      </c>
      <c r="M2784">
        <v>0</v>
      </c>
      <c r="N2784" t="b">
        <v>0</v>
      </c>
      <c r="O2784" t="s">
        <v>8273</v>
      </c>
      <c r="P2784" s="9">
        <f>(((K2784/60)/60)/24)+DATE(1970,1,1)</f>
        <v>42554.917488425926</v>
      </c>
      <c r="Q2784" s="14">
        <f>YEAR(P2784)</f>
        <v>2016</v>
      </c>
      <c r="R2784" s="10" t="s">
        <v>8336</v>
      </c>
      <c r="S2784" t="s">
        <v>8338</v>
      </c>
      <c r="T2784">
        <f>IFERROR(ROUND(E2784/M2784,2),0)</f>
        <v>0</v>
      </c>
    </row>
    <row r="2785" spans="1:20" ht="49" hidden="1" x14ac:dyDescent="0.25">
      <c r="A2785">
        <v>1711</v>
      </c>
      <c r="B2785" s="3" t="s">
        <v>1712</v>
      </c>
      <c r="C2785" s="3" t="s">
        <v>5821</v>
      </c>
      <c r="D2785" s="6">
        <v>10000</v>
      </c>
      <c r="E2785" s="8">
        <v>1050</v>
      </c>
      <c r="F2785" s="22">
        <f>ROUND(E2785/D2785*100,0)</f>
        <v>11</v>
      </c>
      <c r="G2785" t="s">
        <v>8220</v>
      </c>
      <c r="H2785" t="s">
        <v>8223</v>
      </c>
      <c r="I2785" t="s">
        <v>8245</v>
      </c>
      <c r="J2785">
        <v>1409585434</v>
      </c>
      <c r="K2785">
        <v>1406907034</v>
      </c>
      <c r="L2785" t="b">
        <v>0</v>
      </c>
      <c r="M2785">
        <v>2</v>
      </c>
      <c r="N2785" t="b">
        <v>0</v>
      </c>
      <c r="O2785" t="s">
        <v>8291</v>
      </c>
      <c r="P2785" s="9">
        <f>(((K2785/60)/60)/24)+DATE(1970,1,1)</f>
        <v>41852.646226851852</v>
      </c>
      <c r="Q2785" s="14">
        <f>YEAR(P2785)</f>
        <v>2014</v>
      </c>
      <c r="R2785" s="10" t="s">
        <v>8339</v>
      </c>
      <c r="S2785" t="s">
        <v>8361</v>
      </c>
      <c r="T2785">
        <f>IFERROR(ROUND(E2785/M2785,2),0)</f>
        <v>525</v>
      </c>
    </row>
    <row r="2786" spans="1:20" ht="49" hidden="1" x14ac:dyDescent="0.25">
      <c r="A2786">
        <v>1723</v>
      </c>
      <c r="B2786" s="3" t="s">
        <v>1724</v>
      </c>
      <c r="C2786" s="3" t="s">
        <v>5833</v>
      </c>
      <c r="D2786" s="6">
        <v>10000</v>
      </c>
      <c r="E2786" s="8">
        <v>650</v>
      </c>
      <c r="F2786" s="22">
        <f>ROUND(E2786/D2786*100,0)</f>
        <v>7</v>
      </c>
      <c r="G2786" t="s">
        <v>8220</v>
      </c>
      <c r="H2786" t="s">
        <v>8223</v>
      </c>
      <c r="I2786" t="s">
        <v>8245</v>
      </c>
      <c r="J2786">
        <v>1435730400</v>
      </c>
      <c r="K2786">
        <v>1430855315</v>
      </c>
      <c r="L2786" t="b">
        <v>0</v>
      </c>
      <c r="M2786">
        <v>3</v>
      </c>
      <c r="N2786" t="b">
        <v>0</v>
      </c>
      <c r="O2786" t="s">
        <v>8291</v>
      </c>
      <c r="P2786" s="9">
        <f>(((K2786/60)/60)/24)+DATE(1970,1,1)</f>
        <v>42129.82540509259</v>
      </c>
      <c r="Q2786" s="14">
        <f>YEAR(P2786)</f>
        <v>2015</v>
      </c>
      <c r="R2786" s="10" t="s">
        <v>8339</v>
      </c>
      <c r="S2786" t="s">
        <v>8361</v>
      </c>
      <c r="T2786">
        <f>IFERROR(ROUND(E2786/M2786,2),0)</f>
        <v>216.67</v>
      </c>
    </row>
    <row r="2787" spans="1:20" ht="49" hidden="1" x14ac:dyDescent="0.25">
      <c r="A2787">
        <v>1729</v>
      </c>
      <c r="B2787" s="3" t="s">
        <v>1730</v>
      </c>
      <c r="C2787" s="3" t="s">
        <v>5839</v>
      </c>
      <c r="D2787" s="6">
        <v>10000</v>
      </c>
      <c r="E2787" s="8">
        <v>0</v>
      </c>
      <c r="F2787" s="22">
        <f>ROUND(E2787/D2787*100,0)</f>
        <v>0</v>
      </c>
      <c r="G2787" t="s">
        <v>8220</v>
      </c>
      <c r="H2787" t="s">
        <v>8223</v>
      </c>
      <c r="I2787" t="s">
        <v>8245</v>
      </c>
      <c r="J2787">
        <v>1465521306</v>
      </c>
      <c r="K2787">
        <v>1460337306</v>
      </c>
      <c r="L2787" t="b">
        <v>0</v>
      </c>
      <c r="M2787">
        <v>0</v>
      </c>
      <c r="N2787" t="b">
        <v>0</v>
      </c>
      <c r="O2787" t="s">
        <v>8291</v>
      </c>
      <c r="P2787" s="9">
        <f>(((K2787/60)/60)/24)+DATE(1970,1,1)</f>
        <v>42471.052152777775</v>
      </c>
      <c r="Q2787" s="14">
        <f>YEAR(P2787)</f>
        <v>2016</v>
      </c>
      <c r="R2787" s="10" t="s">
        <v>8339</v>
      </c>
      <c r="S2787" t="s">
        <v>8361</v>
      </c>
      <c r="T2787">
        <f>IFERROR(ROUND(E2787/M2787,2),0)</f>
        <v>0</v>
      </c>
    </row>
    <row r="2788" spans="1:20" ht="49" hidden="1" x14ac:dyDescent="0.25">
      <c r="A2788">
        <v>1733</v>
      </c>
      <c r="B2788" s="3" t="s">
        <v>1734</v>
      </c>
      <c r="C2788" s="3" t="s">
        <v>5843</v>
      </c>
      <c r="D2788" s="6">
        <v>10000</v>
      </c>
      <c r="E2788" s="8">
        <v>0</v>
      </c>
      <c r="F2788" s="22">
        <f>ROUND(E2788/D2788*100,0)</f>
        <v>0</v>
      </c>
      <c r="G2788" t="s">
        <v>8220</v>
      </c>
      <c r="H2788" t="s">
        <v>8223</v>
      </c>
      <c r="I2788" t="s">
        <v>8245</v>
      </c>
      <c r="J2788">
        <v>1473802200</v>
      </c>
      <c r="K2788">
        <v>1472746374</v>
      </c>
      <c r="L2788" t="b">
        <v>0</v>
      </c>
      <c r="M2788">
        <v>0</v>
      </c>
      <c r="N2788" t="b">
        <v>0</v>
      </c>
      <c r="O2788" t="s">
        <v>8291</v>
      </c>
      <c r="P2788" s="9">
        <f>(((K2788/60)/60)/24)+DATE(1970,1,1)</f>
        <v>42614.675625000003</v>
      </c>
      <c r="Q2788" s="14">
        <f>YEAR(P2788)</f>
        <v>2016</v>
      </c>
      <c r="R2788" s="10" t="s">
        <v>8339</v>
      </c>
      <c r="S2788" t="s">
        <v>8361</v>
      </c>
      <c r="T2788">
        <f>IFERROR(ROUND(E2788/M2788,2),0)</f>
        <v>0</v>
      </c>
    </row>
    <row r="2789" spans="1:20" ht="49" hidden="1" x14ac:dyDescent="0.25">
      <c r="A2789">
        <v>1787</v>
      </c>
      <c r="B2789" s="3" t="s">
        <v>1788</v>
      </c>
      <c r="C2789" s="3" t="s">
        <v>5897</v>
      </c>
      <c r="D2789" s="6">
        <v>10000</v>
      </c>
      <c r="E2789" s="8">
        <v>1533</v>
      </c>
      <c r="F2789" s="22">
        <f>ROUND(E2789/D2789*100,0)</f>
        <v>15</v>
      </c>
      <c r="G2789" t="s">
        <v>8220</v>
      </c>
      <c r="H2789" t="s">
        <v>8223</v>
      </c>
      <c r="I2789" t="s">
        <v>8245</v>
      </c>
      <c r="J2789">
        <v>1428158637</v>
      </c>
      <c r="K2789">
        <v>1425570237</v>
      </c>
      <c r="L2789" t="b">
        <v>1</v>
      </c>
      <c r="M2789">
        <v>24</v>
      </c>
      <c r="N2789" t="b">
        <v>0</v>
      </c>
      <c r="O2789" t="s">
        <v>8283</v>
      </c>
      <c r="P2789" s="9">
        <f>(((K2789/60)/60)/24)+DATE(1970,1,1)</f>
        <v>42068.65552083333</v>
      </c>
      <c r="Q2789" s="14">
        <f>YEAR(P2789)</f>
        <v>2015</v>
      </c>
      <c r="R2789" s="10" t="s">
        <v>8352</v>
      </c>
      <c r="S2789" t="s">
        <v>8353</v>
      </c>
      <c r="T2789">
        <f>IFERROR(ROUND(E2789/M2789,2),0)</f>
        <v>63.88</v>
      </c>
    </row>
    <row r="2790" spans="1:20" ht="49" hidden="1" x14ac:dyDescent="0.25">
      <c r="A2790">
        <v>1797</v>
      </c>
      <c r="B2790" s="3" t="s">
        <v>1798</v>
      </c>
      <c r="C2790" s="3" t="s">
        <v>5907</v>
      </c>
      <c r="D2790" s="6">
        <v>10000</v>
      </c>
      <c r="E2790" s="8">
        <v>6755</v>
      </c>
      <c r="F2790" s="22">
        <f>ROUND(E2790/D2790*100,0)</f>
        <v>68</v>
      </c>
      <c r="G2790" t="s">
        <v>8220</v>
      </c>
      <c r="H2790" t="s">
        <v>8223</v>
      </c>
      <c r="I2790" t="s">
        <v>8245</v>
      </c>
      <c r="J2790">
        <v>1481809189</v>
      </c>
      <c r="K2790">
        <v>1479217189</v>
      </c>
      <c r="L2790" t="b">
        <v>1</v>
      </c>
      <c r="M2790">
        <v>140</v>
      </c>
      <c r="N2790" t="b">
        <v>0</v>
      </c>
      <c r="O2790" t="s">
        <v>8283</v>
      </c>
      <c r="P2790" s="9">
        <f>(((K2790/60)/60)/24)+DATE(1970,1,1)</f>
        <v>42689.56931712963</v>
      </c>
      <c r="Q2790" s="14">
        <f>YEAR(P2790)</f>
        <v>2016</v>
      </c>
      <c r="R2790" s="10" t="s">
        <v>8352</v>
      </c>
      <c r="S2790" t="s">
        <v>8353</v>
      </c>
      <c r="T2790">
        <f>IFERROR(ROUND(E2790/M2790,2),0)</f>
        <v>48.25</v>
      </c>
    </row>
    <row r="2791" spans="1:20" ht="49" hidden="1" x14ac:dyDescent="0.25">
      <c r="A2791">
        <v>1869</v>
      </c>
      <c r="B2791" s="3" t="s">
        <v>1870</v>
      </c>
      <c r="C2791" s="3" t="s">
        <v>5979</v>
      </c>
      <c r="D2791" s="6">
        <v>10000</v>
      </c>
      <c r="E2791" s="8">
        <v>0</v>
      </c>
      <c r="F2791" s="22">
        <f>ROUND(E2791/D2791*100,0)</f>
        <v>0</v>
      </c>
      <c r="G2791" t="s">
        <v>8220</v>
      </c>
      <c r="H2791" t="s">
        <v>8223</v>
      </c>
      <c r="I2791" t="s">
        <v>8245</v>
      </c>
      <c r="J2791">
        <v>1483488249</v>
      </c>
      <c r="K2791">
        <v>1480896249</v>
      </c>
      <c r="L2791" t="b">
        <v>0</v>
      </c>
      <c r="M2791">
        <v>0</v>
      </c>
      <c r="N2791" t="b">
        <v>0</v>
      </c>
      <c r="O2791" t="s">
        <v>8281</v>
      </c>
      <c r="P2791" s="9">
        <f>(((K2791/60)/60)/24)+DATE(1970,1,1)</f>
        <v>42709.002881944441</v>
      </c>
      <c r="Q2791" s="14">
        <f>YEAR(P2791)</f>
        <v>2016</v>
      </c>
      <c r="R2791" s="10" t="s">
        <v>8347</v>
      </c>
      <c r="S2791" t="s">
        <v>8349</v>
      </c>
      <c r="T2791">
        <f>IFERROR(ROUND(E2791/M2791,2),0)</f>
        <v>0</v>
      </c>
    </row>
    <row r="2792" spans="1:20" ht="33" hidden="1" x14ac:dyDescent="0.25">
      <c r="A2792">
        <v>1875</v>
      </c>
      <c r="B2792" s="3" t="s">
        <v>1876</v>
      </c>
      <c r="C2792" s="3" t="s">
        <v>5985</v>
      </c>
      <c r="D2792" s="6">
        <v>10000</v>
      </c>
      <c r="E2792" s="8">
        <v>51</v>
      </c>
      <c r="F2792" s="22">
        <f>ROUND(E2792/D2792*100,0)</f>
        <v>1</v>
      </c>
      <c r="G2792" t="s">
        <v>8220</v>
      </c>
      <c r="H2792" t="s">
        <v>8223</v>
      </c>
      <c r="I2792" t="s">
        <v>8245</v>
      </c>
      <c r="J2792">
        <v>1470519308</v>
      </c>
      <c r="K2792">
        <v>1465335308</v>
      </c>
      <c r="L2792" t="b">
        <v>0</v>
      </c>
      <c r="M2792">
        <v>3</v>
      </c>
      <c r="N2792" t="b">
        <v>0</v>
      </c>
      <c r="O2792" t="s">
        <v>8281</v>
      </c>
      <c r="P2792" s="9">
        <f>(((K2792/60)/60)/24)+DATE(1970,1,1)</f>
        <v>42528.899398148147</v>
      </c>
      <c r="Q2792" s="14">
        <f>YEAR(P2792)</f>
        <v>2016</v>
      </c>
      <c r="R2792" s="10" t="s">
        <v>8347</v>
      </c>
      <c r="S2792" t="s">
        <v>8349</v>
      </c>
      <c r="T2792">
        <f>IFERROR(ROUND(E2792/M2792,2),0)</f>
        <v>17</v>
      </c>
    </row>
    <row r="2793" spans="1:20" ht="49" hidden="1" x14ac:dyDescent="0.25">
      <c r="A2793">
        <v>1920</v>
      </c>
      <c r="B2793" s="3" t="s">
        <v>1921</v>
      </c>
      <c r="C2793" s="3" t="s">
        <v>6030</v>
      </c>
      <c r="D2793" s="6">
        <v>10000</v>
      </c>
      <c r="E2793" s="8">
        <v>4303</v>
      </c>
      <c r="F2793" s="22">
        <f>ROUND(E2793/D2793*100,0)</f>
        <v>43</v>
      </c>
      <c r="G2793" t="s">
        <v>8220</v>
      </c>
      <c r="H2793" t="s">
        <v>8224</v>
      </c>
      <c r="I2793" t="s">
        <v>8246</v>
      </c>
      <c r="J2793">
        <v>1445468400</v>
      </c>
      <c r="K2793">
        <v>1443042061</v>
      </c>
      <c r="L2793" t="b">
        <v>0</v>
      </c>
      <c r="M2793">
        <v>105</v>
      </c>
      <c r="N2793" t="b">
        <v>0</v>
      </c>
      <c r="O2793" t="s">
        <v>8292</v>
      </c>
      <c r="P2793" s="9">
        <f>(((K2793/60)/60)/24)+DATE(1970,1,1)</f>
        <v>42270.875706018516</v>
      </c>
      <c r="Q2793" s="14">
        <f>YEAR(P2793)</f>
        <v>2015</v>
      </c>
      <c r="R2793" s="10" t="s">
        <v>8333</v>
      </c>
      <c r="S2793" t="s">
        <v>8362</v>
      </c>
      <c r="T2793">
        <f>IFERROR(ROUND(E2793/M2793,2),0)</f>
        <v>40.98</v>
      </c>
    </row>
    <row r="2794" spans="1:20" ht="49" hidden="1" x14ac:dyDescent="0.25">
      <c r="A2794">
        <v>2160</v>
      </c>
      <c r="B2794" s="3" t="s">
        <v>2161</v>
      </c>
      <c r="C2794" s="3" t="s">
        <v>6270</v>
      </c>
      <c r="D2794" s="6">
        <v>10000</v>
      </c>
      <c r="E2794" s="8">
        <v>85</v>
      </c>
      <c r="F2794" s="22">
        <f>ROUND(E2794/D2794*100,0)</f>
        <v>1</v>
      </c>
      <c r="G2794" t="s">
        <v>8220</v>
      </c>
      <c r="H2794" t="s">
        <v>8223</v>
      </c>
      <c r="I2794" t="s">
        <v>8245</v>
      </c>
      <c r="J2794">
        <v>1337447105</v>
      </c>
      <c r="K2794">
        <v>1334855105</v>
      </c>
      <c r="L2794" t="b">
        <v>0</v>
      </c>
      <c r="M2794">
        <v>16</v>
      </c>
      <c r="N2794" t="b">
        <v>0</v>
      </c>
      <c r="O2794" t="s">
        <v>8280</v>
      </c>
      <c r="P2794" s="9">
        <f>(((K2794/60)/60)/24)+DATE(1970,1,1)</f>
        <v>41018.711863425924</v>
      </c>
      <c r="Q2794" s="14">
        <f>YEAR(P2794)</f>
        <v>2012</v>
      </c>
      <c r="R2794" s="10" t="s">
        <v>8347</v>
      </c>
      <c r="S2794" t="s">
        <v>8348</v>
      </c>
      <c r="T2794">
        <f>IFERROR(ROUND(E2794/M2794,2),0)</f>
        <v>5.31</v>
      </c>
    </row>
    <row r="2795" spans="1:20" ht="49" hidden="1" x14ac:dyDescent="0.25">
      <c r="A2795">
        <v>2433</v>
      </c>
      <c r="B2795" s="3" t="s">
        <v>2434</v>
      </c>
      <c r="C2795" s="3" t="s">
        <v>6543</v>
      </c>
      <c r="D2795" s="6">
        <v>10000</v>
      </c>
      <c r="E2795" s="8">
        <v>0</v>
      </c>
      <c r="F2795" s="22">
        <f>ROUND(E2795/D2795*100,0)</f>
        <v>0</v>
      </c>
      <c r="G2795" t="s">
        <v>8220</v>
      </c>
      <c r="H2795" t="s">
        <v>8223</v>
      </c>
      <c r="I2795" t="s">
        <v>8245</v>
      </c>
      <c r="J2795">
        <v>1456608943</v>
      </c>
      <c r="K2795">
        <v>1454016943</v>
      </c>
      <c r="L2795" t="b">
        <v>0</v>
      </c>
      <c r="M2795">
        <v>0</v>
      </c>
      <c r="N2795" t="b">
        <v>0</v>
      </c>
      <c r="O2795" t="s">
        <v>8282</v>
      </c>
      <c r="P2795" s="9">
        <f>(((K2795/60)/60)/24)+DATE(1970,1,1)</f>
        <v>42397.89980324074</v>
      </c>
      <c r="Q2795" s="14">
        <f>YEAR(P2795)</f>
        <v>2016</v>
      </c>
      <c r="R2795" s="10" t="s">
        <v>8350</v>
      </c>
      <c r="S2795" t="s">
        <v>8351</v>
      </c>
      <c r="T2795">
        <f>IFERROR(ROUND(E2795/M2795,2),0)</f>
        <v>0</v>
      </c>
    </row>
    <row r="2796" spans="1:20" ht="49" hidden="1" x14ac:dyDescent="0.25">
      <c r="A2796">
        <v>2439</v>
      </c>
      <c r="B2796" s="3" t="s">
        <v>2440</v>
      </c>
      <c r="C2796" s="3" t="s">
        <v>6549</v>
      </c>
      <c r="D2796" s="6">
        <v>10000</v>
      </c>
      <c r="E2796" s="8">
        <v>0</v>
      </c>
      <c r="F2796" s="22">
        <f>ROUND(E2796/D2796*100,0)</f>
        <v>0</v>
      </c>
      <c r="G2796" t="s">
        <v>8220</v>
      </c>
      <c r="H2796" t="s">
        <v>8223</v>
      </c>
      <c r="I2796" t="s">
        <v>8245</v>
      </c>
      <c r="J2796">
        <v>1445197129</v>
      </c>
      <c r="K2796">
        <v>1442605129</v>
      </c>
      <c r="L2796" t="b">
        <v>0</v>
      </c>
      <c r="M2796">
        <v>0</v>
      </c>
      <c r="N2796" t="b">
        <v>0</v>
      </c>
      <c r="O2796" t="s">
        <v>8282</v>
      </c>
      <c r="P2796" s="9">
        <f>(((K2796/60)/60)/24)+DATE(1970,1,1)</f>
        <v>42265.818622685183</v>
      </c>
      <c r="Q2796" s="14">
        <f>YEAR(P2796)</f>
        <v>2015</v>
      </c>
      <c r="R2796" s="10" t="s">
        <v>8350</v>
      </c>
      <c r="S2796" t="s">
        <v>8351</v>
      </c>
      <c r="T2796">
        <f>IFERROR(ROUND(E2796/M2796,2),0)</f>
        <v>0</v>
      </c>
    </row>
    <row r="2797" spans="1:20" ht="49" hidden="1" x14ac:dyDescent="0.25">
      <c r="A2797">
        <v>2503</v>
      </c>
      <c r="B2797" s="3" t="s">
        <v>2503</v>
      </c>
      <c r="C2797" s="3" t="s">
        <v>6613</v>
      </c>
      <c r="D2797" s="6">
        <v>10000</v>
      </c>
      <c r="E2797" s="8">
        <v>0</v>
      </c>
      <c r="F2797" s="22">
        <f>ROUND(E2797/D2797*100,0)</f>
        <v>0</v>
      </c>
      <c r="G2797" t="s">
        <v>8220</v>
      </c>
      <c r="H2797" t="s">
        <v>8223</v>
      </c>
      <c r="I2797" t="s">
        <v>8245</v>
      </c>
      <c r="J2797">
        <v>1465333560</v>
      </c>
      <c r="K2797">
        <v>1462743308</v>
      </c>
      <c r="L2797" t="b">
        <v>0</v>
      </c>
      <c r="M2797">
        <v>0</v>
      </c>
      <c r="N2797" t="b">
        <v>0</v>
      </c>
      <c r="O2797" t="s">
        <v>8297</v>
      </c>
      <c r="P2797" s="9">
        <f>(((K2797/60)/60)/24)+DATE(1970,1,1)</f>
        <v>42498.899398148147</v>
      </c>
      <c r="Q2797" s="14">
        <f>YEAR(P2797)</f>
        <v>2016</v>
      </c>
      <c r="R2797" s="10" t="s">
        <v>8350</v>
      </c>
      <c r="S2797" t="s">
        <v>8367</v>
      </c>
      <c r="T2797">
        <f>IFERROR(ROUND(E2797/M2797,2),0)</f>
        <v>0</v>
      </c>
    </row>
    <row r="2798" spans="1:20" ht="33" hidden="1" x14ac:dyDescent="0.25">
      <c r="A2798">
        <v>2584</v>
      </c>
      <c r="B2798" s="3" t="s">
        <v>2584</v>
      </c>
      <c r="C2798" s="3" t="s">
        <v>6694</v>
      </c>
      <c r="D2798" s="6">
        <v>10000</v>
      </c>
      <c r="E2798" s="8">
        <v>0</v>
      </c>
      <c r="F2798" s="22">
        <f>ROUND(E2798/D2798*100,0)</f>
        <v>0</v>
      </c>
      <c r="G2798" t="s">
        <v>8220</v>
      </c>
      <c r="H2798" t="s">
        <v>8223</v>
      </c>
      <c r="I2798" t="s">
        <v>8245</v>
      </c>
      <c r="J2798">
        <v>1434341369</v>
      </c>
      <c r="K2798">
        <v>1431749369</v>
      </c>
      <c r="L2798" t="b">
        <v>0</v>
      </c>
      <c r="M2798">
        <v>0</v>
      </c>
      <c r="N2798" t="b">
        <v>0</v>
      </c>
      <c r="O2798" t="s">
        <v>8282</v>
      </c>
      <c r="P2798" s="9">
        <f>(((K2798/60)/60)/24)+DATE(1970,1,1)</f>
        <v>42140.173252314817</v>
      </c>
      <c r="Q2798" s="14">
        <f>YEAR(P2798)</f>
        <v>2015</v>
      </c>
      <c r="R2798" s="10" t="s">
        <v>8350</v>
      </c>
      <c r="S2798" t="s">
        <v>8351</v>
      </c>
      <c r="T2798">
        <f>IFERROR(ROUND(E2798/M2798,2),0)</f>
        <v>0</v>
      </c>
    </row>
    <row r="2799" spans="1:20" ht="49" hidden="1" x14ac:dyDescent="0.25">
      <c r="A2799">
        <v>2593</v>
      </c>
      <c r="B2799" s="3" t="s">
        <v>2593</v>
      </c>
      <c r="C2799" s="3" t="s">
        <v>6703</v>
      </c>
      <c r="D2799" s="6">
        <v>10000</v>
      </c>
      <c r="E2799" s="8">
        <v>0</v>
      </c>
      <c r="F2799" s="22">
        <f>ROUND(E2799/D2799*100,0)</f>
        <v>0</v>
      </c>
      <c r="G2799" t="s">
        <v>8220</v>
      </c>
      <c r="H2799" t="s">
        <v>8223</v>
      </c>
      <c r="I2799" t="s">
        <v>8245</v>
      </c>
      <c r="J2799">
        <v>1429993026</v>
      </c>
      <c r="K2799">
        <v>1427401026</v>
      </c>
      <c r="L2799" t="b">
        <v>0</v>
      </c>
      <c r="M2799">
        <v>0</v>
      </c>
      <c r="N2799" t="b">
        <v>0</v>
      </c>
      <c r="O2799" t="s">
        <v>8282</v>
      </c>
      <c r="P2799" s="9">
        <f>(((K2799/60)/60)/24)+DATE(1970,1,1)</f>
        <v>42089.84520833334</v>
      </c>
      <c r="Q2799" s="14">
        <f>YEAR(P2799)</f>
        <v>2015</v>
      </c>
      <c r="R2799" s="10" t="s">
        <v>8350</v>
      </c>
      <c r="S2799" t="s">
        <v>8351</v>
      </c>
      <c r="T2799">
        <f>IFERROR(ROUND(E2799/M2799,2),0)</f>
        <v>0</v>
      </c>
    </row>
    <row r="2800" spans="1:20" ht="49" hidden="1" x14ac:dyDescent="0.25">
      <c r="A2800">
        <v>2672</v>
      </c>
      <c r="B2800" s="3" t="s">
        <v>2672</v>
      </c>
      <c r="C2800" s="3" t="s">
        <v>6782</v>
      </c>
      <c r="D2800" s="6">
        <v>10000</v>
      </c>
      <c r="E2800" s="8">
        <v>3319</v>
      </c>
      <c r="F2800" s="22">
        <f>ROUND(E2800/D2800*100,0)</f>
        <v>33</v>
      </c>
      <c r="G2800" t="s">
        <v>8220</v>
      </c>
      <c r="H2800" t="s">
        <v>8223</v>
      </c>
      <c r="I2800" t="s">
        <v>8245</v>
      </c>
      <c r="J2800">
        <v>1451282400</v>
      </c>
      <c r="K2800">
        <v>1449436390</v>
      </c>
      <c r="L2800" t="b">
        <v>1</v>
      </c>
      <c r="M2800">
        <v>47</v>
      </c>
      <c r="N2800" t="b">
        <v>0</v>
      </c>
      <c r="O2800" t="s">
        <v>8300</v>
      </c>
      <c r="P2800" s="9">
        <f>(((K2800/60)/60)/24)+DATE(1970,1,1)</f>
        <v>42344.884143518517</v>
      </c>
      <c r="Q2800" s="14">
        <f>YEAR(P2800)</f>
        <v>2015</v>
      </c>
      <c r="R2800" s="10" t="s">
        <v>8333</v>
      </c>
      <c r="S2800" t="s">
        <v>8370</v>
      </c>
      <c r="T2800">
        <f>IFERROR(ROUND(E2800/M2800,2),0)</f>
        <v>70.62</v>
      </c>
    </row>
    <row r="2801" spans="1:20" ht="33" hidden="1" x14ac:dyDescent="0.25">
      <c r="A2801">
        <v>2749</v>
      </c>
      <c r="B2801" s="3" t="s">
        <v>2749</v>
      </c>
      <c r="C2801" s="3" t="s">
        <v>6859</v>
      </c>
      <c r="D2801" s="6">
        <v>10000</v>
      </c>
      <c r="E2801" s="8">
        <v>110</v>
      </c>
      <c r="F2801" s="22">
        <f>ROUND(E2801/D2801*100,0)</f>
        <v>1</v>
      </c>
      <c r="G2801" t="s">
        <v>8220</v>
      </c>
      <c r="H2801" t="s">
        <v>8223</v>
      </c>
      <c r="I2801" t="s">
        <v>8245</v>
      </c>
      <c r="J2801">
        <v>1428171037</v>
      </c>
      <c r="K2801">
        <v>1425582637</v>
      </c>
      <c r="L2801" t="b">
        <v>0</v>
      </c>
      <c r="M2801">
        <v>2</v>
      </c>
      <c r="N2801" t="b">
        <v>0</v>
      </c>
      <c r="O2801" t="s">
        <v>8302</v>
      </c>
      <c r="P2801" s="9">
        <f>(((K2801/60)/60)/24)+DATE(1970,1,1)</f>
        <v>42068.799039351856</v>
      </c>
      <c r="Q2801" s="14">
        <f>YEAR(P2801)</f>
        <v>2015</v>
      </c>
      <c r="R2801" s="10" t="s">
        <v>8336</v>
      </c>
      <c r="S2801" t="s">
        <v>8372</v>
      </c>
      <c r="T2801">
        <f>IFERROR(ROUND(E2801/M2801,2),0)</f>
        <v>55</v>
      </c>
    </row>
    <row r="2802" spans="1:20" ht="49" hidden="1" x14ac:dyDescent="0.25">
      <c r="A2802">
        <v>2754</v>
      </c>
      <c r="B2802" s="3" t="s">
        <v>2754</v>
      </c>
      <c r="C2802" s="3" t="s">
        <v>6864</v>
      </c>
      <c r="D2802" s="6">
        <v>10000</v>
      </c>
      <c r="E2802" s="8">
        <v>0</v>
      </c>
      <c r="F2802" s="22">
        <f>ROUND(E2802/D2802*100,0)</f>
        <v>0</v>
      </c>
      <c r="G2802" t="s">
        <v>8220</v>
      </c>
      <c r="H2802" t="s">
        <v>8223</v>
      </c>
      <c r="I2802" t="s">
        <v>8245</v>
      </c>
      <c r="J2802">
        <v>1410448551</v>
      </c>
      <c r="K2802">
        <v>1407856551</v>
      </c>
      <c r="L2802" t="b">
        <v>0</v>
      </c>
      <c r="M2802">
        <v>0</v>
      </c>
      <c r="N2802" t="b">
        <v>0</v>
      </c>
      <c r="O2802" t="s">
        <v>8302</v>
      </c>
      <c r="P2802" s="9">
        <f>(((K2802/60)/60)/24)+DATE(1970,1,1)</f>
        <v>41863.636006944449</v>
      </c>
      <c r="Q2802" s="14">
        <f>YEAR(P2802)</f>
        <v>2014</v>
      </c>
      <c r="R2802" s="10" t="s">
        <v>8336</v>
      </c>
      <c r="S2802" t="s">
        <v>8372</v>
      </c>
      <c r="T2802">
        <f>IFERROR(ROUND(E2802/M2802,2),0)</f>
        <v>0</v>
      </c>
    </row>
    <row r="2803" spans="1:20" ht="49" hidden="1" x14ac:dyDescent="0.25">
      <c r="A2803">
        <v>2756</v>
      </c>
      <c r="B2803" s="3" t="s">
        <v>2756</v>
      </c>
      <c r="C2803" s="3" t="s">
        <v>6866</v>
      </c>
      <c r="D2803" s="6">
        <v>10000</v>
      </c>
      <c r="E2803" s="8">
        <v>1048</v>
      </c>
      <c r="F2803" s="22">
        <f>ROUND(E2803/D2803*100,0)</f>
        <v>10</v>
      </c>
      <c r="G2803" t="s">
        <v>8220</v>
      </c>
      <c r="H2803" t="s">
        <v>8223</v>
      </c>
      <c r="I2803" t="s">
        <v>8245</v>
      </c>
      <c r="J2803">
        <v>1389476201</v>
      </c>
      <c r="K2803">
        <v>1386884201</v>
      </c>
      <c r="L2803" t="b">
        <v>0</v>
      </c>
      <c r="M2803">
        <v>33</v>
      </c>
      <c r="N2803" t="b">
        <v>0</v>
      </c>
      <c r="O2803" t="s">
        <v>8302</v>
      </c>
      <c r="P2803" s="9">
        <f>(((K2803/60)/60)/24)+DATE(1970,1,1)</f>
        <v>41620.90047453704</v>
      </c>
      <c r="Q2803" s="14">
        <f>YEAR(P2803)</f>
        <v>2013</v>
      </c>
      <c r="R2803" s="10" t="s">
        <v>8336</v>
      </c>
      <c r="S2803" t="s">
        <v>8372</v>
      </c>
      <c r="T2803">
        <f>IFERROR(ROUND(E2803/M2803,2),0)</f>
        <v>31.76</v>
      </c>
    </row>
    <row r="2804" spans="1:20" ht="49" hidden="1" x14ac:dyDescent="0.25">
      <c r="A2804">
        <v>2871</v>
      </c>
      <c r="B2804" s="3" t="s">
        <v>2871</v>
      </c>
      <c r="C2804" s="3" t="s">
        <v>6981</v>
      </c>
      <c r="D2804" s="6">
        <v>10000</v>
      </c>
      <c r="E2804" s="8">
        <v>467</v>
      </c>
      <c r="F2804" s="22">
        <f>ROUND(E2804/D2804*100,0)</f>
        <v>5</v>
      </c>
      <c r="G2804" t="s">
        <v>8220</v>
      </c>
      <c r="H2804" t="s">
        <v>8223</v>
      </c>
      <c r="I2804" t="s">
        <v>8245</v>
      </c>
      <c r="J2804">
        <v>1419183813</v>
      </c>
      <c r="K2804">
        <v>1417455813</v>
      </c>
      <c r="L2804" t="b">
        <v>0</v>
      </c>
      <c r="M2804">
        <v>13</v>
      </c>
      <c r="N2804" t="b">
        <v>0</v>
      </c>
      <c r="O2804" t="s">
        <v>8269</v>
      </c>
      <c r="P2804" s="9">
        <f>(((K2804/60)/60)/24)+DATE(1970,1,1)</f>
        <v>41974.738576388889</v>
      </c>
      <c r="Q2804" s="14">
        <f>YEAR(P2804)</f>
        <v>2014</v>
      </c>
      <c r="R2804" s="10" t="s">
        <v>8331</v>
      </c>
      <c r="S2804" t="s">
        <v>8332</v>
      </c>
      <c r="T2804">
        <f>IFERROR(ROUND(E2804/M2804,2),0)</f>
        <v>35.92</v>
      </c>
    </row>
    <row r="2805" spans="1:20" ht="49" hidden="1" x14ac:dyDescent="0.25">
      <c r="A2805">
        <v>2883</v>
      </c>
      <c r="B2805" s="3" t="s">
        <v>2883</v>
      </c>
      <c r="C2805" s="3" t="s">
        <v>6993</v>
      </c>
      <c r="D2805" s="6">
        <v>10000</v>
      </c>
      <c r="E2805" s="8">
        <v>1908</v>
      </c>
      <c r="F2805" s="22">
        <f>ROUND(E2805/D2805*100,0)</f>
        <v>19</v>
      </c>
      <c r="G2805" t="s">
        <v>8220</v>
      </c>
      <c r="H2805" t="s">
        <v>8223</v>
      </c>
      <c r="I2805" t="s">
        <v>8245</v>
      </c>
      <c r="J2805">
        <v>1454734740</v>
      </c>
      <c r="K2805">
        <v>1451684437</v>
      </c>
      <c r="L2805" t="b">
        <v>0</v>
      </c>
      <c r="M2805">
        <v>5</v>
      </c>
      <c r="N2805" t="b">
        <v>0</v>
      </c>
      <c r="O2805" t="s">
        <v>8269</v>
      </c>
      <c r="P2805" s="9">
        <f>(((K2805/60)/60)/24)+DATE(1970,1,1)</f>
        <v>42370.90320601852</v>
      </c>
      <c r="Q2805" s="14">
        <f>YEAR(P2805)</f>
        <v>2016</v>
      </c>
      <c r="R2805" s="10" t="s">
        <v>8331</v>
      </c>
      <c r="S2805" t="s">
        <v>8332</v>
      </c>
      <c r="T2805">
        <f>IFERROR(ROUND(E2805/M2805,2),0)</f>
        <v>381.6</v>
      </c>
    </row>
    <row r="2806" spans="1:20" ht="49" hidden="1" x14ac:dyDescent="0.25">
      <c r="A2806">
        <v>2891</v>
      </c>
      <c r="B2806" s="3" t="s">
        <v>2891</v>
      </c>
      <c r="C2806" s="3" t="s">
        <v>7001</v>
      </c>
      <c r="D2806" s="6">
        <v>10000</v>
      </c>
      <c r="E2806" s="8">
        <v>273</v>
      </c>
      <c r="F2806" s="22">
        <f>ROUND(E2806/D2806*100,0)</f>
        <v>3</v>
      </c>
      <c r="G2806" t="s">
        <v>8220</v>
      </c>
      <c r="H2806" t="s">
        <v>8223</v>
      </c>
      <c r="I2806" t="s">
        <v>8245</v>
      </c>
      <c r="J2806">
        <v>1460751128</v>
      </c>
      <c r="K2806">
        <v>1455570728</v>
      </c>
      <c r="L2806" t="b">
        <v>0</v>
      </c>
      <c r="M2806">
        <v>10</v>
      </c>
      <c r="N2806" t="b">
        <v>0</v>
      </c>
      <c r="O2806" t="s">
        <v>8269</v>
      </c>
      <c r="P2806" s="9">
        <f>(((K2806/60)/60)/24)+DATE(1970,1,1)</f>
        <v>42415.883425925931</v>
      </c>
      <c r="Q2806" s="14">
        <f>YEAR(P2806)</f>
        <v>2016</v>
      </c>
      <c r="R2806" s="10" t="s">
        <v>8331</v>
      </c>
      <c r="S2806" t="s">
        <v>8332</v>
      </c>
      <c r="T2806">
        <f>IFERROR(ROUND(E2806/M2806,2),0)</f>
        <v>27.3</v>
      </c>
    </row>
    <row r="2807" spans="1:20" ht="49" hidden="1" x14ac:dyDescent="0.25">
      <c r="A2807">
        <v>2899</v>
      </c>
      <c r="B2807" s="3" t="s">
        <v>2899</v>
      </c>
      <c r="C2807" s="3" t="s">
        <v>7009</v>
      </c>
      <c r="D2807" s="6">
        <v>10000</v>
      </c>
      <c r="E2807" s="8">
        <v>0</v>
      </c>
      <c r="F2807" s="22">
        <f>ROUND(E2807/D2807*100,0)</f>
        <v>0</v>
      </c>
      <c r="G2807" t="s">
        <v>8220</v>
      </c>
      <c r="H2807" t="s">
        <v>8223</v>
      </c>
      <c r="I2807" t="s">
        <v>8245</v>
      </c>
      <c r="J2807">
        <v>1469325158</v>
      </c>
      <c r="K2807">
        <v>1464141158</v>
      </c>
      <c r="L2807" t="b">
        <v>0</v>
      </c>
      <c r="M2807">
        <v>0</v>
      </c>
      <c r="N2807" t="b">
        <v>0</v>
      </c>
      <c r="O2807" t="s">
        <v>8269</v>
      </c>
      <c r="P2807" s="9">
        <f>(((K2807/60)/60)/24)+DATE(1970,1,1)</f>
        <v>42515.078217592592</v>
      </c>
      <c r="Q2807" s="14">
        <f>YEAR(P2807)</f>
        <v>2016</v>
      </c>
      <c r="R2807" s="10" t="s">
        <v>8331</v>
      </c>
      <c r="S2807" t="s">
        <v>8332</v>
      </c>
      <c r="T2807">
        <f>IFERROR(ROUND(E2807/M2807,2),0)</f>
        <v>0</v>
      </c>
    </row>
    <row r="2808" spans="1:20" ht="49" hidden="1" x14ac:dyDescent="0.25">
      <c r="A2808">
        <v>2913</v>
      </c>
      <c r="B2808" s="3" t="s">
        <v>2913</v>
      </c>
      <c r="C2808" s="3" t="s">
        <v>7023</v>
      </c>
      <c r="D2808" s="6">
        <v>10000</v>
      </c>
      <c r="E2808" s="8">
        <v>2</v>
      </c>
      <c r="F2808" s="22">
        <f>ROUND(E2808/D2808*100,0)</f>
        <v>0</v>
      </c>
      <c r="G2808" t="s">
        <v>8220</v>
      </c>
      <c r="H2808" t="s">
        <v>8223</v>
      </c>
      <c r="I2808" t="s">
        <v>8245</v>
      </c>
      <c r="J2808">
        <v>1410041339</v>
      </c>
      <c r="K2808">
        <v>1404857339</v>
      </c>
      <c r="L2808" t="b">
        <v>0</v>
      </c>
      <c r="M2808">
        <v>2</v>
      </c>
      <c r="N2808" t="b">
        <v>0</v>
      </c>
      <c r="O2808" t="s">
        <v>8269</v>
      </c>
      <c r="P2808" s="9">
        <f>(((K2808/60)/60)/24)+DATE(1970,1,1)</f>
        <v>41828.922905092593</v>
      </c>
      <c r="Q2808" s="14">
        <f>YEAR(P2808)</f>
        <v>2014</v>
      </c>
      <c r="R2808" s="10" t="s">
        <v>8331</v>
      </c>
      <c r="S2808" t="s">
        <v>8332</v>
      </c>
      <c r="T2808">
        <f>IFERROR(ROUND(E2808/M2808,2),0)</f>
        <v>1</v>
      </c>
    </row>
    <row r="2809" spans="1:20" ht="33" hidden="1" x14ac:dyDescent="0.25">
      <c r="A2809">
        <v>2944</v>
      </c>
      <c r="B2809" s="3" t="s">
        <v>2944</v>
      </c>
      <c r="C2809" s="3" t="s">
        <v>7054</v>
      </c>
      <c r="D2809" s="6">
        <v>10000</v>
      </c>
      <c r="E2809" s="8">
        <v>100</v>
      </c>
      <c r="F2809" s="22">
        <f>ROUND(E2809/D2809*100,0)</f>
        <v>1</v>
      </c>
      <c r="G2809" t="s">
        <v>8220</v>
      </c>
      <c r="H2809" t="s">
        <v>8223</v>
      </c>
      <c r="I2809" t="s">
        <v>8245</v>
      </c>
      <c r="J2809">
        <v>1433714198</v>
      </c>
      <c r="K2809">
        <v>1431122198</v>
      </c>
      <c r="L2809" t="b">
        <v>0</v>
      </c>
      <c r="M2809">
        <v>1</v>
      </c>
      <c r="N2809" t="b">
        <v>0</v>
      </c>
      <c r="O2809" t="s">
        <v>8301</v>
      </c>
      <c r="P2809" s="9">
        <f>(((K2809/60)/60)/24)+DATE(1970,1,1)</f>
        <v>42132.9143287037</v>
      </c>
      <c r="Q2809" s="14">
        <f>YEAR(P2809)</f>
        <v>2015</v>
      </c>
      <c r="R2809" s="10" t="s">
        <v>8331</v>
      </c>
      <c r="S2809" t="s">
        <v>8371</v>
      </c>
      <c r="T2809">
        <f>IFERROR(ROUND(E2809/M2809,2),0)</f>
        <v>100</v>
      </c>
    </row>
    <row r="2810" spans="1:20" ht="49" hidden="1" x14ac:dyDescent="0.25">
      <c r="A2810">
        <v>3053</v>
      </c>
      <c r="B2810" s="3" t="s">
        <v>3053</v>
      </c>
      <c r="C2810" s="3" t="s">
        <v>7163</v>
      </c>
      <c r="D2810" s="6">
        <v>10000</v>
      </c>
      <c r="E2810" s="8">
        <v>40</v>
      </c>
      <c r="F2810" s="22">
        <f>ROUND(E2810/D2810*100,0)</f>
        <v>0</v>
      </c>
      <c r="G2810" t="s">
        <v>8220</v>
      </c>
      <c r="H2810" t="s">
        <v>8223</v>
      </c>
      <c r="I2810" t="s">
        <v>8245</v>
      </c>
      <c r="J2810">
        <v>1412222340</v>
      </c>
      <c r="K2810">
        <v>1407781013</v>
      </c>
      <c r="L2810" t="b">
        <v>0</v>
      </c>
      <c r="M2810">
        <v>3</v>
      </c>
      <c r="N2810" t="b">
        <v>0</v>
      </c>
      <c r="O2810" t="s">
        <v>8301</v>
      </c>
      <c r="P2810" s="9">
        <f>(((K2810/60)/60)/24)+DATE(1970,1,1)</f>
        <v>41862.761724537035</v>
      </c>
      <c r="Q2810" s="14">
        <f>YEAR(P2810)</f>
        <v>2014</v>
      </c>
      <c r="R2810" s="10" t="s">
        <v>8331</v>
      </c>
      <c r="S2810" t="s">
        <v>8371</v>
      </c>
      <c r="T2810">
        <f>IFERROR(ROUND(E2810/M2810,2),0)</f>
        <v>13.33</v>
      </c>
    </row>
    <row r="2811" spans="1:20" ht="49" hidden="1" x14ac:dyDescent="0.25">
      <c r="A2811">
        <v>3062</v>
      </c>
      <c r="B2811" s="3" t="s">
        <v>3062</v>
      </c>
      <c r="C2811" s="3" t="s">
        <v>7172</v>
      </c>
      <c r="D2811" s="6">
        <v>10000</v>
      </c>
      <c r="E2811" s="8">
        <v>6684</v>
      </c>
      <c r="F2811" s="22">
        <f>ROUND(E2811/D2811*100,0)</f>
        <v>67</v>
      </c>
      <c r="G2811" t="s">
        <v>8220</v>
      </c>
      <c r="H2811" t="s">
        <v>8223</v>
      </c>
      <c r="I2811" t="s">
        <v>8245</v>
      </c>
      <c r="J2811">
        <v>1443636000</v>
      </c>
      <c r="K2811">
        <v>1441111892</v>
      </c>
      <c r="L2811" t="b">
        <v>0</v>
      </c>
      <c r="M2811">
        <v>67</v>
      </c>
      <c r="N2811" t="b">
        <v>0</v>
      </c>
      <c r="O2811" t="s">
        <v>8301</v>
      </c>
      <c r="P2811" s="9">
        <f>(((K2811/60)/60)/24)+DATE(1970,1,1)</f>
        <v>42248.535787037035</v>
      </c>
      <c r="Q2811" s="14">
        <f>YEAR(P2811)</f>
        <v>2015</v>
      </c>
      <c r="R2811" s="10" t="s">
        <v>8331</v>
      </c>
      <c r="S2811" t="s">
        <v>8371</v>
      </c>
      <c r="T2811">
        <f>IFERROR(ROUND(E2811/M2811,2),0)</f>
        <v>99.76</v>
      </c>
    </row>
    <row r="2812" spans="1:20" ht="49" hidden="1" x14ac:dyDescent="0.25">
      <c r="A2812">
        <v>3070</v>
      </c>
      <c r="B2812" s="3" t="s">
        <v>3070</v>
      </c>
      <c r="C2812" s="3" t="s">
        <v>7180</v>
      </c>
      <c r="D2812" s="6">
        <v>10000</v>
      </c>
      <c r="E2812" s="8">
        <v>334</v>
      </c>
      <c r="F2812" s="22">
        <f>ROUND(E2812/D2812*100,0)</f>
        <v>3</v>
      </c>
      <c r="G2812" t="s">
        <v>8220</v>
      </c>
      <c r="H2812" t="s">
        <v>8224</v>
      </c>
      <c r="I2812" t="s">
        <v>8246</v>
      </c>
      <c r="J2812">
        <v>1481132169</v>
      </c>
      <c r="K2812">
        <v>1479317769</v>
      </c>
      <c r="L2812" t="b">
        <v>0</v>
      </c>
      <c r="M2812">
        <v>16</v>
      </c>
      <c r="N2812" t="b">
        <v>0</v>
      </c>
      <c r="O2812" t="s">
        <v>8301</v>
      </c>
      <c r="P2812" s="9">
        <f>(((K2812/60)/60)/24)+DATE(1970,1,1)</f>
        <v>42690.733437499999</v>
      </c>
      <c r="Q2812" s="14">
        <f>YEAR(P2812)</f>
        <v>2016</v>
      </c>
      <c r="R2812" s="10" t="s">
        <v>8331</v>
      </c>
      <c r="S2812" t="s">
        <v>8371</v>
      </c>
      <c r="T2812">
        <f>IFERROR(ROUND(E2812/M2812,2),0)</f>
        <v>20.88</v>
      </c>
    </row>
    <row r="2813" spans="1:20" ht="33" hidden="1" x14ac:dyDescent="0.25">
      <c r="A2813">
        <v>3076</v>
      </c>
      <c r="B2813" s="3" t="s">
        <v>3076</v>
      </c>
      <c r="C2813" s="3" t="s">
        <v>7186</v>
      </c>
      <c r="D2813" s="6">
        <v>10000</v>
      </c>
      <c r="E2813" s="8">
        <v>1506</v>
      </c>
      <c r="F2813" s="22">
        <f>ROUND(E2813/D2813*100,0)</f>
        <v>15</v>
      </c>
      <c r="G2813" t="s">
        <v>8220</v>
      </c>
      <c r="H2813" t="s">
        <v>8223</v>
      </c>
      <c r="I2813" t="s">
        <v>8245</v>
      </c>
      <c r="J2813">
        <v>1444405123</v>
      </c>
      <c r="K2813">
        <v>1439221123</v>
      </c>
      <c r="L2813" t="b">
        <v>0</v>
      </c>
      <c r="M2813">
        <v>50</v>
      </c>
      <c r="N2813" t="b">
        <v>0</v>
      </c>
      <c r="O2813" t="s">
        <v>8301</v>
      </c>
      <c r="P2813" s="9">
        <f>(((K2813/60)/60)/24)+DATE(1970,1,1)</f>
        <v>42226.651886574073</v>
      </c>
      <c r="Q2813" s="14">
        <f>YEAR(P2813)</f>
        <v>2015</v>
      </c>
      <c r="R2813" s="10" t="s">
        <v>8331</v>
      </c>
      <c r="S2813" t="s">
        <v>8371</v>
      </c>
      <c r="T2813">
        <f>IFERROR(ROUND(E2813/M2813,2),0)</f>
        <v>30.12</v>
      </c>
    </row>
    <row r="2814" spans="1:20" ht="49" hidden="1" x14ac:dyDescent="0.25">
      <c r="A2814">
        <v>3097</v>
      </c>
      <c r="B2814" s="3" t="s">
        <v>3097</v>
      </c>
      <c r="C2814" s="3" t="s">
        <v>7207</v>
      </c>
      <c r="D2814" s="6">
        <v>10000</v>
      </c>
      <c r="E2814" s="8">
        <v>1715</v>
      </c>
      <c r="F2814" s="22">
        <f>ROUND(E2814/D2814*100,0)</f>
        <v>17</v>
      </c>
      <c r="G2814" t="s">
        <v>8220</v>
      </c>
      <c r="H2814" t="s">
        <v>8224</v>
      </c>
      <c r="I2814" t="s">
        <v>8246</v>
      </c>
      <c r="J2814">
        <v>1475848800</v>
      </c>
      <c r="K2814">
        <v>1474027501</v>
      </c>
      <c r="L2814" t="b">
        <v>0</v>
      </c>
      <c r="M2814">
        <v>42</v>
      </c>
      <c r="N2814" t="b">
        <v>0</v>
      </c>
      <c r="O2814" t="s">
        <v>8301</v>
      </c>
      <c r="P2814" s="9">
        <f>(((K2814/60)/60)/24)+DATE(1970,1,1)</f>
        <v>42629.503483796296</v>
      </c>
      <c r="Q2814" s="14">
        <f>YEAR(P2814)</f>
        <v>2016</v>
      </c>
      <c r="R2814" s="10" t="s">
        <v>8331</v>
      </c>
      <c r="S2814" t="s">
        <v>8371</v>
      </c>
      <c r="T2814">
        <f>IFERROR(ROUND(E2814/M2814,2),0)</f>
        <v>40.83</v>
      </c>
    </row>
    <row r="2815" spans="1:20" ht="49" hidden="1" x14ac:dyDescent="0.25">
      <c r="A2815">
        <v>3115</v>
      </c>
      <c r="B2815" s="3" t="s">
        <v>3115</v>
      </c>
      <c r="C2815" s="3" t="s">
        <v>7225</v>
      </c>
      <c r="D2815" s="6">
        <v>10000</v>
      </c>
      <c r="E2815" s="8">
        <v>300</v>
      </c>
      <c r="F2815" s="22">
        <f>ROUND(E2815/D2815*100,0)</f>
        <v>3</v>
      </c>
      <c r="G2815" t="s">
        <v>8220</v>
      </c>
      <c r="H2815" t="s">
        <v>8234</v>
      </c>
      <c r="I2815" t="s">
        <v>8254</v>
      </c>
      <c r="J2815">
        <v>1465123427</v>
      </c>
      <c r="K2815">
        <v>1462531427</v>
      </c>
      <c r="L2815" t="b">
        <v>0</v>
      </c>
      <c r="M2815">
        <v>1</v>
      </c>
      <c r="N2815" t="b">
        <v>0</v>
      </c>
      <c r="O2815" t="s">
        <v>8301</v>
      </c>
      <c r="P2815" s="9">
        <f>(((K2815/60)/60)/24)+DATE(1970,1,1)</f>
        <v>42496.447071759263</v>
      </c>
      <c r="Q2815" s="14">
        <f>YEAR(P2815)</f>
        <v>2016</v>
      </c>
      <c r="R2815" s="10" t="s">
        <v>8331</v>
      </c>
      <c r="S2815" t="s">
        <v>8371</v>
      </c>
      <c r="T2815">
        <f>IFERROR(ROUND(E2815/M2815,2),0)</f>
        <v>300</v>
      </c>
    </row>
    <row r="2816" spans="1:20" ht="49" hidden="1" x14ac:dyDescent="0.25">
      <c r="A2816">
        <v>3119</v>
      </c>
      <c r="B2816" s="3" t="s">
        <v>3119</v>
      </c>
      <c r="C2816" s="3" t="s">
        <v>7229</v>
      </c>
      <c r="D2816" s="6">
        <v>10000</v>
      </c>
      <c r="E2816" s="8">
        <v>5</v>
      </c>
      <c r="F2816" s="22">
        <f>ROUND(E2816/D2816*100,0)</f>
        <v>0</v>
      </c>
      <c r="G2816" t="s">
        <v>8220</v>
      </c>
      <c r="H2816" t="s">
        <v>8223</v>
      </c>
      <c r="I2816" t="s">
        <v>8245</v>
      </c>
      <c r="J2816">
        <v>1427414732</v>
      </c>
      <c r="K2816">
        <v>1424826332</v>
      </c>
      <c r="L2816" t="b">
        <v>0</v>
      </c>
      <c r="M2816">
        <v>1</v>
      </c>
      <c r="N2816" t="b">
        <v>0</v>
      </c>
      <c r="O2816" t="s">
        <v>8301</v>
      </c>
      <c r="P2816" s="9">
        <f>(((K2816/60)/60)/24)+DATE(1970,1,1)</f>
        <v>42060.04550925926</v>
      </c>
      <c r="Q2816" s="14">
        <f>YEAR(P2816)</f>
        <v>2015</v>
      </c>
      <c r="R2816" s="10" t="s">
        <v>8331</v>
      </c>
      <c r="S2816" t="s">
        <v>8371</v>
      </c>
      <c r="T2816">
        <f>IFERROR(ROUND(E2816/M2816,2),0)</f>
        <v>5</v>
      </c>
    </row>
    <row r="2817" spans="1:20" ht="49" hidden="1" x14ac:dyDescent="0.25">
      <c r="A2817">
        <v>3192</v>
      </c>
      <c r="B2817" s="3" t="s">
        <v>3192</v>
      </c>
      <c r="C2817" s="3" t="s">
        <v>7302</v>
      </c>
      <c r="D2817" s="6">
        <v>10000</v>
      </c>
      <c r="E2817" s="8">
        <v>102</v>
      </c>
      <c r="F2817" s="22">
        <f>ROUND(E2817/D2817*100,0)</f>
        <v>1</v>
      </c>
      <c r="G2817" t="s">
        <v>8220</v>
      </c>
      <c r="H2817" t="s">
        <v>8224</v>
      </c>
      <c r="I2817" t="s">
        <v>8246</v>
      </c>
      <c r="J2817">
        <v>1425160800</v>
      </c>
      <c r="K2817">
        <v>1421274859</v>
      </c>
      <c r="L2817" t="b">
        <v>0</v>
      </c>
      <c r="M2817">
        <v>8</v>
      </c>
      <c r="N2817" t="b">
        <v>0</v>
      </c>
      <c r="O2817" t="s">
        <v>8303</v>
      </c>
      <c r="P2817" s="9">
        <f>(((K2817/60)/60)/24)+DATE(1970,1,1)</f>
        <v>42018.94049768518</v>
      </c>
      <c r="Q2817" s="14">
        <f>YEAR(P2817)</f>
        <v>2015</v>
      </c>
      <c r="R2817" s="10" t="s">
        <v>8331</v>
      </c>
      <c r="S2817" t="s">
        <v>8373</v>
      </c>
      <c r="T2817">
        <f>IFERROR(ROUND(E2817/M2817,2),0)</f>
        <v>12.75</v>
      </c>
    </row>
    <row r="2818" spans="1:20" ht="33" hidden="1" x14ac:dyDescent="0.25">
      <c r="A2818">
        <v>3197</v>
      </c>
      <c r="B2818" s="3" t="s">
        <v>3197</v>
      </c>
      <c r="C2818" s="3" t="s">
        <v>7307</v>
      </c>
      <c r="D2818" s="6">
        <v>10000</v>
      </c>
      <c r="E2818" s="8">
        <v>1145</v>
      </c>
      <c r="F2818" s="22">
        <f>ROUND(E2818/D2818*100,0)</f>
        <v>11</v>
      </c>
      <c r="G2818" t="s">
        <v>8220</v>
      </c>
      <c r="H2818" t="s">
        <v>8233</v>
      </c>
      <c r="I2818" t="s">
        <v>8253</v>
      </c>
      <c r="J2818">
        <v>1423050618</v>
      </c>
      <c r="K2818">
        <v>1420458618</v>
      </c>
      <c r="L2818" t="b">
        <v>0</v>
      </c>
      <c r="M2818">
        <v>4</v>
      </c>
      <c r="N2818" t="b">
        <v>0</v>
      </c>
      <c r="O2818" t="s">
        <v>8303</v>
      </c>
      <c r="P2818" s="9">
        <f>(((K2818/60)/60)/24)+DATE(1970,1,1)</f>
        <v>42009.493263888886</v>
      </c>
      <c r="Q2818" s="14">
        <f>YEAR(P2818)</f>
        <v>2015</v>
      </c>
      <c r="R2818" s="10" t="s">
        <v>8331</v>
      </c>
      <c r="S2818" t="s">
        <v>8373</v>
      </c>
      <c r="T2818">
        <f>IFERROR(ROUND(E2818/M2818,2),0)</f>
        <v>286.25</v>
      </c>
    </row>
    <row r="2819" spans="1:20" ht="49" hidden="1" x14ac:dyDescent="0.25">
      <c r="A2819">
        <v>3646</v>
      </c>
      <c r="B2819" s="3" t="s">
        <v>3644</v>
      </c>
      <c r="C2819" s="3" t="s">
        <v>7756</v>
      </c>
      <c r="D2819" s="6">
        <v>10000</v>
      </c>
      <c r="E2819" s="8">
        <v>481</v>
      </c>
      <c r="F2819" s="22">
        <f>ROUND(E2819/D2819*100,0)</f>
        <v>5</v>
      </c>
      <c r="G2819" t="s">
        <v>8220</v>
      </c>
      <c r="H2819" t="s">
        <v>8223</v>
      </c>
      <c r="I2819" t="s">
        <v>8245</v>
      </c>
      <c r="J2819">
        <v>1434497400</v>
      </c>
      <c r="K2819">
        <v>1431770802</v>
      </c>
      <c r="L2819" t="b">
        <v>0</v>
      </c>
      <c r="M2819">
        <v>8</v>
      </c>
      <c r="N2819" t="b">
        <v>0</v>
      </c>
      <c r="O2819" t="s">
        <v>8303</v>
      </c>
      <c r="P2819" s="9">
        <f>(((K2819/60)/60)/24)+DATE(1970,1,1)</f>
        <v>42140.421319444446</v>
      </c>
      <c r="Q2819" s="14">
        <f>YEAR(P2819)</f>
        <v>2015</v>
      </c>
      <c r="R2819" s="10" t="s">
        <v>8331</v>
      </c>
      <c r="S2819" t="s">
        <v>8373</v>
      </c>
      <c r="T2819">
        <f>IFERROR(ROUND(E2819/M2819,2),0)</f>
        <v>60.13</v>
      </c>
    </row>
    <row r="2820" spans="1:20" ht="33" hidden="1" x14ac:dyDescent="0.25">
      <c r="A2820">
        <v>3799</v>
      </c>
      <c r="B2820" s="3" t="s">
        <v>3796</v>
      </c>
      <c r="C2820" s="3" t="s">
        <v>7909</v>
      </c>
      <c r="D2820" s="6">
        <v>10000</v>
      </c>
      <c r="E2820" s="8">
        <v>402</v>
      </c>
      <c r="F2820" s="22">
        <f>ROUND(E2820/D2820*100,0)</f>
        <v>4</v>
      </c>
      <c r="G2820" t="s">
        <v>8220</v>
      </c>
      <c r="H2820" t="s">
        <v>8223</v>
      </c>
      <c r="I2820" t="s">
        <v>8245</v>
      </c>
      <c r="J2820">
        <v>1457734843</v>
      </c>
      <c r="K2820">
        <v>1455142843</v>
      </c>
      <c r="L2820" t="b">
        <v>0</v>
      </c>
      <c r="M2820">
        <v>4</v>
      </c>
      <c r="N2820" t="b">
        <v>0</v>
      </c>
      <c r="O2820" t="s">
        <v>8303</v>
      </c>
      <c r="P2820" s="9">
        <f>(((K2820/60)/60)/24)+DATE(1970,1,1)</f>
        <v>42410.93105324074</v>
      </c>
      <c r="Q2820" s="14">
        <f>YEAR(P2820)</f>
        <v>2016</v>
      </c>
      <c r="R2820" s="10" t="s">
        <v>8331</v>
      </c>
      <c r="S2820" t="s">
        <v>8373</v>
      </c>
      <c r="T2820">
        <f>IFERROR(ROUND(E2820/M2820,2),0)</f>
        <v>100.5</v>
      </c>
    </row>
    <row r="2821" spans="1:20" ht="49" hidden="1" x14ac:dyDescent="0.25">
      <c r="A2821">
        <v>3841</v>
      </c>
      <c r="B2821" s="3" t="s">
        <v>3838</v>
      </c>
      <c r="C2821" s="3" t="s">
        <v>7950</v>
      </c>
      <c r="D2821" s="6">
        <v>10000</v>
      </c>
      <c r="E2821" s="8">
        <v>872</v>
      </c>
      <c r="F2821" s="22">
        <f>ROUND(E2821/D2821*100,0)</f>
        <v>9</v>
      </c>
      <c r="G2821" t="s">
        <v>8220</v>
      </c>
      <c r="H2821" t="s">
        <v>8223</v>
      </c>
      <c r="I2821" t="s">
        <v>8245</v>
      </c>
      <c r="J2821">
        <v>1405882287</v>
      </c>
      <c r="K2821">
        <v>1400698287</v>
      </c>
      <c r="L2821" t="b">
        <v>1</v>
      </c>
      <c r="M2821">
        <v>34</v>
      </c>
      <c r="N2821" t="b">
        <v>0</v>
      </c>
      <c r="O2821" t="s">
        <v>8269</v>
      </c>
      <c r="P2821" s="9">
        <f>(((K2821/60)/60)/24)+DATE(1970,1,1)</f>
        <v>41780.785729166666</v>
      </c>
      <c r="Q2821" s="14">
        <f>YEAR(P2821)</f>
        <v>2014</v>
      </c>
      <c r="R2821" s="10" t="s">
        <v>8331</v>
      </c>
      <c r="S2821" t="s">
        <v>8332</v>
      </c>
      <c r="T2821">
        <f>IFERROR(ROUND(E2821/M2821,2),0)</f>
        <v>25.65</v>
      </c>
    </row>
    <row r="2822" spans="1:20" ht="49" hidden="1" x14ac:dyDescent="0.25">
      <c r="A2822">
        <v>3852</v>
      </c>
      <c r="B2822" s="3" t="s">
        <v>3849</v>
      </c>
      <c r="C2822" s="3" t="s">
        <v>7961</v>
      </c>
      <c r="D2822" s="6">
        <v>10000</v>
      </c>
      <c r="E2822" s="8">
        <v>20</v>
      </c>
      <c r="F2822" s="22">
        <f>ROUND(E2822/D2822*100,0)</f>
        <v>0</v>
      </c>
      <c r="G2822" t="s">
        <v>8220</v>
      </c>
      <c r="H2822" t="s">
        <v>8223</v>
      </c>
      <c r="I2822" t="s">
        <v>8245</v>
      </c>
      <c r="J2822">
        <v>1427427276</v>
      </c>
      <c r="K2822">
        <v>1425270876</v>
      </c>
      <c r="L2822" t="b">
        <v>0</v>
      </c>
      <c r="M2822">
        <v>2</v>
      </c>
      <c r="N2822" t="b">
        <v>0</v>
      </c>
      <c r="O2822" t="s">
        <v>8269</v>
      </c>
      <c r="P2822" s="9">
        <f>(((K2822/60)/60)/24)+DATE(1970,1,1)</f>
        <v>42065.190694444449</v>
      </c>
      <c r="Q2822" s="14">
        <f>YEAR(P2822)</f>
        <v>2015</v>
      </c>
      <c r="R2822" s="10" t="s">
        <v>8331</v>
      </c>
      <c r="S2822" t="s">
        <v>8332</v>
      </c>
      <c r="T2822">
        <f>IFERROR(ROUND(E2822/M2822,2),0)</f>
        <v>10</v>
      </c>
    </row>
    <row r="2823" spans="1:20" ht="49" hidden="1" x14ac:dyDescent="0.25">
      <c r="A2823">
        <v>3899</v>
      </c>
      <c r="B2823" s="3" t="s">
        <v>3896</v>
      </c>
      <c r="C2823" s="3" t="s">
        <v>8007</v>
      </c>
      <c r="D2823" s="6">
        <v>10000</v>
      </c>
      <c r="E2823" s="8">
        <v>125</v>
      </c>
      <c r="F2823" s="22">
        <f>ROUND(E2823/D2823*100,0)</f>
        <v>1</v>
      </c>
      <c r="G2823" t="s">
        <v>8220</v>
      </c>
      <c r="H2823" t="s">
        <v>8223</v>
      </c>
      <c r="I2823" t="s">
        <v>8245</v>
      </c>
      <c r="J2823">
        <v>1407868561</v>
      </c>
      <c r="K2823">
        <v>1406140561</v>
      </c>
      <c r="L2823" t="b">
        <v>0</v>
      </c>
      <c r="M2823">
        <v>2</v>
      </c>
      <c r="N2823" t="b">
        <v>0</v>
      </c>
      <c r="O2823" t="s">
        <v>8269</v>
      </c>
      <c r="P2823" s="9">
        <f>(((K2823/60)/60)/24)+DATE(1970,1,1)</f>
        <v>41843.775011574071</v>
      </c>
      <c r="Q2823" s="14">
        <f>YEAR(P2823)</f>
        <v>2014</v>
      </c>
      <c r="R2823" s="10" t="s">
        <v>8331</v>
      </c>
      <c r="S2823" t="s">
        <v>8332</v>
      </c>
      <c r="T2823">
        <f>IFERROR(ROUND(E2823/M2823,2),0)</f>
        <v>62.5</v>
      </c>
    </row>
    <row r="2824" spans="1:20" ht="21" hidden="1" x14ac:dyDescent="0.25">
      <c r="A2824">
        <v>3904</v>
      </c>
      <c r="B2824" s="3" t="s">
        <v>3901</v>
      </c>
      <c r="C2824" s="3" t="s">
        <v>8012</v>
      </c>
      <c r="D2824" s="6">
        <v>10000</v>
      </c>
      <c r="E2824" s="8">
        <v>3</v>
      </c>
      <c r="F2824" s="22">
        <f>ROUND(E2824/D2824*100,0)</f>
        <v>0</v>
      </c>
      <c r="G2824" t="s">
        <v>8220</v>
      </c>
      <c r="H2824" t="s">
        <v>8223</v>
      </c>
      <c r="I2824" t="s">
        <v>8245</v>
      </c>
      <c r="J2824">
        <v>1429074240</v>
      </c>
      <c r="K2824">
        <v>1427866200</v>
      </c>
      <c r="L2824" t="b">
        <v>0</v>
      </c>
      <c r="M2824">
        <v>2</v>
      </c>
      <c r="N2824" t="b">
        <v>0</v>
      </c>
      <c r="O2824" t="s">
        <v>8269</v>
      </c>
      <c r="P2824" s="9">
        <f>(((K2824/60)/60)/24)+DATE(1970,1,1)</f>
        <v>42095.229166666672</v>
      </c>
      <c r="Q2824" s="14">
        <f>YEAR(P2824)</f>
        <v>2015</v>
      </c>
      <c r="R2824" s="10" t="s">
        <v>8331</v>
      </c>
      <c r="S2824" t="s">
        <v>8332</v>
      </c>
      <c r="T2824">
        <f>IFERROR(ROUND(E2824/M2824,2),0)</f>
        <v>1.5</v>
      </c>
    </row>
    <row r="2825" spans="1:20" ht="49" hidden="1" x14ac:dyDescent="0.25">
      <c r="A2825">
        <v>3913</v>
      </c>
      <c r="B2825" s="3" t="s">
        <v>3910</v>
      </c>
      <c r="C2825" s="3" t="s">
        <v>8021</v>
      </c>
      <c r="D2825" s="6">
        <v>10000</v>
      </c>
      <c r="E2825" s="8">
        <v>1000</v>
      </c>
      <c r="F2825" s="22">
        <f>ROUND(E2825/D2825*100,0)</f>
        <v>10</v>
      </c>
      <c r="G2825" t="s">
        <v>8220</v>
      </c>
      <c r="H2825" t="s">
        <v>8223</v>
      </c>
      <c r="I2825" t="s">
        <v>8245</v>
      </c>
      <c r="J2825">
        <v>1448863449</v>
      </c>
      <c r="K2825">
        <v>1446267849</v>
      </c>
      <c r="L2825" t="b">
        <v>0</v>
      </c>
      <c r="M2825">
        <v>7</v>
      </c>
      <c r="N2825" t="b">
        <v>0</v>
      </c>
      <c r="O2825" t="s">
        <v>8269</v>
      </c>
      <c r="P2825" s="9">
        <f>(((K2825/60)/60)/24)+DATE(1970,1,1)</f>
        <v>42308.211215277777</v>
      </c>
      <c r="Q2825" s="14">
        <f>YEAR(P2825)</f>
        <v>2015</v>
      </c>
      <c r="R2825" s="10" t="s">
        <v>8331</v>
      </c>
      <c r="S2825" t="s">
        <v>8332</v>
      </c>
      <c r="T2825">
        <f>IFERROR(ROUND(E2825/M2825,2),0)</f>
        <v>142.86000000000001</v>
      </c>
    </row>
    <row r="2826" spans="1:20" ht="49" hidden="1" x14ac:dyDescent="0.25">
      <c r="A2826">
        <v>3930</v>
      </c>
      <c r="B2826" s="3" t="s">
        <v>3927</v>
      </c>
      <c r="C2826" s="3" t="s">
        <v>8038</v>
      </c>
      <c r="D2826" s="6">
        <v>10000</v>
      </c>
      <c r="E2826" s="8">
        <v>0</v>
      </c>
      <c r="F2826" s="22">
        <f>ROUND(E2826/D2826*100,0)</f>
        <v>0</v>
      </c>
      <c r="G2826" t="s">
        <v>8220</v>
      </c>
      <c r="H2826" t="s">
        <v>8225</v>
      </c>
      <c r="I2826" t="s">
        <v>8247</v>
      </c>
      <c r="J2826">
        <v>1459490400</v>
      </c>
      <c r="K2826">
        <v>1457078868</v>
      </c>
      <c r="L2826" t="b">
        <v>0</v>
      </c>
      <c r="M2826">
        <v>0</v>
      </c>
      <c r="N2826" t="b">
        <v>0</v>
      </c>
      <c r="O2826" t="s">
        <v>8269</v>
      </c>
      <c r="P2826" s="9">
        <f>(((K2826/60)/60)/24)+DATE(1970,1,1)</f>
        <v>42433.338749999995</v>
      </c>
      <c r="Q2826" s="14">
        <f>YEAR(P2826)</f>
        <v>2016</v>
      </c>
      <c r="R2826" s="10" t="s">
        <v>8331</v>
      </c>
      <c r="S2826" t="s">
        <v>8332</v>
      </c>
      <c r="T2826">
        <f>IFERROR(ROUND(E2826/M2826,2),0)</f>
        <v>0</v>
      </c>
    </row>
    <row r="2827" spans="1:20" ht="49" hidden="1" x14ac:dyDescent="0.25">
      <c r="A2827">
        <v>3949</v>
      </c>
      <c r="B2827" s="3" t="s">
        <v>3946</v>
      </c>
      <c r="C2827" s="3" t="s">
        <v>8057</v>
      </c>
      <c r="D2827" s="6">
        <v>10000</v>
      </c>
      <c r="E2827" s="8">
        <v>1577</v>
      </c>
      <c r="F2827" s="22">
        <f>ROUND(E2827/D2827*100,0)</f>
        <v>16</v>
      </c>
      <c r="G2827" t="s">
        <v>8220</v>
      </c>
      <c r="H2827" t="s">
        <v>8225</v>
      </c>
      <c r="I2827" t="s">
        <v>8247</v>
      </c>
      <c r="J2827">
        <v>1423623221</v>
      </c>
      <c r="K2827">
        <v>1421031221</v>
      </c>
      <c r="L2827" t="b">
        <v>0</v>
      </c>
      <c r="M2827">
        <v>32</v>
      </c>
      <c r="N2827" t="b">
        <v>0</v>
      </c>
      <c r="O2827" t="s">
        <v>8269</v>
      </c>
      <c r="P2827" s="9">
        <f>(((K2827/60)/60)/24)+DATE(1970,1,1)</f>
        <v>42016.120613425926</v>
      </c>
      <c r="Q2827" s="14">
        <f>YEAR(P2827)</f>
        <v>2015</v>
      </c>
      <c r="R2827" s="10" t="s">
        <v>8331</v>
      </c>
      <c r="S2827" t="s">
        <v>8332</v>
      </c>
      <c r="T2827">
        <f>IFERROR(ROUND(E2827/M2827,2),0)</f>
        <v>49.28</v>
      </c>
    </row>
    <row r="2828" spans="1:20" ht="49" hidden="1" x14ac:dyDescent="0.25">
      <c r="A2828">
        <v>3963</v>
      </c>
      <c r="B2828" s="3" t="s">
        <v>3960</v>
      </c>
      <c r="C2828" s="3" t="s">
        <v>8070</v>
      </c>
      <c r="D2828" s="6">
        <v>10000</v>
      </c>
      <c r="E2828" s="8">
        <v>0</v>
      </c>
      <c r="F2828" s="22">
        <f>ROUND(E2828/D2828*100,0)</f>
        <v>0</v>
      </c>
      <c r="G2828" t="s">
        <v>8220</v>
      </c>
      <c r="H2828" t="s">
        <v>8228</v>
      </c>
      <c r="I2828" t="s">
        <v>8250</v>
      </c>
      <c r="J2828">
        <v>1447821717</v>
      </c>
      <c r="K2828">
        <v>1445226117</v>
      </c>
      <c r="L2828" t="b">
        <v>0</v>
      </c>
      <c r="M2828">
        <v>0</v>
      </c>
      <c r="N2828" t="b">
        <v>0</v>
      </c>
      <c r="O2828" t="s">
        <v>8269</v>
      </c>
      <c r="P2828" s="9">
        <f>(((K2828/60)/60)/24)+DATE(1970,1,1)</f>
        <v>42296.154131944444</v>
      </c>
      <c r="Q2828" s="14">
        <f>YEAR(P2828)</f>
        <v>2015</v>
      </c>
      <c r="R2828" s="10" t="s">
        <v>8331</v>
      </c>
      <c r="S2828" t="s">
        <v>8332</v>
      </c>
      <c r="T2828">
        <f>IFERROR(ROUND(E2828/M2828,2),0)</f>
        <v>0</v>
      </c>
    </row>
    <row r="2829" spans="1:20" ht="49" hidden="1" x14ac:dyDescent="0.25">
      <c r="A2829">
        <v>3992</v>
      </c>
      <c r="B2829" s="3" t="s">
        <v>3988</v>
      </c>
      <c r="C2829" s="3" t="s">
        <v>8098</v>
      </c>
      <c r="D2829" s="6">
        <v>10000</v>
      </c>
      <c r="E2829" s="8">
        <v>541</v>
      </c>
      <c r="F2829" s="22">
        <f>ROUND(E2829/D2829*100,0)</f>
        <v>5</v>
      </c>
      <c r="G2829" t="s">
        <v>8220</v>
      </c>
      <c r="H2829" t="s">
        <v>8223</v>
      </c>
      <c r="I2829" t="s">
        <v>8245</v>
      </c>
      <c r="J2829">
        <v>1449876859</v>
      </c>
      <c r="K2829">
        <v>1444689259</v>
      </c>
      <c r="L2829" t="b">
        <v>0</v>
      </c>
      <c r="M2829">
        <v>9</v>
      </c>
      <c r="N2829" t="b">
        <v>0</v>
      </c>
      <c r="O2829" t="s">
        <v>8269</v>
      </c>
      <c r="P2829" s="9">
        <f>(((K2829/60)/60)/24)+DATE(1970,1,1)</f>
        <v>42289.94049768518</v>
      </c>
      <c r="Q2829" s="14">
        <f>YEAR(P2829)</f>
        <v>2015</v>
      </c>
      <c r="R2829" s="10" t="s">
        <v>8331</v>
      </c>
      <c r="S2829" t="s">
        <v>8332</v>
      </c>
      <c r="T2829">
        <f>IFERROR(ROUND(E2829/M2829,2),0)</f>
        <v>60.11</v>
      </c>
    </row>
    <row r="2830" spans="1:20" ht="49" hidden="1" x14ac:dyDescent="0.25">
      <c r="A2830">
        <v>4017</v>
      </c>
      <c r="B2830" s="3" t="s">
        <v>4013</v>
      </c>
      <c r="C2830" s="3" t="s">
        <v>8122</v>
      </c>
      <c r="D2830" s="6">
        <v>10000</v>
      </c>
      <c r="E2830" s="8">
        <v>105</v>
      </c>
      <c r="F2830" s="22">
        <f>ROUND(E2830/D2830*100,0)</f>
        <v>1</v>
      </c>
      <c r="G2830" t="s">
        <v>8220</v>
      </c>
      <c r="H2830" t="s">
        <v>8223</v>
      </c>
      <c r="I2830" t="s">
        <v>8245</v>
      </c>
      <c r="J2830">
        <v>1409846874</v>
      </c>
      <c r="K2830">
        <v>1407254874</v>
      </c>
      <c r="L2830" t="b">
        <v>0</v>
      </c>
      <c r="M2830">
        <v>2</v>
      </c>
      <c r="N2830" t="b">
        <v>0</v>
      </c>
      <c r="O2830" t="s">
        <v>8269</v>
      </c>
      <c r="P2830" s="9">
        <f>(((K2830/60)/60)/24)+DATE(1970,1,1)</f>
        <v>41856.672152777777</v>
      </c>
      <c r="Q2830" s="14">
        <f>YEAR(P2830)</f>
        <v>2014</v>
      </c>
      <c r="R2830" s="10" t="s">
        <v>8331</v>
      </c>
      <c r="S2830" t="s">
        <v>8332</v>
      </c>
      <c r="T2830">
        <f>IFERROR(ROUND(E2830/M2830,2),0)</f>
        <v>52.5</v>
      </c>
    </row>
    <row r="2831" spans="1:20" ht="33" hidden="1" x14ac:dyDescent="0.25">
      <c r="A2831">
        <v>4035</v>
      </c>
      <c r="B2831" s="3" t="s">
        <v>4031</v>
      </c>
      <c r="C2831" s="3" t="s">
        <v>8140</v>
      </c>
      <c r="D2831" s="6">
        <v>10000</v>
      </c>
      <c r="E2831" s="8">
        <v>3685</v>
      </c>
      <c r="F2831" s="22">
        <f>ROUND(E2831/D2831*100,0)</f>
        <v>37</v>
      </c>
      <c r="G2831" t="s">
        <v>8220</v>
      </c>
      <c r="H2831" t="s">
        <v>8223</v>
      </c>
      <c r="I2831" t="s">
        <v>8245</v>
      </c>
      <c r="J2831">
        <v>1413925887</v>
      </c>
      <c r="K2831">
        <v>1411333887</v>
      </c>
      <c r="L2831" t="b">
        <v>0</v>
      </c>
      <c r="M2831">
        <v>25</v>
      </c>
      <c r="N2831" t="b">
        <v>0</v>
      </c>
      <c r="O2831" t="s">
        <v>8269</v>
      </c>
      <c r="P2831" s="9">
        <f>(((K2831/60)/60)/24)+DATE(1970,1,1)</f>
        <v>41903.882951388885</v>
      </c>
      <c r="Q2831" s="14">
        <f>YEAR(P2831)</f>
        <v>2014</v>
      </c>
      <c r="R2831" s="10" t="s">
        <v>8331</v>
      </c>
      <c r="S2831" t="s">
        <v>8332</v>
      </c>
      <c r="T2831">
        <f>IFERROR(ROUND(E2831/M2831,2),0)</f>
        <v>147.4</v>
      </c>
    </row>
    <row r="2832" spans="1:20" ht="49" hidden="1" x14ac:dyDescent="0.25">
      <c r="A2832">
        <v>4042</v>
      </c>
      <c r="B2832" s="3" t="s">
        <v>4038</v>
      </c>
      <c r="C2832" s="3" t="s">
        <v>8146</v>
      </c>
      <c r="D2832" s="6">
        <v>10000</v>
      </c>
      <c r="E2832" s="8">
        <v>21</v>
      </c>
      <c r="F2832" s="22">
        <f>ROUND(E2832/D2832*100,0)</f>
        <v>0</v>
      </c>
      <c r="G2832" t="s">
        <v>8220</v>
      </c>
      <c r="H2832" t="s">
        <v>8223</v>
      </c>
      <c r="I2832" t="s">
        <v>8245</v>
      </c>
      <c r="J2832">
        <v>1421781360</v>
      </c>
      <c r="K2832">
        <v>1419213664</v>
      </c>
      <c r="L2832" t="b">
        <v>0</v>
      </c>
      <c r="M2832">
        <v>3</v>
      </c>
      <c r="N2832" t="b">
        <v>0</v>
      </c>
      <c r="O2832" t="s">
        <v>8269</v>
      </c>
      <c r="P2832" s="9">
        <f>(((K2832/60)/60)/24)+DATE(1970,1,1)</f>
        <v>41995.084074074075</v>
      </c>
      <c r="Q2832" s="14">
        <f>YEAR(P2832)</f>
        <v>2014</v>
      </c>
      <c r="R2832" s="10" t="s">
        <v>8331</v>
      </c>
      <c r="S2832" t="s">
        <v>8332</v>
      </c>
      <c r="T2832">
        <f>IFERROR(ROUND(E2832/M2832,2),0)</f>
        <v>7</v>
      </c>
    </row>
    <row r="2833" spans="1:20" ht="49" hidden="1" x14ac:dyDescent="0.25">
      <c r="A2833">
        <v>4059</v>
      </c>
      <c r="B2833" s="3" t="s">
        <v>4055</v>
      </c>
      <c r="C2833" s="3" t="s">
        <v>8163</v>
      </c>
      <c r="D2833" s="6">
        <v>10000</v>
      </c>
      <c r="E2833" s="8">
        <v>250</v>
      </c>
      <c r="F2833" s="22">
        <f>ROUND(E2833/D2833*100,0)</f>
        <v>3</v>
      </c>
      <c r="G2833" t="s">
        <v>8220</v>
      </c>
      <c r="H2833" t="s">
        <v>8228</v>
      </c>
      <c r="I2833" t="s">
        <v>8250</v>
      </c>
      <c r="J2833">
        <v>1410836400</v>
      </c>
      <c r="K2833">
        <v>1408116152</v>
      </c>
      <c r="L2833" t="b">
        <v>0</v>
      </c>
      <c r="M2833">
        <v>7</v>
      </c>
      <c r="N2833" t="b">
        <v>0</v>
      </c>
      <c r="O2833" t="s">
        <v>8269</v>
      </c>
      <c r="P2833" s="9">
        <f>(((K2833/60)/60)/24)+DATE(1970,1,1)</f>
        <v>41866.640648148146</v>
      </c>
      <c r="Q2833" s="14">
        <f>YEAR(P2833)</f>
        <v>2014</v>
      </c>
      <c r="R2833" s="10" t="s">
        <v>8331</v>
      </c>
      <c r="S2833" t="s">
        <v>8332</v>
      </c>
      <c r="T2833">
        <f>IFERROR(ROUND(E2833/M2833,2),0)</f>
        <v>35.71</v>
      </c>
    </row>
    <row r="2834" spans="1:20" ht="49" hidden="1" x14ac:dyDescent="0.25">
      <c r="A2834">
        <v>4060</v>
      </c>
      <c r="B2834" s="3" t="s">
        <v>4056</v>
      </c>
      <c r="C2834" s="3" t="s">
        <v>8164</v>
      </c>
      <c r="D2834" s="6">
        <v>10000</v>
      </c>
      <c r="E2834" s="8">
        <v>285</v>
      </c>
      <c r="F2834" s="22">
        <f>ROUND(E2834/D2834*100,0)</f>
        <v>3</v>
      </c>
      <c r="G2834" t="s">
        <v>8220</v>
      </c>
      <c r="H2834" t="s">
        <v>8228</v>
      </c>
      <c r="I2834" t="s">
        <v>8250</v>
      </c>
      <c r="J2834">
        <v>1403539200</v>
      </c>
      <c r="K2834">
        <v>1400604056</v>
      </c>
      <c r="L2834" t="b">
        <v>0</v>
      </c>
      <c r="M2834">
        <v>5</v>
      </c>
      <c r="N2834" t="b">
        <v>0</v>
      </c>
      <c r="O2834" t="s">
        <v>8269</v>
      </c>
      <c r="P2834" s="9">
        <f>(((K2834/60)/60)/24)+DATE(1970,1,1)</f>
        <v>41779.695092592592</v>
      </c>
      <c r="Q2834" s="14">
        <f>YEAR(P2834)</f>
        <v>2014</v>
      </c>
      <c r="R2834" s="10" t="s">
        <v>8331</v>
      </c>
      <c r="S2834" t="s">
        <v>8332</v>
      </c>
      <c r="T2834">
        <f>IFERROR(ROUND(E2834/M2834,2),0)</f>
        <v>57</v>
      </c>
    </row>
    <row r="2835" spans="1:20" ht="49" hidden="1" x14ac:dyDescent="0.25">
      <c r="A2835">
        <v>4097</v>
      </c>
      <c r="B2835" s="3" t="s">
        <v>4093</v>
      </c>
      <c r="C2835" s="3" t="s">
        <v>8200</v>
      </c>
      <c r="D2835" s="6">
        <v>10000</v>
      </c>
      <c r="E2835" s="8">
        <v>0</v>
      </c>
      <c r="F2835" s="22">
        <f>ROUND(E2835/D2835*100,0)</f>
        <v>0</v>
      </c>
      <c r="G2835" t="s">
        <v>8220</v>
      </c>
      <c r="H2835" t="s">
        <v>8224</v>
      </c>
      <c r="I2835" t="s">
        <v>8246</v>
      </c>
      <c r="J2835">
        <v>1454284500</v>
      </c>
      <c r="K2835">
        <v>1449431237</v>
      </c>
      <c r="L2835" t="b">
        <v>0</v>
      </c>
      <c r="M2835">
        <v>0</v>
      </c>
      <c r="N2835" t="b">
        <v>0</v>
      </c>
      <c r="O2835" t="s">
        <v>8269</v>
      </c>
      <c r="P2835" s="9">
        <f>(((K2835/60)/60)/24)+DATE(1970,1,1)</f>
        <v>42344.824502314819</v>
      </c>
      <c r="Q2835" s="14">
        <f>YEAR(P2835)</f>
        <v>2015</v>
      </c>
      <c r="R2835" s="10" t="s">
        <v>8331</v>
      </c>
      <c r="S2835" t="s">
        <v>8332</v>
      </c>
      <c r="T2835">
        <f>IFERROR(ROUND(E2835/M2835,2),0)</f>
        <v>0</v>
      </c>
    </row>
    <row r="2836" spans="1:20" ht="49" hidden="1" x14ac:dyDescent="0.25">
      <c r="A2836">
        <v>149</v>
      </c>
      <c r="B2836" s="3" t="s">
        <v>151</v>
      </c>
      <c r="C2836" s="3" t="s">
        <v>4259</v>
      </c>
      <c r="D2836" s="6">
        <v>10000</v>
      </c>
      <c r="E2836" s="8">
        <v>92</v>
      </c>
      <c r="F2836" s="22">
        <f>ROUND(E2836/D2836*100,0)</f>
        <v>1</v>
      </c>
      <c r="G2836" t="s">
        <v>8219</v>
      </c>
      <c r="H2836" t="s">
        <v>8223</v>
      </c>
      <c r="I2836" t="s">
        <v>8245</v>
      </c>
      <c r="J2836">
        <v>1419494400</v>
      </c>
      <c r="K2836">
        <v>1416888470</v>
      </c>
      <c r="L2836" t="b">
        <v>0</v>
      </c>
      <c r="M2836">
        <v>6</v>
      </c>
      <c r="N2836" t="b">
        <v>0</v>
      </c>
      <c r="O2836" t="s">
        <v>8265</v>
      </c>
      <c r="P2836" s="9">
        <f>(((K2836/60)/60)/24)+DATE(1970,1,1)</f>
        <v>41968.172106481477</v>
      </c>
      <c r="Q2836" s="14">
        <f>YEAR(P2836)</f>
        <v>2014</v>
      </c>
      <c r="R2836" s="10" t="s">
        <v>8324</v>
      </c>
      <c r="S2836" t="s">
        <v>8327</v>
      </c>
      <c r="T2836">
        <f>IFERROR(ROUND(E2836/M2836,2),0)</f>
        <v>15.33</v>
      </c>
    </row>
    <row r="2837" spans="1:20" ht="49" hidden="1" x14ac:dyDescent="0.25">
      <c r="A2837">
        <v>601</v>
      </c>
      <c r="B2837" s="3" t="s">
        <v>602</v>
      </c>
      <c r="C2837" s="3" t="s">
        <v>4711</v>
      </c>
      <c r="D2837" s="6">
        <v>10000</v>
      </c>
      <c r="E2837" s="8">
        <v>140</v>
      </c>
      <c r="F2837" s="22">
        <f>ROUND(E2837/D2837*100,0)</f>
        <v>1</v>
      </c>
      <c r="G2837" t="s">
        <v>8219</v>
      </c>
      <c r="H2837" t="s">
        <v>8228</v>
      </c>
      <c r="I2837" t="s">
        <v>8250</v>
      </c>
      <c r="J2837">
        <v>1419626139</v>
      </c>
      <c r="K2837">
        <v>1417034139</v>
      </c>
      <c r="L2837" t="b">
        <v>0</v>
      </c>
      <c r="M2837">
        <v>6</v>
      </c>
      <c r="N2837" t="b">
        <v>0</v>
      </c>
      <c r="O2837" t="s">
        <v>8270</v>
      </c>
      <c r="P2837" s="9">
        <f>(((K2837/60)/60)/24)+DATE(1970,1,1)</f>
        <v>41969.858090277776</v>
      </c>
      <c r="Q2837" s="14">
        <f>YEAR(P2837)</f>
        <v>2014</v>
      </c>
      <c r="R2837" s="10" t="s">
        <v>8333</v>
      </c>
      <c r="S2837" t="s">
        <v>8334</v>
      </c>
      <c r="T2837">
        <f>IFERROR(ROUND(E2837/M2837,2),0)</f>
        <v>23.33</v>
      </c>
    </row>
    <row r="2838" spans="1:20" ht="33" hidden="1" x14ac:dyDescent="0.25">
      <c r="A2838">
        <v>612</v>
      </c>
      <c r="B2838" s="3" t="s">
        <v>613</v>
      </c>
      <c r="C2838" s="3" t="s">
        <v>4722</v>
      </c>
      <c r="D2838" s="6">
        <v>10000</v>
      </c>
      <c r="E2838" s="8">
        <v>0</v>
      </c>
      <c r="F2838" s="22">
        <f>ROUND(E2838/D2838*100,0)</f>
        <v>0</v>
      </c>
      <c r="G2838" t="s">
        <v>8219</v>
      </c>
      <c r="H2838" t="s">
        <v>8236</v>
      </c>
      <c r="I2838" t="s">
        <v>8248</v>
      </c>
      <c r="J2838">
        <v>1472777146</v>
      </c>
      <c r="K2838">
        <v>1470185146</v>
      </c>
      <c r="L2838" t="b">
        <v>0</v>
      </c>
      <c r="M2838">
        <v>0</v>
      </c>
      <c r="N2838" t="b">
        <v>0</v>
      </c>
      <c r="O2838" t="s">
        <v>8270</v>
      </c>
      <c r="P2838" s="9">
        <f>(((K2838/60)/60)/24)+DATE(1970,1,1)</f>
        <v>42585.031782407401</v>
      </c>
      <c r="Q2838" s="14">
        <f>YEAR(P2838)</f>
        <v>2016</v>
      </c>
      <c r="R2838" s="10" t="s">
        <v>8333</v>
      </c>
      <c r="S2838" t="s">
        <v>8334</v>
      </c>
      <c r="T2838">
        <f>IFERROR(ROUND(E2838/M2838,2),0)</f>
        <v>0</v>
      </c>
    </row>
    <row r="2839" spans="1:20" ht="49" hidden="1" x14ac:dyDescent="0.25">
      <c r="A2839">
        <v>614</v>
      </c>
      <c r="B2839" s="3" t="s">
        <v>615</v>
      </c>
      <c r="C2839" s="3" t="s">
        <v>4724</v>
      </c>
      <c r="D2839" s="6">
        <v>10000</v>
      </c>
      <c r="E2839" s="8">
        <v>0</v>
      </c>
      <c r="F2839" s="22">
        <f>ROUND(E2839/D2839*100,0)</f>
        <v>0</v>
      </c>
      <c r="G2839" t="s">
        <v>8219</v>
      </c>
      <c r="H2839" t="s">
        <v>8223</v>
      </c>
      <c r="I2839" t="s">
        <v>8245</v>
      </c>
      <c r="J2839">
        <v>1466731740</v>
      </c>
      <c r="K2839">
        <v>1464139740</v>
      </c>
      <c r="L2839" t="b">
        <v>0</v>
      </c>
      <c r="M2839">
        <v>0</v>
      </c>
      <c r="N2839" t="b">
        <v>0</v>
      </c>
      <c r="O2839" t="s">
        <v>8270</v>
      </c>
      <c r="P2839" s="9">
        <f>(((K2839/60)/60)/24)+DATE(1970,1,1)</f>
        <v>42515.061805555553</v>
      </c>
      <c r="Q2839" s="14">
        <f>YEAR(P2839)</f>
        <v>2016</v>
      </c>
      <c r="R2839" s="10" t="s">
        <v>8333</v>
      </c>
      <c r="S2839" t="s">
        <v>8334</v>
      </c>
      <c r="T2839">
        <f>IFERROR(ROUND(E2839/M2839,2),0)</f>
        <v>0</v>
      </c>
    </row>
    <row r="2840" spans="1:20" ht="49" hidden="1" x14ac:dyDescent="0.25">
      <c r="A2840">
        <v>633</v>
      </c>
      <c r="B2840" s="3" t="s">
        <v>634</v>
      </c>
      <c r="C2840" s="3" t="s">
        <v>4743</v>
      </c>
      <c r="D2840" s="6">
        <v>10000</v>
      </c>
      <c r="E2840" s="8">
        <v>1245</v>
      </c>
      <c r="F2840" s="22">
        <f>ROUND(E2840/D2840*100,0)</f>
        <v>12</v>
      </c>
      <c r="G2840" t="s">
        <v>8219</v>
      </c>
      <c r="H2840" t="s">
        <v>8223</v>
      </c>
      <c r="I2840" t="s">
        <v>8245</v>
      </c>
      <c r="J2840">
        <v>1466204400</v>
      </c>
      <c r="K2840">
        <v>1463469062</v>
      </c>
      <c r="L2840" t="b">
        <v>0</v>
      </c>
      <c r="M2840">
        <v>25</v>
      </c>
      <c r="N2840" t="b">
        <v>0</v>
      </c>
      <c r="O2840" t="s">
        <v>8270</v>
      </c>
      <c r="P2840" s="9">
        <f>(((K2840/60)/60)/24)+DATE(1970,1,1)</f>
        <v>42507.29932870371</v>
      </c>
      <c r="Q2840" s="14">
        <f>YEAR(P2840)</f>
        <v>2016</v>
      </c>
      <c r="R2840" s="10" t="s">
        <v>8333</v>
      </c>
      <c r="S2840" t="s">
        <v>8334</v>
      </c>
      <c r="T2840">
        <f>IFERROR(ROUND(E2840/M2840,2),0)</f>
        <v>49.8</v>
      </c>
    </row>
    <row r="2841" spans="1:20" ht="33" hidden="1" x14ac:dyDescent="0.25">
      <c r="A2841">
        <v>1014</v>
      </c>
      <c r="B2841" s="3" t="s">
        <v>1015</v>
      </c>
      <c r="C2841" s="3" t="s">
        <v>5124</v>
      </c>
      <c r="D2841" s="6">
        <v>10000</v>
      </c>
      <c r="E2841" s="8">
        <v>3060</v>
      </c>
      <c r="F2841" s="22">
        <f>ROUND(E2841/D2841*100,0)</f>
        <v>31</v>
      </c>
      <c r="G2841" t="s">
        <v>8219</v>
      </c>
      <c r="H2841" t="s">
        <v>8223</v>
      </c>
      <c r="I2841" t="s">
        <v>8245</v>
      </c>
      <c r="J2841">
        <v>1420070615</v>
      </c>
      <c r="K2841">
        <v>1415750615</v>
      </c>
      <c r="L2841" t="b">
        <v>0</v>
      </c>
      <c r="M2841">
        <v>16</v>
      </c>
      <c r="N2841" t="b">
        <v>0</v>
      </c>
      <c r="O2841" t="s">
        <v>8271</v>
      </c>
      <c r="P2841" s="9">
        <f>(((K2841/60)/60)/24)+DATE(1970,1,1)</f>
        <v>41955.002488425926</v>
      </c>
      <c r="Q2841" s="14">
        <f>YEAR(P2841)</f>
        <v>2014</v>
      </c>
      <c r="R2841" s="10" t="s">
        <v>8333</v>
      </c>
      <c r="S2841" t="s">
        <v>8335</v>
      </c>
      <c r="T2841">
        <f>IFERROR(ROUND(E2841/M2841,2),0)</f>
        <v>191.25</v>
      </c>
    </row>
    <row r="2842" spans="1:20" ht="49" hidden="1" x14ac:dyDescent="0.25">
      <c r="A2842">
        <v>1045</v>
      </c>
      <c r="B2842" s="3" t="s">
        <v>1046</v>
      </c>
      <c r="C2842" s="3" t="s">
        <v>5155</v>
      </c>
      <c r="D2842" s="6">
        <v>10000</v>
      </c>
      <c r="E2842" s="8">
        <v>266</v>
      </c>
      <c r="F2842" s="22">
        <f>ROUND(E2842/D2842*100,0)</f>
        <v>3</v>
      </c>
      <c r="G2842" t="s">
        <v>8219</v>
      </c>
      <c r="H2842" t="s">
        <v>8223</v>
      </c>
      <c r="I2842" t="s">
        <v>8245</v>
      </c>
      <c r="J2842">
        <v>1408827550</v>
      </c>
      <c r="K2842">
        <v>1406235550</v>
      </c>
      <c r="L2842" t="b">
        <v>0</v>
      </c>
      <c r="M2842">
        <v>8</v>
      </c>
      <c r="N2842" t="b">
        <v>0</v>
      </c>
      <c r="O2842" t="s">
        <v>8279</v>
      </c>
      <c r="P2842" s="9">
        <f>(((K2842/60)/60)/24)+DATE(1970,1,1)</f>
        <v>41844.874421296299</v>
      </c>
      <c r="Q2842" s="14">
        <f>YEAR(P2842)</f>
        <v>2014</v>
      </c>
      <c r="R2842" s="10" t="s">
        <v>8345</v>
      </c>
      <c r="S2842" t="s">
        <v>8346</v>
      </c>
      <c r="T2842">
        <f>IFERROR(ROUND(E2842/M2842,2),0)</f>
        <v>33.25</v>
      </c>
    </row>
    <row r="2843" spans="1:20" ht="49" hidden="1" x14ac:dyDescent="0.25">
      <c r="A2843">
        <v>1056</v>
      </c>
      <c r="B2843" s="3" t="s">
        <v>1057</v>
      </c>
      <c r="C2843" s="3" t="s">
        <v>5166</v>
      </c>
      <c r="D2843" s="6">
        <v>10000</v>
      </c>
      <c r="E2843" s="8">
        <v>0</v>
      </c>
      <c r="F2843" s="22">
        <f>ROUND(E2843/D2843*100,0)</f>
        <v>0</v>
      </c>
      <c r="G2843" t="s">
        <v>8219</v>
      </c>
      <c r="H2843" t="s">
        <v>8223</v>
      </c>
      <c r="I2843" t="s">
        <v>8245</v>
      </c>
      <c r="J2843">
        <v>1429892177</v>
      </c>
      <c r="K2843">
        <v>1424711777</v>
      </c>
      <c r="L2843" t="b">
        <v>0</v>
      </c>
      <c r="M2843">
        <v>0</v>
      </c>
      <c r="N2843" t="b">
        <v>0</v>
      </c>
      <c r="O2843" t="s">
        <v>8279</v>
      </c>
      <c r="P2843" s="9">
        <f>(((K2843/60)/60)/24)+DATE(1970,1,1)</f>
        <v>42058.719641203701</v>
      </c>
      <c r="Q2843" s="14">
        <f>YEAR(P2843)</f>
        <v>2015</v>
      </c>
      <c r="R2843" s="10" t="s">
        <v>8345</v>
      </c>
      <c r="S2843" t="s">
        <v>8346</v>
      </c>
      <c r="T2843">
        <f>IFERROR(ROUND(E2843/M2843,2),0)</f>
        <v>0</v>
      </c>
    </row>
    <row r="2844" spans="1:20" ht="33" hidden="1" x14ac:dyDescent="0.25">
      <c r="A2844">
        <v>1057</v>
      </c>
      <c r="B2844" s="3" t="s">
        <v>1058</v>
      </c>
      <c r="C2844" s="3" t="s">
        <v>5167</v>
      </c>
      <c r="D2844" s="6">
        <v>10000</v>
      </c>
      <c r="E2844" s="8">
        <v>0</v>
      </c>
      <c r="F2844" s="22">
        <f>ROUND(E2844/D2844*100,0)</f>
        <v>0</v>
      </c>
      <c r="G2844" t="s">
        <v>8219</v>
      </c>
      <c r="H2844" t="s">
        <v>8223</v>
      </c>
      <c r="I2844" t="s">
        <v>8245</v>
      </c>
      <c r="J2844">
        <v>1480888483</v>
      </c>
      <c r="K2844">
        <v>1478292883</v>
      </c>
      <c r="L2844" t="b">
        <v>0</v>
      </c>
      <c r="M2844">
        <v>0</v>
      </c>
      <c r="N2844" t="b">
        <v>0</v>
      </c>
      <c r="O2844" t="s">
        <v>8279</v>
      </c>
      <c r="P2844" s="9">
        <f>(((K2844/60)/60)/24)+DATE(1970,1,1)</f>
        <v>42678.871331018512</v>
      </c>
      <c r="Q2844" s="14">
        <f>YEAR(P2844)</f>
        <v>2016</v>
      </c>
      <c r="R2844" s="10" t="s">
        <v>8345</v>
      </c>
      <c r="S2844" t="s">
        <v>8346</v>
      </c>
      <c r="T2844">
        <f>IFERROR(ROUND(E2844/M2844,2),0)</f>
        <v>0</v>
      </c>
    </row>
    <row r="2845" spans="1:20" ht="33" hidden="1" x14ac:dyDescent="0.25">
      <c r="A2845">
        <v>1308</v>
      </c>
      <c r="B2845" s="3" t="s">
        <v>1309</v>
      </c>
      <c r="C2845" s="3" t="s">
        <v>5418</v>
      </c>
      <c r="D2845" s="6">
        <v>10000</v>
      </c>
      <c r="E2845" s="8">
        <v>1136</v>
      </c>
      <c r="F2845" s="22">
        <f>ROUND(E2845/D2845*100,0)</f>
        <v>11</v>
      </c>
      <c r="G2845" t="s">
        <v>8219</v>
      </c>
      <c r="H2845" t="s">
        <v>8223</v>
      </c>
      <c r="I2845" t="s">
        <v>8245</v>
      </c>
      <c r="J2845">
        <v>1475937812</v>
      </c>
      <c r="K2845">
        <v>1472481812</v>
      </c>
      <c r="L2845" t="b">
        <v>0</v>
      </c>
      <c r="M2845">
        <v>38</v>
      </c>
      <c r="N2845" t="b">
        <v>0</v>
      </c>
      <c r="O2845" t="s">
        <v>8271</v>
      </c>
      <c r="P2845" s="9">
        <f>(((K2845/60)/60)/24)+DATE(1970,1,1)</f>
        <v>42611.613564814819</v>
      </c>
      <c r="Q2845" s="14">
        <f>YEAR(P2845)</f>
        <v>2016</v>
      </c>
      <c r="R2845" s="10" t="s">
        <v>8333</v>
      </c>
      <c r="S2845" t="s">
        <v>8335</v>
      </c>
      <c r="T2845">
        <f>IFERROR(ROUND(E2845/M2845,2),0)</f>
        <v>29.89</v>
      </c>
    </row>
    <row r="2846" spans="1:20" ht="49" hidden="1" x14ac:dyDescent="0.25">
      <c r="A2846">
        <v>1561</v>
      </c>
      <c r="B2846" s="3" t="s">
        <v>1562</v>
      </c>
      <c r="C2846" s="3" t="s">
        <v>5671</v>
      </c>
      <c r="D2846" s="6">
        <v>10000</v>
      </c>
      <c r="E2846" s="8">
        <v>67</v>
      </c>
      <c r="F2846" s="22">
        <f>ROUND(E2846/D2846*100,0)</f>
        <v>1</v>
      </c>
      <c r="G2846" t="s">
        <v>8219</v>
      </c>
      <c r="H2846" t="s">
        <v>8223</v>
      </c>
      <c r="I2846" t="s">
        <v>8245</v>
      </c>
      <c r="J2846">
        <v>1383789603</v>
      </c>
      <c r="K2846">
        <v>1381194003</v>
      </c>
      <c r="L2846" t="b">
        <v>0</v>
      </c>
      <c r="M2846">
        <v>1</v>
      </c>
      <c r="N2846" t="b">
        <v>0</v>
      </c>
      <c r="O2846" t="s">
        <v>8288</v>
      </c>
      <c r="P2846" s="9">
        <f>(((K2846/60)/60)/24)+DATE(1970,1,1)</f>
        <v>41555.041701388887</v>
      </c>
      <c r="Q2846" s="14">
        <f>YEAR(P2846)</f>
        <v>2013</v>
      </c>
      <c r="R2846" s="10" t="s">
        <v>8336</v>
      </c>
      <c r="S2846" t="s">
        <v>8358</v>
      </c>
      <c r="T2846">
        <f>IFERROR(ROUND(E2846/M2846,2),0)</f>
        <v>67</v>
      </c>
    </row>
    <row r="2847" spans="1:20" ht="49" hidden="1" x14ac:dyDescent="0.25">
      <c r="A2847">
        <v>1564</v>
      </c>
      <c r="B2847" s="3" t="s">
        <v>1565</v>
      </c>
      <c r="C2847" s="3" t="s">
        <v>5674</v>
      </c>
      <c r="D2847" s="6">
        <v>10000</v>
      </c>
      <c r="E2847" s="8">
        <v>10</v>
      </c>
      <c r="F2847" s="22">
        <f>ROUND(E2847/D2847*100,0)</f>
        <v>0</v>
      </c>
      <c r="G2847" t="s">
        <v>8219</v>
      </c>
      <c r="H2847" t="s">
        <v>8223</v>
      </c>
      <c r="I2847" t="s">
        <v>8245</v>
      </c>
      <c r="J2847">
        <v>1432843500</v>
      </c>
      <c r="K2847">
        <v>1430124509</v>
      </c>
      <c r="L2847" t="b">
        <v>0</v>
      </c>
      <c r="M2847">
        <v>1</v>
      </c>
      <c r="N2847" t="b">
        <v>0</v>
      </c>
      <c r="O2847" t="s">
        <v>8288</v>
      </c>
      <c r="P2847" s="9">
        <f>(((K2847/60)/60)/24)+DATE(1970,1,1)</f>
        <v>42121.367002314815</v>
      </c>
      <c r="Q2847" s="14">
        <f>YEAR(P2847)</f>
        <v>2015</v>
      </c>
      <c r="R2847" s="10" t="s">
        <v>8336</v>
      </c>
      <c r="S2847" t="s">
        <v>8358</v>
      </c>
      <c r="T2847">
        <f>IFERROR(ROUND(E2847/M2847,2),0)</f>
        <v>10</v>
      </c>
    </row>
    <row r="2848" spans="1:20" ht="49" hidden="1" x14ac:dyDescent="0.25">
      <c r="A2848">
        <v>1574</v>
      </c>
      <c r="B2848" s="3" t="s">
        <v>1575</v>
      </c>
      <c r="C2848" s="3" t="s">
        <v>5684</v>
      </c>
      <c r="D2848" s="6">
        <v>10000</v>
      </c>
      <c r="E2848" s="8">
        <v>506</v>
      </c>
      <c r="F2848" s="22">
        <f>ROUND(E2848/D2848*100,0)</f>
        <v>5</v>
      </c>
      <c r="G2848" t="s">
        <v>8219</v>
      </c>
      <c r="H2848" t="s">
        <v>8223</v>
      </c>
      <c r="I2848" t="s">
        <v>8245</v>
      </c>
      <c r="J2848">
        <v>1424211329</v>
      </c>
      <c r="K2848">
        <v>1421187329</v>
      </c>
      <c r="L2848" t="b">
        <v>0</v>
      </c>
      <c r="M2848">
        <v>6</v>
      </c>
      <c r="N2848" t="b">
        <v>0</v>
      </c>
      <c r="O2848" t="s">
        <v>8288</v>
      </c>
      <c r="P2848" s="9">
        <f>(((K2848/60)/60)/24)+DATE(1970,1,1)</f>
        <v>42017.927418981482</v>
      </c>
      <c r="Q2848" s="14">
        <f>YEAR(P2848)</f>
        <v>2015</v>
      </c>
      <c r="R2848" s="10" t="s">
        <v>8336</v>
      </c>
      <c r="S2848" t="s">
        <v>8358</v>
      </c>
      <c r="T2848">
        <f>IFERROR(ROUND(E2848/M2848,2),0)</f>
        <v>84.33</v>
      </c>
    </row>
    <row r="2849" spans="1:20" ht="49" hidden="1" x14ac:dyDescent="0.25">
      <c r="A2849">
        <v>1575</v>
      </c>
      <c r="B2849" s="3" t="s">
        <v>1576</v>
      </c>
      <c r="C2849" s="3" t="s">
        <v>5685</v>
      </c>
      <c r="D2849" s="6">
        <v>10000</v>
      </c>
      <c r="E2849" s="8">
        <v>2291</v>
      </c>
      <c r="F2849" s="22">
        <f>ROUND(E2849/D2849*100,0)</f>
        <v>23</v>
      </c>
      <c r="G2849" t="s">
        <v>8219</v>
      </c>
      <c r="H2849" t="s">
        <v>8223</v>
      </c>
      <c r="I2849" t="s">
        <v>8245</v>
      </c>
      <c r="J2849">
        <v>1404909296</v>
      </c>
      <c r="K2849">
        <v>1402317296</v>
      </c>
      <c r="L2849" t="b">
        <v>0</v>
      </c>
      <c r="M2849">
        <v>35</v>
      </c>
      <c r="N2849" t="b">
        <v>0</v>
      </c>
      <c r="O2849" t="s">
        <v>8288</v>
      </c>
      <c r="P2849" s="9">
        <f>(((K2849/60)/60)/24)+DATE(1970,1,1)</f>
        <v>41799.524259259262</v>
      </c>
      <c r="Q2849" s="14">
        <f>YEAR(P2849)</f>
        <v>2014</v>
      </c>
      <c r="R2849" s="10" t="s">
        <v>8336</v>
      </c>
      <c r="S2849" t="s">
        <v>8358</v>
      </c>
      <c r="T2849">
        <f>IFERROR(ROUND(E2849/M2849,2),0)</f>
        <v>65.459999999999994</v>
      </c>
    </row>
    <row r="2850" spans="1:20" ht="49" hidden="1" x14ac:dyDescent="0.25">
      <c r="A2850">
        <v>1577</v>
      </c>
      <c r="B2850" s="3" t="s">
        <v>1578</v>
      </c>
      <c r="C2850" s="3" t="s">
        <v>5687</v>
      </c>
      <c r="D2850" s="6">
        <v>10000</v>
      </c>
      <c r="E2850" s="8">
        <v>55</v>
      </c>
      <c r="F2850" s="22">
        <f>ROUND(E2850/D2850*100,0)</f>
        <v>1</v>
      </c>
      <c r="G2850" t="s">
        <v>8219</v>
      </c>
      <c r="H2850" t="s">
        <v>8223</v>
      </c>
      <c r="I2850" t="s">
        <v>8245</v>
      </c>
      <c r="J2850">
        <v>1343161248</v>
      </c>
      <c r="K2850">
        <v>1337977248</v>
      </c>
      <c r="L2850" t="b">
        <v>0</v>
      </c>
      <c r="M2850">
        <v>2</v>
      </c>
      <c r="N2850" t="b">
        <v>0</v>
      </c>
      <c r="O2850" t="s">
        <v>8288</v>
      </c>
      <c r="P2850" s="9">
        <f>(((K2850/60)/60)/24)+DATE(1970,1,1)</f>
        <v>41054.847777777781</v>
      </c>
      <c r="Q2850" s="14">
        <f>YEAR(P2850)</f>
        <v>2012</v>
      </c>
      <c r="R2850" s="10" t="s">
        <v>8336</v>
      </c>
      <c r="S2850" t="s">
        <v>8358</v>
      </c>
      <c r="T2850">
        <f>IFERROR(ROUND(E2850/M2850,2),0)</f>
        <v>27.5</v>
      </c>
    </row>
    <row r="2851" spans="1:20" ht="49" hidden="1" x14ac:dyDescent="0.25">
      <c r="A2851">
        <v>2343</v>
      </c>
      <c r="B2851" s="3" t="s">
        <v>2344</v>
      </c>
      <c r="C2851" s="3" t="s">
        <v>6453</v>
      </c>
      <c r="D2851" s="6">
        <v>10000</v>
      </c>
      <c r="E2851" s="8">
        <v>300</v>
      </c>
      <c r="F2851" s="22">
        <f>ROUND(E2851/D2851*100,0)</f>
        <v>3</v>
      </c>
      <c r="G2851" t="s">
        <v>8219</v>
      </c>
      <c r="H2851" t="s">
        <v>8223</v>
      </c>
      <c r="I2851" t="s">
        <v>8245</v>
      </c>
      <c r="J2851">
        <v>1452282420</v>
      </c>
      <c r="K2851">
        <v>1447962505</v>
      </c>
      <c r="L2851" t="b">
        <v>0</v>
      </c>
      <c r="M2851">
        <v>1</v>
      </c>
      <c r="N2851" t="b">
        <v>0</v>
      </c>
      <c r="O2851" t="s">
        <v>8270</v>
      </c>
      <c r="P2851" s="9">
        <f>(((K2851/60)/60)/24)+DATE(1970,1,1)</f>
        <v>42327.825289351851</v>
      </c>
      <c r="Q2851" s="14">
        <f>YEAR(P2851)</f>
        <v>2015</v>
      </c>
      <c r="R2851" s="10" t="s">
        <v>8333</v>
      </c>
      <c r="S2851" t="s">
        <v>8334</v>
      </c>
      <c r="T2851">
        <f>IFERROR(ROUND(E2851/M2851,2),0)</f>
        <v>300</v>
      </c>
    </row>
    <row r="2852" spans="1:20" ht="33" hidden="1" x14ac:dyDescent="0.25">
      <c r="A2852">
        <v>2356</v>
      </c>
      <c r="B2852" s="3" t="s">
        <v>2357</v>
      </c>
      <c r="C2852" s="3" t="s">
        <v>6466</v>
      </c>
      <c r="D2852" s="6">
        <v>10000</v>
      </c>
      <c r="E2852" s="8">
        <v>0</v>
      </c>
      <c r="F2852" s="22">
        <f>ROUND(E2852/D2852*100,0)</f>
        <v>0</v>
      </c>
      <c r="G2852" t="s">
        <v>8219</v>
      </c>
      <c r="H2852" t="s">
        <v>8232</v>
      </c>
      <c r="I2852" t="s">
        <v>8248</v>
      </c>
      <c r="J2852">
        <v>1433530104</v>
      </c>
      <c r="K2852">
        <v>1430938104</v>
      </c>
      <c r="L2852" t="b">
        <v>0</v>
      </c>
      <c r="M2852">
        <v>0</v>
      </c>
      <c r="N2852" t="b">
        <v>0</v>
      </c>
      <c r="O2852" t="s">
        <v>8270</v>
      </c>
      <c r="P2852" s="9">
        <f>(((K2852/60)/60)/24)+DATE(1970,1,1)</f>
        <v>42130.78361111111</v>
      </c>
      <c r="Q2852" s="14">
        <f>YEAR(P2852)</f>
        <v>2015</v>
      </c>
      <c r="R2852" s="10" t="s">
        <v>8333</v>
      </c>
      <c r="S2852" t="s">
        <v>8334</v>
      </c>
      <c r="T2852">
        <f>IFERROR(ROUND(E2852/M2852,2),0)</f>
        <v>0</v>
      </c>
    </row>
    <row r="2853" spans="1:20" ht="49" hidden="1" x14ac:dyDescent="0.25">
      <c r="A2853">
        <v>2375</v>
      </c>
      <c r="B2853" s="3" t="s">
        <v>2376</v>
      </c>
      <c r="C2853" s="3" t="s">
        <v>6485</v>
      </c>
      <c r="D2853" s="6">
        <v>10000</v>
      </c>
      <c r="E2853" s="8">
        <v>0</v>
      </c>
      <c r="F2853" s="22">
        <f>ROUND(E2853/D2853*100,0)</f>
        <v>0</v>
      </c>
      <c r="G2853" t="s">
        <v>8219</v>
      </c>
      <c r="H2853" t="s">
        <v>8223</v>
      </c>
      <c r="I2853" t="s">
        <v>8245</v>
      </c>
      <c r="J2853">
        <v>1473451437</v>
      </c>
      <c r="K2853">
        <v>1470859437</v>
      </c>
      <c r="L2853" t="b">
        <v>0</v>
      </c>
      <c r="M2853">
        <v>0</v>
      </c>
      <c r="N2853" t="b">
        <v>0</v>
      </c>
      <c r="O2853" t="s">
        <v>8270</v>
      </c>
      <c r="P2853" s="9">
        <f>(((K2853/60)/60)/24)+DATE(1970,1,1)</f>
        <v>42592.836076388892</v>
      </c>
      <c r="Q2853" s="14">
        <f>YEAR(P2853)</f>
        <v>2016</v>
      </c>
      <c r="R2853" s="10" t="s">
        <v>8333</v>
      </c>
      <c r="S2853" t="s">
        <v>8334</v>
      </c>
      <c r="T2853">
        <f>IFERROR(ROUND(E2853/M2853,2),0)</f>
        <v>0</v>
      </c>
    </row>
    <row r="2854" spans="1:20" ht="49" hidden="1" x14ac:dyDescent="0.25">
      <c r="A2854">
        <v>2383</v>
      </c>
      <c r="B2854" s="3" t="s">
        <v>2384</v>
      </c>
      <c r="C2854" s="3" t="s">
        <v>6493</v>
      </c>
      <c r="D2854" s="6">
        <v>10000</v>
      </c>
      <c r="E2854" s="8">
        <v>435</v>
      </c>
      <c r="F2854" s="22">
        <f>ROUND(E2854/D2854*100,0)</f>
        <v>4</v>
      </c>
      <c r="G2854" t="s">
        <v>8219</v>
      </c>
      <c r="H2854" t="s">
        <v>8227</v>
      </c>
      <c r="I2854" t="s">
        <v>8249</v>
      </c>
      <c r="J2854">
        <v>1424568107</v>
      </c>
      <c r="K2854">
        <v>1421976107</v>
      </c>
      <c r="L2854" t="b">
        <v>0</v>
      </c>
      <c r="M2854">
        <v>3</v>
      </c>
      <c r="N2854" t="b">
        <v>0</v>
      </c>
      <c r="O2854" t="s">
        <v>8270</v>
      </c>
      <c r="P2854" s="9">
        <f>(((K2854/60)/60)/24)+DATE(1970,1,1)</f>
        <v>42027.056793981479</v>
      </c>
      <c r="Q2854" s="14">
        <f>YEAR(P2854)</f>
        <v>2015</v>
      </c>
      <c r="R2854" s="10" t="s">
        <v>8333</v>
      </c>
      <c r="S2854" t="s">
        <v>8334</v>
      </c>
      <c r="T2854">
        <f>IFERROR(ROUND(E2854/M2854,2),0)</f>
        <v>145</v>
      </c>
    </row>
    <row r="2855" spans="1:20" ht="49" hidden="1" x14ac:dyDescent="0.25">
      <c r="A2855">
        <v>2562</v>
      </c>
      <c r="B2855" s="3" t="s">
        <v>2562</v>
      </c>
      <c r="C2855" s="3" t="s">
        <v>6672</v>
      </c>
      <c r="D2855" s="6">
        <v>10000</v>
      </c>
      <c r="E2855" s="8">
        <v>75</v>
      </c>
      <c r="F2855" s="22">
        <f>ROUND(E2855/D2855*100,0)</f>
        <v>1</v>
      </c>
      <c r="G2855" t="s">
        <v>8219</v>
      </c>
      <c r="H2855" t="s">
        <v>8235</v>
      </c>
      <c r="I2855" t="s">
        <v>8248</v>
      </c>
      <c r="J2855">
        <v>1476189339</v>
      </c>
      <c r="K2855">
        <v>1471005339</v>
      </c>
      <c r="L2855" t="b">
        <v>0</v>
      </c>
      <c r="M2855">
        <v>3</v>
      </c>
      <c r="N2855" t="b">
        <v>0</v>
      </c>
      <c r="O2855" t="s">
        <v>8282</v>
      </c>
      <c r="P2855" s="9">
        <f>(((K2855/60)/60)/24)+DATE(1970,1,1)</f>
        <v>42594.524756944447</v>
      </c>
      <c r="Q2855" s="14">
        <f>YEAR(P2855)</f>
        <v>2016</v>
      </c>
      <c r="R2855" s="10" t="s">
        <v>8350</v>
      </c>
      <c r="S2855" t="s">
        <v>8351</v>
      </c>
      <c r="T2855">
        <f>IFERROR(ROUND(E2855/M2855,2),0)</f>
        <v>25</v>
      </c>
    </row>
    <row r="2856" spans="1:20" ht="49" hidden="1" x14ac:dyDescent="0.25">
      <c r="A2856">
        <v>2565</v>
      </c>
      <c r="B2856" s="3" t="s">
        <v>2565</v>
      </c>
      <c r="C2856" s="3" t="s">
        <v>6675</v>
      </c>
      <c r="D2856" s="6">
        <v>10000</v>
      </c>
      <c r="E2856" s="8">
        <v>100</v>
      </c>
      <c r="F2856" s="22">
        <f>ROUND(E2856/D2856*100,0)</f>
        <v>1</v>
      </c>
      <c r="G2856" t="s">
        <v>8219</v>
      </c>
      <c r="H2856" t="s">
        <v>8223</v>
      </c>
      <c r="I2856" t="s">
        <v>8245</v>
      </c>
      <c r="J2856">
        <v>1462827000</v>
      </c>
      <c r="K2856">
        <v>1457710589</v>
      </c>
      <c r="L2856" t="b">
        <v>0</v>
      </c>
      <c r="M2856">
        <v>1</v>
      </c>
      <c r="N2856" t="b">
        <v>0</v>
      </c>
      <c r="O2856" t="s">
        <v>8282</v>
      </c>
      <c r="P2856" s="9">
        <f>(((K2856/60)/60)/24)+DATE(1970,1,1)</f>
        <v>42440.650335648148</v>
      </c>
      <c r="Q2856" s="14">
        <f>YEAR(P2856)</f>
        <v>2016</v>
      </c>
      <c r="R2856" s="10" t="s">
        <v>8350</v>
      </c>
      <c r="S2856" t="s">
        <v>8351</v>
      </c>
      <c r="T2856">
        <f>IFERROR(ROUND(E2856/M2856,2),0)</f>
        <v>100</v>
      </c>
    </row>
    <row r="2857" spans="1:20" ht="49" hidden="1" x14ac:dyDescent="0.25">
      <c r="A2857">
        <v>2568</v>
      </c>
      <c r="B2857" s="3" t="s">
        <v>2568</v>
      </c>
      <c r="C2857" s="3" t="s">
        <v>6678</v>
      </c>
      <c r="D2857" s="6">
        <v>10000</v>
      </c>
      <c r="E2857" s="8">
        <v>50</v>
      </c>
      <c r="F2857" s="22">
        <f>ROUND(E2857/D2857*100,0)</f>
        <v>1</v>
      </c>
      <c r="G2857" t="s">
        <v>8219</v>
      </c>
      <c r="H2857" t="s">
        <v>8224</v>
      </c>
      <c r="I2857" t="s">
        <v>8246</v>
      </c>
      <c r="J2857">
        <v>1472745594</v>
      </c>
      <c r="K2857">
        <v>1470153594</v>
      </c>
      <c r="L2857" t="b">
        <v>0</v>
      </c>
      <c r="M2857">
        <v>1</v>
      </c>
      <c r="N2857" t="b">
        <v>0</v>
      </c>
      <c r="O2857" t="s">
        <v>8282</v>
      </c>
      <c r="P2857" s="9">
        <f>(((K2857/60)/60)/24)+DATE(1970,1,1)</f>
        <v>42584.666597222225</v>
      </c>
      <c r="Q2857" s="14">
        <f>YEAR(P2857)</f>
        <v>2016</v>
      </c>
      <c r="R2857" s="10" t="s">
        <v>8350</v>
      </c>
      <c r="S2857" t="s">
        <v>8351</v>
      </c>
      <c r="T2857">
        <f>IFERROR(ROUND(E2857/M2857,2),0)</f>
        <v>50</v>
      </c>
    </row>
    <row r="2858" spans="1:20" ht="49" hidden="1" x14ac:dyDescent="0.25">
      <c r="A2858">
        <v>2574</v>
      </c>
      <c r="B2858" s="3" t="s">
        <v>2574</v>
      </c>
      <c r="C2858" s="3" t="s">
        <v>6684</v>
      </c>
      <c r="D2858" s="6">
        <v>10000</v>
      </c>
      <c r="E2858" s="8">
        <v>0</v>
      </c>
      <c r="F2858" s="22">
        <f>ROUND(E2858/D2858*100,0)</f>
        <v>0</v>
      </c>
      <c r="G2858" t="s">
        <v>8219</v>
      </c>
      <c r="H2858" t="s">
        <v>8223</v>
      </c>
      <c r="I2858" t="s">
        <v>8245</v>
      </c>
      <c r="J2858">
        <v>1463600945</v>
      </c>
      <c r="K2858">
        <v>1461786545</v>
      </c>
      <c r="L2858" t="b">
        <v>0</v>
      </c>
      <c r="M2858">
        <v>0</v>
      </c>
      <c r="N2858" t="b">
        <v>0</v>
      </c>
      <c r="O2858" t="s">
        <v>8282</v>
      </c>
      <c r="P2858" s="9">
        <f>(((K2858/60)/60)/24)+DATE(1970,1,1)</f>
        <v>42487.825752314813</v>
      </c>
      <c r="Q2858" s="14">
        <f>YEAR(P2858)</f>
        <v>2016</v>
      </c>
      <c r="R2858" s="10" t="s">
        <v>8350</v>
      </c>
      <c r="S2858" t="s">
        <v>8351</v>
      </c>
      <c r="T2858">
        <f>IFERROR(ROUND(E2858/M2858,2),0)</f>
        <v>0</v>
      </c>
    </row>
    <row r="2859" spans="1:20" ht="33" hidden="1" x14ac:dyDescent="0.25">
      <c r="A2859">
        <v>2576</v>
      </c>
      <c r="B2859" s="3" t="s">
        <v>2576</v>
      </c>
      <c r="C2859" s="3" t="s">
        <v>6686</v>
      </c>
      <c r="D2859" s="6">
        <v>10000</v>
      </c>
      <c r="E2859" s="8">
        <v>0</v>
      </c>
      <c r="F2859" s="22">
        <f>ROUND(E2859/D2859*100,0)</f>
        <v>0</v>
      </c>
      <c r="G2859" t="s">
        <v>8219</v>
      </c>
      <c r="H2859" t="s">
        <v>8223</v>
      </c>
      <c r="I2859" t="s">
        <v>8245</v>
      </c>
      <c r="J2859">
        <v>1428707647</v>
      </c>
      <c r="K2859">
        <v>1424823247</v>
      </c>
      <c r="L2859" t="b">
        <v>0</v>
      </c>
      <c r="M2859">
        <v>0</v>
      </c>
      <c r="N2859" t="b">
        <v>0</v>
      </c>
      <c r="O2859" t="s">
        <v>8282</v>
      </c>
      <c r="P2859" s="9">
        <f>(((K2859/60)/60)/24)+DATE(1970,1,1)</f>
        <v>42060.00980324074</v>
      </c>
      <c r="Q2859" s="14">
        <f>YEAR(P2859)</f>
        <v>2015</v>
      </c>
      <c r="R2859" s="10" t="s">
        <v>8350</v>
      </c>
      <c r="S2859" t="s">
        <v>8351</v>
      </c>
      <c r="T2859">
        <f>IFERROR(ROUND(E2859/M2859,2),0)</f>
        <v>0</v>
      </c>
    </row>
    <row r="2860" spans="1:20" ht="49" hidden="1" x14ac:dyDescent="0.25">
      <c r="A2860">
        <v>2959</v>
      </c>
      <c r="B2860" s="3" t="s">
        <v>2959</v>
      </c>
      <c r="C2860" s="3" t="s">
        <v>7069</v>
      </c>
      <c r="D2860" s="6">
        <v>10000</v>
      </c>
      <c r="E2860" s="8">
        <v>0</v>
      </c>
      <c r="F2860" s="22">
        <f>ROUND(E2860/D2860*100,0)</f>
        <v>0</v>
      </c>
      <c r="G2860" t="s">
        <v>8219</v>
      </c>
      <c r="H2860" t="s">
        <v>8224</v>
      </c>
      <c r="I2860" t="s">
        <v>8246</v>
      </c>
      <c r="J2860">
        <v>1465258325</v>
      </c>
      <c r="K2860">
        <v>1462666325</v>
      </c>
      <c r="L2860" t="b">
        <v>0</v>
      </c>
      <c r="M2860">
        <v>0</v>
      </c>
      <c r="N2860" t="b">
        <v>0</v>
      </c>
      <c r="O2860" t="s">
        <v>8301</v>
      </c>
      <c r="P2860" s="9">
        <f>(((K2860/60)/60)/24)+DATE(1970,1,1)</f>
        <v>42498.008391203708</v>
      </c>
      <c r="Q2860" s="14">
        <f>YEAR(P2860)</f>
        <v>2016</v>
      </c>
      <c r="R2860" s="10" t="s">
        <v>8331</v>
      </c>
      <c r="S2860" t="s">
        <v>8371</v>
      </c>
      <c r="T2860">
        <f>IFERROR(ROUND(E2860/M2860,2),0)</f>
        <v>0</v>
      </c>
    </row>
    <row r="2861" spans="1:20" ht="49" hidden="1" x14ac:dyDescent="0.25">
      <c r="A2861">
        <v>3870</v>
      </c>
      <c r="B2861" s="3" t="s">
        <v>3867</v>
      </c>
      <c r="C2861" s="3" t="s">
        <v>7979</v>
      </c>
      <c r="D2861" s="6">
        <v>10000</v>
      </c>
      <c r="E2861" s="8">
        <v>1500</v>
      </c>
      <c r="F2861" s="22">
        <f>ROUND(E2861/D2861*100,0)</f>
        <v>15</v>
      </c>
      <c r="G2861" t="s">
        <v>8219</v>
      </c>
      <c r="H2861" t="s">
        <v>8223</v>
      </c>
      <c r="I2861" t="s">
        <v>8245</v>
      </c>
      <c r="J2861">
        <v>1404360478</v>
      </c>
      <c r="K2861">
        <v>1401768478</v>
      </c>
      <c r="L2861" t="b">
        <v>0</v>
      </c>
      <c r="M2861">
        <v>10</v>
      </c>
      <c r="N2861" t="b">
        <v>0</v>
      </c>
      <c r="O2861" t="s">
        <v>8303</v>
      </c>
      <c r="P2861" s="9">
        <f>(((K2861/60)/60)/24)+DATE(1970,1,1)</f>
        <v>41793.17219907407</v>
      </c>
      <c r="Q2861" s="14">
        <f>YEAR(P2861)</f>
        <v>2014</v>
      </c>
      <c r="R2861" s="10" t="s">
        <v>8331</v>
      </c>
      <c r="S2861" t="s">
        <v>8373</v>
      </c>
      <c r="T2861">
        <f>IFERROR(ROUND(E2861/M2861,2),0)</f>
        <v>150</v>
      </c>
    </row>
    <row r="2862" spans="1:20" ht="49" hidden="1" x14ac:dyDescent="0.25">
      <c r="A2862">
        <v>3884</v>
      </c>
      <c r="B2862" s="3" t="s">
        <v>3881</v>
      </c>
      <c r="C2862" s="3" t="s">
        <v>7993</v>
      </c>
      <c r="D2862" s="6">
        <v>10000</v>
      </c>
      <c r="E2862" s="8">
        <v>0</v>
      </c>
      <c r="F2862" s="22">
        <f>ROUND(E2862/D2862*100,0)</f>
        <v>0</v>
      </c>
      <c r="G2862" t="s">
        <v>8219</v>
      </c>
      <c r="H2862" t="s">
        <v>8223</v>
      </c>
      <c r="I2862" t="s">
        <v>8245</v>
      </c>
      <c r="J2862">
        <v>1427479192</v>
      </c>
      <c r="K2862">
        <v>1425322792</v>
      </c>
      <c r="L2862" t="b">
        <v>0</v>
      </c>
      <c r="M2862">
        <v>0</v>
      </c>
      <c r="N2862" t="b">
        <v>0</v>
      </c>
      <c r="O2862" t="s">
        <v>8303</v>
      </c>
      <c r="P2862" s="9">
        <f>(((K2862/60)/60)/24)+DATE(1970,1,1)</f>
        <v>42065.791574074072</v>
      </c>
      <c r="Q2862" s="14">
        <f>YEAR(P2862)</f>
        <v>2015</v>
      </c>
      <c r="R2862" s="10" t="s">
        <v>8331</v>
      </c>
      <c r="S2862" t="s">
        <v>8373</v>
      </c>
      <c r="T2862">
        <f>IFERROR(ROUND(E2862/M2862,2),0)</f>
        <v>0</v>
      </c>
    </row>
    <row r="2863" spans="1:20" ht="21" hidden="1" x14ac:dyDescent="0.25">
      <c r="A2863">
        <v>3886</v>
      </c>
      <c r="B2863" s="3" t="s">
        <v>3883</v>
      </c>
      <c r="C2863" s="3">
        <v>1</v>
      </c>
      <c r="D2863" s="6">
        <v>10000</v>
      </c>
      <c r="E2863" s="8">
        <v>0</v>
      </c>
      <c r="F2863" s="22">
        <f>ROUND(E2863/D2863*100,0)</f>
        <v>0</v>
      </c>
      <c r="G2863" t="s">
        <v>8219</v>
      </c>
      <c r="H2863" t="s">
        <v>8225</v>
      </c>
      <c r="I2863" t="s">
        <v>8247</v>
      </c>
      <c r="J2863">
        <v>1418275702</v>
      </c>
      <c r="K2863">
        <v>1415683702</v>
      </c>
      <c r="L2863" t="b">
        <v>0</v>
      </c>
      <c r="M2863">
        <v>0</v>
      </c>
      <c r="N2863" t="b">
        <v>0</v>
      </c>
      <c r="O2863" t="s">
        <v>8303</v>
      </c>
      <c r="P2863" s="9">
        <f>(((K2863/60)/60)/24)+DATE(1970,1,1)</f>
        <v>41954.228032407409</v>
      </c>
      <c r="Q2863" s="14">
        <f>YEAR(P2863)</f>
        <v>2014</v>
      </c>
      <c r="R2863" s="10" t="s">
        <v>8331</v>
      </c>
      <c r="S2863" t="s">
        <v>8373</v>
      </c>
      <c r="T2863">
        <f>IFERROR(ROUND(E2863/M2863,2),0)</f>
        <v>0</v>
      </c>
    </row>
    <row r="2864" spans="1:20" ht="33" x14ac:dyDescent="0.25">
      <c r="A2864">
        <v>1749</v>
      </c>
      <c r="B2864" s="3" t="s">
        <v>1750</v>
      </c>
      <c r="C2864" s="3" t="s">
        <v>5859</v>
      </c>
      <c r="D2864" s="6">
        <v>10050</v>
      </c>
      <c r="E2864" s="8">
        <v>12410.5</v>
      </c>
      <c r="F2864" s="22">
        <f>ROUND(E2864/D2864*100,0)</f>
        <v>123</v>
      </c>
      <c r="G2864" t="s">
        <v>8218</v>
      </c>
      <c r="H2864" t="s">
        <v>8242</v>
      </c>
      <c r="I2864" t="s">
        <v>8248</v>
      </c>
      <c r="J2864">
        <v>1488394800</v>
      </c>
      <c r="K2864">
        <v>1485213921</v>
      </c>
      <c r="L2864" t="b">
        <v>0</v>
      </c>
      <c r="M2864">
        <v>131</v>
      </c>
      <c r="N2864" t="b">
        <v>1</v>
      </c>
      <c r="O2864" t="s">
        <v>8283</v>
      </c>
      <c r="P2864" s="9">
        <f>(((K2864/60)/60)/24)+DATE(1970,1,1)</f>
        <v>42758.975937499999</v>
      </c>
      <c r="Q2864" s="14">
        <f>YEAR(P2864)</f>
        <v>2017</v>
      </c>
      <c r="R2864" s="10" t="s">
        <v>8352</v>
      </c>
      <c r="S2864" t="s">
        <v>8353</v>
      </c>
      <c r="T2864">
        <f>IFERROR(ROUND(E2864/M2864,2),0)</f>
        <v>94.74</v>
      </c>
    </row>
    <row r="2865" spans="1:20" ht="49" hidden="1" x14ac:dyDescent="0.25">
      <c r="A2865">
        <v>1332</v>
      </c>
      <c r="B2865" s="3" t="s">
        <v>1333</v>
      </c>
      <c r="C2865" s="3" t="s">
        <v>5442</v>
      </c>
      <c r="D2865" s="6">
        <v>10115</v>
      </c>
      <c r="E2865" s="8">
        <v>0</v>
      </c>
      <c r="F2865" s="22">
        <f>ROUND(E2865/D2865*100,0)</f>
        <v>0</v>
      </c>
      <c r="G2865" t="s">
        <v>8219</v>
      </c>
      <c r="H2865" t="s">
        <v>8239</v>
      </c>
      <c r="I2865" t="s">
        <v>8256</v>
      </c>
      <c r="J2865">
        <v>1485480408</v>
      </c>
      <c r="K2865">
        <v>1482888408</v>
      </c>
      <c r="L2865" t="b">
        <v>0</v>
      </c>
      <c r="M2865">
        <v>0</v>
      </c>
      <c r="N2865" t="b">
        <v>0</v>
      </c>
      <c r="O2865" t="s">
        <v>8271</v>
      </c>
      <c r="P2865" s="9">
        <f>(((K2865/60)/60)/24)+DATE(1970,1,1)</f>
        <v>42732.060277777782</v>
      </c>
      <c r="Q2865" s="14">
        <f>YEAR(P2865)</f>
        <v>2016</v>
      </c>
      <c r="R2865" s="10" t="s">
        <v>8333</v>
      </c>
      <c r="S2865" t="s">
        <v>8335</v>
      </c>
      <c r="T2865">
        <f>IFERROR(ROUND(E2865/M2865,2),0)</f>
        <v>0</v>
      </c>
    </row>
    <row r="2866" spans="1:20" ht="33" x14ac:dyDescent="0.25">
      <c r="A2866">
        <v>1</v>
      </c>
      <c r="B2866" s="3" t="s">
        <v>3</v>
      </c>
      <c r="C2866" s="3" t="s">
        <v>4112</v>
      </c>
      <c r="D2866" s="6">
        <v>10275</v>
      </c>
      <c r="E2866" s="8">
        <v>14653</v>
      </c>
      <c r="F2866" s="22">
        <f>ROUND(E2866/D2866*100,0)</f>
        <v>143</v>
      </c>
      <c r="G2866" t="s">
        <v>8218</v>
      </c>
      <c r="H2866" t="s">
        <v>8223</v>
      </c>
      <c r="I2866" t="s">
        <v>8245</v>
      </c>
      <c r="J2866">
        <v>1488464683</v>
      </c>
      <c r="K2866">
        <v>1485872683</v>
      </c>
      <c r="L2866" t="b">
        <v>0</v>
      </c>
      <c r="M2866">
        <v>79</v>
      </c>
      <c r="N2866" t="b">
        <v>1</v>
      </c>
      <c r="O2866" t="s">
        <v>8263</v>
      </c>
      <c r="P2866" s="9">
        <f>(((K2866/60)/60)/24)+DATE(1970,1,1)</f>
        <v>42766.600497685184</v>
      </c>
      <c r="Q2866" s="14">
        <f>YEAR(P2866)</f>
        <v>2017</v>
      </c>
      <c r="R2866" s="10" t="s">
        <v>8324</v>
      </c>
      <c r="S2866" t="s">
        <v>8325</v>
      </c>
      <c r="T2866">
        <f>IFERROR(ROUND(E2866/M2866,2),0)</f>
        <v>185.48</v>
      </c>
    </row>
    <row r="2867" spans="1:20" ht="49" x14ac:dyDescent="0.25">
      <c r="A2867">
        <v>417</v>
      </c>
      <c r="B2867" s="3" t="s">
        <v>418</v>
      </c>
      <c r="C2867" s="3" t="s">
        <v>4527</v>
      </c>
      <c r="D2867" s="6">
        <v>10500</v>
      </c>
      <c r="E2867" s="8">
        <v>10526</v>
      </c>
      <c r="F2867" s="22">
        <f>ROUND(E2867/D2867*100,0)</f>
        <v>100</v>
      </c>
      <c r="G2867" t="s">
        <v>8218</v>
      </c>
      <c r="H2867" t="s">
        <v>8223</v>
      </c>
      <c r="I2867" t="s">
        <v>8245</v>
      </c>
      <c r="J2867">
        <v>1365395580</v>
      </c>
      <c r="K2867">
        <v>1364426260</v>
      </c>
      <c r="L2867" t="b">
        <v>0</v>
      </c>
      <c r="M2867">
        <v>52</v>
      </c>
      <c r="N2867" t="b">
        <v>1</v>
      </c>
      <c r="O2867" t="s">
        <v>8267</v>
      </c>
      <c r="P2867" s="9">
        <f>(((K2867/60)/60)/24)+DATE(1970,1,1)</f>
        <v>41360.970601851855</v>
      </c>
      <c r="Q2867" s="14">
        <f>YEAR(P2867)</f>
        <v>2013</v>
      </c>
      <c r="R2867" s="10" t="s">
        <v>8324</v>
      </c>
      <c r="S2867" t="s">
        <v>8329</v>
      </c>
      <c r="T2867">
        <f>IFERROR(ROUND(E2867/M2867,2),0)</f>
        <v>202.42</v>
      </c>
    </row>
    <row r="2868" spans="1:20" ht="49" x14ac:dyDescent="0.25">
      <c r="A2868">
        <v>2614</v>
      </c>
      <c r="B2868" s="3" t="s">
        <v>2614</v>
      </c>
      <c r="C2868" s="3" t="s">
        <v>6724</v>
      </c>
      <c r="D2868" s="6">
        <v>10500</v>
      </c>
      <c r="E2868" s="8">
        <v>10710</v>
      </c>
      <c r="F2868" s="22">
        <f>ROUND(E2868/D2868*100,0)</f>
        <v>102</v>
      </c>
      <c r="G2868" t="s">
        <v>8218</v>
      </c>
      <c r="H2868" t="s">
        <v>8223</v>
      </c>
      <c r="I2868" t="s">
        <v>8245</v>
      </c>
      <c r="J2868">
        <v>1398834000</v>
      </c>
      <c r="K2868">
        <v>1396371612</v>
      </c>
      <c r="L2868" t="b">
        <v>1</v>
      </c>
      <c r="M2868">
        <v>100</v>
      </c>
      <c r="N2868" t="b">
        <v>1</v>
      </c>
      <c r="O2868" t="s">
        <v>8299</v>
      </c>
      <c r="P2868" s="9">
        <f>(((K2868/60)/60)/24)+DATE(1970,1,1)</f>
        <v>41730.708472222221</v>
      </c>
      <c r="Q2868" s="14">
        <f>YEAR(P2868)</f>
        <v>2014</v>
      </c>
      <c r="R2868" s="10" t="s">
        <v>8333</v>
      </c>
      <c r="S2868" t="s">
        <v>8369</v>
      </c>
      <c r="T2868">
        <f>IFERROR(ROUND(E2868/M2868,2),0)</f>
        <v>107.1</v>
      </c>
    </row>
    <row r="2869" spans="1:20" ht="49" x14ac:dyDescent="0.25">
      <c r="A2869">
        <v>3620</v>
      </c>
      <c r="B2869" s="3" t="s">
        <v>3618</v>
      </c>
      <c r="C2869" s="3" t="s">
        <v>7730</v>
      </c>
      <c r="D2869" s="6">
        <v>10500</v>
      </c>
      <c r="E2869" s="8">
        <v>11045</v>
      </c>
      <c r="F2869" s="22">
        <f>ROUND(E2869/D2869*100,0)</f>
        <v>105</v>
      </c>
      <c r="G2869" t="s">
        <v>8218</v>
      </c>
      <c r="H2869" t="s">
        <v>8223</v>
      </c>
      <c r="I2869" t="s">
        <v>8245</v>
      </c>
      <c r="J2869">
        <v>1425528000</v>
      </c>
      <c r="K2869">
        <v>1422916261</v>
      </c>
      <c r="L2869" t="b">
        <v>0</v>
      </c>
      <c r="M2869">
        <v>197</v>
      </c>
      <c r="N2869" t="b">
        <v>1</v>
      </c>
      <c r="O2869" t="s">
        <v>8269</v>
      </c>
      <c r="P2869" s="9">
        <f>(((K2869/60)/60)/24)+DATE(1970,1,1)</f>
        <v>42037.938206018516</v>
      </c>
      <c r="Q2869" s="14">
        <f>YEAR(P2869)</f>
        <v>2015</v>
      </c>
      <c r="R2869" s="10" t="s">
        <v>8331</v>
      </c>
      <c r="S2869" t="s">
        <v>8332</v>
      </c>
      <c r="T2869">
        <f>IFERROR(ROUND(E2869/M2869,2),0)</f>
        <v>56.07</v>
      </c>
    </row>
    <row r="2870" spans="1:20" ht="49" hidden="1" x14ac:dyDescent="0.25">
      <c r="A2870">
        <v>446</v>
      </c>
      <c r="B2870" s="3" t="s">
        <v>447</v>
      </c>
      <c r="C2870" s="3" t="s">
        <v>4556</v>
      </c>
      <c r="D2870" s="6">
        <v>10500</v>
      </c>
      <c r="E2870" s="8">
        <v>766</v>
      </c>
      <c r="F2870" s="22">
        <f>ROUND(E2870/D2870*100,0)</f>
        <v>7</v>
      </c>
      <c r="G2870" t="s">
        <v>8220</v>
      </c>
      <c r="H2870" t="s">
        <v>8223</v>
      </c>
      <c r="I2870" t="s">
        <v>8245</v>
      </c>
      <c r="J2870">
        <v>1425434420</v>
      </c>
      <c r="K2870">
        <v>1422842420</v>
      </c>
      <c r="L2870" t="b">
        <v>0</v>
      </c>
      <c r="M2870">
        <v>16</v>
      </c>
      <c r="N2870" t="b">
        <v>0</v>
      </c>
      <c r="O2870" t="s">
        <v>8268</v>
      </c>
      <c r="P2870" s="9">
        <f>(((K2870/60)/60)/24)+DATE(1970,1,1)</f>
        <v>42037.083564814813</v>
      </c>
      <c r="Q2870" s="14">
        <f>YEAR(P2870)</f>
        <v>2015</v>
      </c>
      <c r="R2870" s="10" t="s">
        <v>8324</v>
      </c>
      <c r="S2870" t="s">
        <v>8330</v>
      </c>
      <c r="T2870">
        <f>IFERROR(ROUND(E2870/M2870,2),0)</f>
        <v>47.88</v>
      </c>
    </row>
    <row r="2871" spans="1:20" ht="49" hidden="1" x14ac:dyDescent="0.25">
      <c r="A2871">
        <v>2142</v>
      </c>
      <c r="B2871" s="3" t="s">
        <v>2143</v>
      </c>
      <c r="C2871" s="3" t="s">
        <v>6252</v>
      </c>
      <c r="D2871" s="6">
        <v>10500</v>
      </c>
      <c r="E2871" s="8">
        <v>601</v>
      </c>
      <c r="F2871" s="22">
        <f>ROUND(E2871/D2871*100,0)</f>
        <v>6</v>
      </c>
      <c r="G2871" t="s">
        <v>8220</v>
      </c>
      <c r="H2871" t="s">
        <v>8235</v>
      </c>
      <c r="I2871" t="s">
        <v>8248</v>
      </c>
      <c r="J2871">
        <v>1451494210</v>
      </c>
      <c r="K2871">
        <v>1449075010</v>
      </c>
      <c r="L2871" t="b">
        <v>0</v>
      </c>
      <c r="M2871">
        <v>12</v>
      </c>
      <c r="N2871" t="b">
        <v>0</v>
      </c>
      <c r="O2871" t="s">
        <v>8280</v>
      </c>
      <c r="P2871" s="9">
        <f>(((K2871/60)/60)/24)+DATE(1970,1,1)</f>
        <v>42340.701504629629</v>
      </c>
      <c r="Q2871" s="14">
        <f>YEAR(P2871)</f>
        <v>2015</v>
      </c>
      <c r="R2871" s="10" t="s">
        <v>8347</v>
      </c>
      <c r="S2871" t="s">
        <v>8348</v>
      </c>
      <c r="T2871">
        <f>IFERROR(ROUND(E2871/M2871,2),0)</f>
        <v>50.08</v>
      </c>
    </row>
    <row r="2872" spans="1:20" ht="49" hidden="1" x14ac:dyDescent="0.25">
      <c r="A2872">
        <v>3847</v>
      </c>
      <c r="B2872" s="3" t="s">
        <v>3844</v>
      </c>
      <c r="C2872" s="3" t="s">
        <v>7956</v>
      </c>
      <c r="D2872" s="6">
        <v>10500</v>
      </c>
      <c r="E2872" s="8">
        <v>1697</v>
      </c>
      <c r="F2872" s="22">
        <f>ROUND(E2872/D2872*100,0)</f>
        <v>16</v>
      </c>
      <c r="G2872" t="s">
        <v>8220</v>
      </c>
      <c r="H2872" t="s">
        <v>8223</v>
      </c>
      <c r="I2872" t="s">
        <v>8245</v>
      </c>
      <c r="J2872">
        <v>1437283391</v>
      </c>
      <c r="K2872">
        <v>1433395391</v>
      </c>
      <c r="L2872" t="b">
        <v>1</v>
      </c>
      <c r="M2872">
        <v>9</v>
      </c>
      <c r="N2872" t="b">
        <v>0</v>
      </c>
      <c r="O2872" t="s">
        <v>8269</v>
      </c>
      <c r="P2872" s="9">
        <f>(((K2872/60)/60)/24)+DATE(1970,1,1)</f>
        <v>42159.224432870367</v>
      </c>
      <c r="Q2872" s="14">
        <f>YEAR(P2872)</f>
        <v>2015</v>
      </c>
      <c r="R2872" s="10" t="s">
        <v>8331</v>
      </c>
      <c r="S2872" t="s">
        <v>8332</v>
      </c>
      <c r="T2872">
        <f>IFERROR(ROUND(E2872/M2872,2),0)</f>
        <v>188.56</v>
      </c>
    </row>
    <row r="2873" spans="1:20" ht="49" hidden="1" x14ac:dyDescent="0.25">
      <c r="A2873">
        <v>2321</v>
      </c>
      <c r="B2873" s="3" t="s">
        <v>2322</v>
      </c>
      <c r="C2873" s="3" t="s">
        <v>6431</v>
      </c>
      <c r="D2873" s="6">
        <v>10557</v>
      </c>
      <c r="E2873" s="8">
        <v>4130</v>
      </c>
      <c r="F2873" s="22">
        <f>ROUND(E2873/D2873*100,0)</f>
        <v>39</v>
      </c>
      <c r="G2873" t="s">
        <v>8221</v>
      </c>
      <c r="H2873" t="s">
        <v>8238</v>
      </c>
      <c r="I2873" t="s">
        <v>8248</v>
      </c>
      <c r="J2873">
        <v>1491282901</v>
      </c>
      <c r="K2873">
        <v>1488694501</v>
      </c>
      <c r="L2873" t="b">
        <v>0</v>
      </c>
      <c r="M2873">
        <v>64</v>
      </c>
      <c r="N2873" t="b">
        <v>0</v>
      </c>
      <c r="O2873" t="s">
        <v>8296</v>
      </c>
      <c r="P2873" s="9">
        <f>(((K2873/60)/60)/24)+DATE(1970,1,1)</f>
        <v>42799.260428240741</v>
      </c>
      <c r="Q2873" s="10">
        <f>YEAR(P2873)</f>
        <v>2017</v>
      </c>
      <c r="R2873" s="10" t="s">
        <v>8350</v>
      </c>
      <c r="S2873" t="s">
        <v>8366</v>
      </c>
      <c r="T2873">
        <f>IFERROR(ROUND(E2873/M2873,2),0)</f>
        <v>64.53</v>
      </c>
    </row>
    <row r="2874" spans="1:20" ht="49" x14ac:dyDescent="0.25">
      <c r="A2874">
        <v>3005</v>
      </c>
      <c r="B2874" s="3" t="s">
        <v>3005</v>
      </c>
      <c r="C2874" s="3" t="s">
        <v>7115</v>
      </c>
      <c r="D2874" s="6">
        <v>10600</v>
      </c>
      <c r="E2874" s="8">
        <v>12772.6</v>
      </c>
      <c r="F2874" s="22">
        <f>ROUND(E2874/D2874*100,0)</f>
        <v>120</v>
      </c>
      <c r="G2874" t="s">
        <v>8218</v>
      </c>
      <c r="H2874" t="s">
        <v>8223</v>
      </c>
      <c r="I2874" t="s">
        <v>8245</v>
      </c>
      <c r="J2874">
        <v>1412611905</v>
      </c>
      <c r="K2874">
        <v>1410019905</v>
      </c>
      <c r="L2874" t="b">
        <v>0</v>
      </c>
      <c r="M2874">
        <v>118</v>
      </c>
      <c r="N2874" t="b">
        <v>1</v>
      </c>
      <c r="O2874" t="s">
        <v>8301</v>
      </c>
      <c r="P2874" s="9">
        <f>(((K2874/60)/60)/24)+DATE(1970,1,1)</f>
        <v>41888.674826388888</v>
      </c>
      <c r="Q2874" s="14">
        <f>YEAR(P2874)</f>
        <v>2014</v>
      </c>
      <c r="R2874" s="10" t="s">
        <v>8331</v>
      </c>
      <c r="S2874" t="s">
        <v>8371</v>
      </c>
      <c r="T2874">
        <f>IFERROR(ROUND(E2874/M2874,2),0)</f>
        <v>108.24</v>
      </c>
    </row>
    <row r="2875" spans="1:20" ht="49" x14ac:dyDescent="0.25">
      <c r="A2875">
        <v>51</v>
      </c>
      <c r="B2875" s="3" t="s">
        <v>53</v>
      </c>
      <c r="C2875" s="3" t="s">
        <v>4162</v>
      </c>
      <c r="D2875" s="6">
        <v>11000</v>
      </c>
      <c r="E2875" s="8">
        <v>14082</v>
      </c>
      <c r="F2875" s="22">
        <f>ROUND(E2875/D2875*100,0)</f>
        <v>128</v>
      </c>
      <c r="G2875" t="s">
        <v>8218</v>
      </c>
      <c r="H2875" t="s">
        <v>8223</v>
      </c>
      <c r="I2875" t="s">
        <v>8245</v>
      </c>
      <c r="J2875">
        <v>1439245037</v>
      </c>
      <c r="K2875">
        <v>1436653037</v>
      </c>
      <c r="L2875" t="b">
        <v>0</v>
      </c>
      <c r="M2875">
        <v>119</v>
      </c>
      <c r="N2875" t="b">
        <v>1</v>
      </c>
      <c r="O2875" t="s">
        <v>8263</v>
      </c>
      <c r="P2875" s="9">
        <f>(((K2875/60)/60)/24)+DATE(1970,1,1)</f>
        <v>42196.928668981483</v>
      </c>
      <c r="Q2875" s="14">
        <f>YEAR(P2875)</f>
        <v>2015</v>
      </c>
      <c r="R2875" s="10" t="s">
        <v>8324</v>
      </c>
      <c r="S2875" t="s">
        <v>8325</v>
      </c>
      <c r="T2875">
        <f>IFERROR(ROUND(E2875/M2875,2),0)</f>
        <v>118.34</v>
      </c>
    </row>
    <row r="2876" spans="1:20" ht="65" x14ac:dyDescent="0.25">
      <c r="A2876">
        <v>2606</v>
      </c>
      <c r="B2876" s="3" t="s">
        <v>2606</v>
      </c>
      <c r="C2876" s="3" t="s">
        <v>6716</v>
      </c>
      <c r="D2876" s="6">
        <v>11000</v>
      </c>
      <c r="E2876" s="8">
        <v>12106</v>
      </c>
      <c r="F2876" s="22">
        <f>ROUND(E2876/D2876*100,0)</f>
        <v>110</v>
      </c>
      <c r="G2876" t="s">
        <v>8218</v>
      </c>
      <c r="H2876" t="s">
        <v>8223</v>
      </c>
      <c r="I2876" t="s">
        <v>8245</v>
      </c>
      <c r="J2876">
        <v>1398791182</v>
      </c>
      <c r="K2876">
        <v>1396026382</v>
      </c>
      <c r="L2876" t="b">
        <v>1</v>
      </c>
      <c r="M2876">
        <v>385</v>
      </c>
      <c r="N2876" t="b">
        <v>1</v>
      </c>
      <c r="O2876" t="s">
        <v>8299</v>
      </c>
      <c r="P2876" s="9">
        <f>(((K2876/60)/60)/24)+DATE(1970,1,1)</f>
        <v>41726.712754629632</v>
      </c>
      <c r="Q2876" s="14">
        <f>YEAR(P2876)</f>
        <v>2014</v>
      </c>
      <c r="R2876" s="10" t="s">
        <v>8333</v>
      </c>
      <c r="S2876" t="s">
        <v>8369</v>
      </c>
      <c r="T2876">
        <f>IFERROR(ROUND(E2876/M2876,2),0)</f>
        <v>31.44</v>
      </c>
    </row>
    <row r="2877" spans="1:20" ht="49" x14ac:dyDescent="0.25">
      <c r="A2877">
        <v>2611</v>
      </c>
      <c r="B2877" s="3" t="s">
        <v>2611</v>
      </c>
      <c r="C2877" s="3" t="s">
        <v>6721</v>
      </c>
      <c r="D2877" s="6">
        <v>11000</v>
      </c>
      <c r="E2877" s="8">
        <v>306970</v>
      </c>
      <c r="F2877" s="22">
        <f>ROUND(E2877/D2877*100,0)</f>
        <v>2791</v>
      </c>
      <c r="G2877" t="s">
        <v>8218</v>
      </c>
      <c r="H2877" t="s">
        <v>8235</v>
      </c>
      <c r="I2877" t="s">
        <v>8248</v>
      </c>
      <c r="J2877">
        <v>1483397940</v>
      </c>
      <c r="K2877">
        <v>1480493014</v>
      </c>
      <c r="L2877" t="b">
        <v>1</v>
      </c>
      <c r="M2877">
        <v>3663</v>
      </c>
      <c r="N2877" t="b">
        <v>1</v>
      </c>
      <c r="O2877" t="s">
        <v>8299</v>
      </c>
      <c r="P2877" s="9">
        <f>(((K2877/60)/60)/24)+DATE(1970,1,1)</f>
        <v>42704.335810185185</v>
      </c>
      <c r="Q2877" s="14">
        <f>YEAR(P2877)</f>
        <v>2016</v>
      </c>
      <c r="R2877" s="10" t="s">
        <v>8333</v>
      </c>
      <c r="S2877" t="s">
        <v>8369</v>
      </c>
      <c r="T2877">
        <f>IFERROR(ROUND(E2877/M2877,2),0)</f>
        <v>83.8</v>
      </c>
    </row>
    <row r="2878" spans="1:20" ht="49" hidden="1" x14ac:dyDescent="0.25">
      <c r="A2878">
        <v>1764</v>
      </c>
      <c r="B2878" s="3" t="s">
        <v>1765</v>
      </c>
      <c r="C2878" s="3" t="s">
        <v>5874</v>
      </c>
      <c r="D2878" s="6">
        <v>11000</v>
      </c>
      <c r="E2878" s="8">
        <v>2156</v>
      </c>
      <c r="F2878" s="22">
        <f>ROUND(E2878/D2878*100,0)</f>
        <v>20</v>
      </c>
      <c r="G2878" t="s">
        <v>8220</v>
      </c>
      <c r="H2878" t="s">
        <v>8224</v>
      </c>
      <c r="I2878" t="s">
        <v>8246</v>
      </c>
      <c r="J2878">
        <v>1407065979</v>
      </c>
      <c r="K2878">
        <v>1404560379</v>
      </c>
      <c r="L2878" t="b">
        <v>1</v>
      </c>
      <c r="M2878">
        <v>39</v>
      </c>
      <c r="N2878" t="b">
        <v>0</v>
      </c>
      <c r="O2878" t="s">
        <v>8283</v>
      </c>
      <c r="P2878" s="9">
        <f>(((K2878/60)/60)/24)+DATE(1970,1,1)</f>
        <v>41825.485868055555</v>
      </c>
      <c r="Q2878" s="14">
        <f>YEAR(P2878)</f>
        <v>2014</v>
      </c>
      <c r="R2878" s="10" t="s">
        <v>8352</v>
      </c>
      <c r="S2878" t="s">
        <v>8353</v>
      </c>
      <c r="T2878">
        <f>IFERROR(ROUND(E2878/M2878,2),0)</f>
        <v>55.28</v>
      </c>
    </row>
    <row r="2879" spans="1:20" ht="49" hidden="1" x14ac:dyDescent="0.25">
      <c r="A2879">
        <v>1779</v>
      </c>
      <c r="B2879" s="3" t="s">
        <v>1780</v>
      </c>
      <c r="C2879" s="3" t="s">
        <v>5889</v>
      </c>
      <c r="D2879" s="6">
        <v>11000</v>
      </c>
      <c r="E2879" s="8">
        <v>3986</v>
      </c>
      <c r="F2879" s="22">
        <f>ROUND(E2879/D2879*100,0)</f>
        <v>36</v>
      </c>
      <c r="G2879" t="s">
        <v>8220</v>
      </c>
      <c r="H2879" t="s">
        <v>8223</v>
      </c>
      <c r="I2879" t="s">
        <v>8245</v>
      </c>
      <c r="J2879">
        <v>1472834180</v>
      </c>
      <c r="K2879">
        <v>1470242180</v>
      </c>
      <c r="L2879" t="b">
        <v>1</v>
      </c>
      <c r="M2879">
        <v>38</v>
      </c>
      <c r="N2879" t="b">
        <v>0</v>
      </c>
      <c r="O2879" t="s">
        <v>8283</v>
      </c>
      <c r="P2879" s="9">
        <f>(((K2879/60)/60)/24)+DATE(1970,1,1)</f>
        <v>42585.691898148143</v>
      </c>
      <c r="Q2879" s="14">
        <f>YEAR(P2879)</f>
        <v>2016</v>
      </c>
      <c r="R2879" s="10" t="s">
        <v>8352</v>
      </c>
      <c r="S2879" t="s">
        <v>8353</v>
      </c>
      <c r="T2879">
        <f>IFERROR(ROUND(E2879/M2879,2),0)</f>
        <v>104.89</v>
      </c>
    </row>
    <row r="2880" spans="1:20" ht="49" hidden="1" x14ac:dyDescent="0.25">
      <c r="A2880">
        <v>2501</v>
      </c>
      <c r="B2880" s="3" t="s">
        <v>2501</v>
      </c>
      <c r="C2880" s="3" t="s">
        <v>6611</v>
      </c>
      <c r="D2880" s="6">
        <v>11000</v>
      </c>
      <c r="E2880" s="8">
        <v>281</v>
      </c>
      <c r="F2880" s="22">
        <f>ROUND(E2880/D2880*100,0)</f>
        <v>3</v>
      </c>
      <c r="G2880" t="s">
        <v>8220</v>
      </c>
      <c r="H2880" t="s">
        <v>8228</v>
      </c>
      <c r="I2880" t="s">
        <v>8250</v>
      </c>
      <c r="J2880">
        <v>1443379104</v>
      </c>
      <c r="K2880">
        <v>1440787104</v>
      </c>
      <c r="L2880" t="b">
        <v>0</v>
      </c>
      <c r="M2880">
        <v>7</v>
      </c>
      <c r="N2880" t="b">
        <v>0</v>
      </c>
      <c r="O2880" t="s">
        <v>8297</v>
      </c>
      <c r="P2880" s="9">
        <f>(((K2880/60)/60)/24)+DATE(1970,1,1)</f>
        <v>42244.776666666665</v>
      </c>
      <c r="Q2880" s="14">
        <f>YEAR(P2880)</f>
        <v>2015</v>
      </c>
      <c r="R2880" s="10" t="s">
        <v>8350</v>
      </c>
      <c r="S2880" t="s">
        <v>8367</v>
      </c>
      <c r="T2880">
        <f>IFERROR(ROUND(E2880/M2880,2),0)</f>
        <v>40.14</v>
      </c>
    </row>
    <row r="2881" spans="1:20" ht="49" hidden="1" x14ac:dyDescent="0.25">
      <c r="A2881">
        <v>3112</v>
      </c>
      <c r="B2881" s="3" t="s">
        <v>3112</v>
      </c>
      <c r="C2881" s="3" t="s">
        <v>7222</v>
      </c>
      <c r="D2881" s="6">
        <v>11000</v>
      </c>
      <c r="E2881" s="8">
        <v>521</v>
      </c>
      <c r="F2881" s="22">
        <f>ROUND(E2881/D2881*100,0)</f>
        <v>5</v>
      </c>
      <c r="G2881" t="s">
        <v>8220</v>
      </c>
      <c r="H2881" t="s">
        <v>8223</v>
      </c>
      <c r="I2881" t="s">
        <v>8245</v>
      </c>
      <c r="J2881">
        <v>1477968934</v>
      </c>
      <c r="K2881">
        <v>1472784934</v>
      </c>
      <c r="L2881" t="b">
        <v>0</v>
      </c>
      <c r="M2881">
        <v>9</v>
      </c>
      <c r="N2881" t="b">
        <v>0</v>
      </c>
      <c r="O2881" t="s">
        <v>8301</v>
      </c>
      <c r="P2881" s="9">
        <f>(((K2881/60)/60)/24)+DATE(1970,1,1)</f>
        <v>42615.121921296297</v>
      </c>
      <c r="Q2881" s="14">
        <f>YEAR(P2881)</f>
        <v>2016</v>
      </c>
      <c r="R2881" s="10" t="s">
        <v>8331</v>
      </c>
      <c r="S2881" t="s">
        <v>8371</v>
      </c>
      <c r="T2881">
        <f>IFERROR(ROUND(E2881/M2881,2),0)</f>
        <v>57.89</v>
      </c>
    </row>
    <row r="2882" spans="1:20" ht="49" hidden="1" x14ac:dyDescent="0.25">
      <c r="A2882">
        <v>3194</v>
      </c>
      <c r="B2882" s="3" t="s">
        <v>3194</v>
      </c>
      <c r="C2882" s="3" t="s">
        <v>7304</v>
      </c>
      <c r="D2882" s="6">
        <v>11000</v>
      </c>
      <c r="E2882" s="8">
        <v>0</v>
      </c>
      <c r="F2882" s="22">
        <f>ROUND(E2882/D2882*100,0)</f>
        <v>0</v>
      </c>
      <c r="G2882" t="s">
        <v>8220</v>
      </c>
      <c r="H2882" t="s">
        <v>8223</v>
      </c>
      <c r="I2882" t="s">
        <v>8245</v>
      </c>
      <c r="J2882">
        <v>1437960598</v>
      </c>
      <c r="K2882">
        <v>1435368598</v>
      </c>
      <c r="L2882" t="b">
        <v>0</v>
      </c>
      <c r="M2882">
        <v>0</v>
      </c>
      <c r="N2882" t="b">
        <v>0</v>
      </c>
      <c r="O2882" t="s">
        <v>8303</v>
      </c>
      <c r="P2882" s="9">
        <f>(((K2882/60)/60)/24)+DATE(1970,1,1)</f>
        <v>42182.062476851846</v>
      </c>
      <c r="Q2882" s="14">
        <f>YEAR(P2882)</f>
        <v>2015</v>
      </c>
      <c r="R2882" s="10" t="s">
        <v>8331</v>
      </c>
      <c r="S2882" t="s">
        <v>8373</v>
      </c>
      <c r="T2882">
        <f>IFERROR(ROUND(E2882/M2882,2),0)</f>
        <v>0</v>
      </c>
    </row>
    <row r="2883" spans="1:20" ht="33" hidden="1" x14ac:dyDescent="0.25">
      <c r="A2883">
        <v>3854</v>
      </c>
      <c r="B2883" s="3" t="s">
        <v>3851</v>
      </c>
      <c r="C2883" s="3" t="s">
        <v>7963</v>
      </c>
      <c r="D2883" s="6">
        <v>11000</v>
      </c>
      <c r="E2883" s="8">
        <v>1788</v>
      </c>
      <c r="F2883" s="22">
        <f>ROUND(E2883/D2883*100,0)</f>
        <v>16</v>
      </c>
      <c r="G2883" t="s">
        <v>8220</v>
      </c>
      <c r="H2883" t="s">
        <v>8223</v>
      </c>
      <c r="I2883" t="s">
        <v>8245</v>
      </c>
      <c r="J2883">
        <v>1431206058</v>
      </c>
      <c r="K2883">
        <v>1428614058</v>
      </c>
      <c r="L2883" t="b">
        <v>0</v>
      </c>
      <c r="M2883">
        <v>20</v>
      </c>
      <c r="N2883" t="b">
        <v>0</v>
      </c>
      <c r="O2883" t="s">
        <v>8269</v>
      </c>
      <c r="P2883" s="9">
        <f>(((K2883/60)/60)/24)+DATE(1970,1,1)</f>
        <v>42103.884930555556</v>
      </c>
      <c r="Q2883" s="14">
        <f>YEAR(P2883)</f>
        <v>2015</v>
      </c>
      <c r="R2883" s="10" t="s">
        <v>8331</v>
      </c>
      <c r="S2883" t="s">
        <v>8332</v>
      </c>
      <c r="T2883">
        <f>IFERROR(ROUND(E2883/M2883,2),0)</f>
        <v>89.4</v>
      </c>
    </row>
    <row r="2884" spans="1:20" ht="49" hidden="1" x14ac:dyDescent="0.25">
      <c r="A2884">
        <v>3983</v>
      </c>
      <c r="B2884" s="3" t="s">
        <v>3979</v>
      </c>
      <c r="C2884" s="3" t="s">
        <v>8089</v>
      </c>
      <c r="D2884" s="6">
        <v>11140</v>
      </c>
      <c r="E2884" s="8">
        <v>3877</v>
      </c>
      <c r="F2884" s="22">
        <f>ROUND(E2884/D2884*100,0)</f>
        <v>35</v>
      </c>
      <c r="G2884" t="s">
        <v>8220</v>
      </c>
      <c r="H2884" t="s">
        <v>8223</v>
      </c>
      <c r="I2884" t="s">
        <v>8245</v>
      </c>
      <c r="J2884">
        <v>1400569140</v>
      </c>
      <c r="K2884">
        <v>1397854356</v>
      </c>
      <c r="L2884" t="b">
        <v>0</v>
      </c>
      <c r="M2884">
        <v>46</v>
      </c>
      <c r="N2884" t="b">
        <v>0</v>
      </c>
      <c r="O2884" t="s">
        <v>8269</v>
      </c>
      <c r="P2884" s="9">
        <f>(((K2884/60)/60)/24)+DATE(1970,1,1)</f>
        <v>41747.86986111111</v>
      </c>
      <c r="Q2884" s="14">
        <f>YEAR(P2884)</f>
        <v>2014</v>
      </c>
      <c r="R2884" s="10" t="s">
        <v>8331</v>
      </c>
      <c r="S2884" t="s">
        <v>8332</v>
      </c>
      <c r="T2884">
        <f>IFERROR(ROUND(E2884/M2884,2),0)</f>
        <v>84.28</v>
      </c>
    </row>
    <row r="2885" spans="1:20" ht="49" hidden="1" x14ac:dyDescent="0.25">
      <c r="A2885">
        <v>574</v>
      </c>
      <c r="B2885" s="3" t="s">
        <v>575</v>
      </c>
      <c r="C2885" s="3" t="s">
        <v>4684</v>
      </c>
      <c r="D2885" s="6">
        <v>11180</v>
      </c>
      <c r="E2885" s="8">
        <v>80</v>
      </c>
      <c r="F2885" s="22">
        <f>ROUND(E2885/D2885*100,0)</f>
        <v>1</v>
      </c>
      <c r="G2885" t="s">
        <v>8220</v>
      </c>
      <c r="H2885" t="s">
        <v>8224</v>
      </c>
      <c r="I2885" t="s">
        <v>8246</v>
      </c>
      <c r="J2885">
        <v>1476873507</v>
      </c>
      <c r="K2885">
        <v>1474281507</v>
      </c>
      <c r="L2885" t="b">
        <v>0</v>
      </c>
      <c r="M2885">
        <v>4</v>
      </c>
      <c r="N2885" t="b">
        <v>0</v>
      </c>
      <c r="O2885" t="s">
        <v>8270</v>
      </c>
      <c r="P2885" s="9">
        <f>(((K2885/60)/60)/24)+DATE(1970,1,1)</f>
        <v>42632.443368055552</v>
      </c>
      <c r="Q2885" s="14">
        <f>YEAR(P2885)</f>
        <v>2016</v>
      </c>
      <c r="R2885" s="10" t="s">
        <v>8333</v>
      </c>
      <c r="S2885" t="s">
        <v>8334</v>
      </c>
      <c r="T2885">
        <f>IFERROR(ROUND(E2885/M2885,2),0)</f>
        <v>20</v>
      </c>
    </row>
    <row r="2886" spans="1:20" ht="49" hidden="1" x14ac:dyDescent="0.25">
      <c r="A2886">
        <v>2879</v>
      </c>
      <c r="B2886" s="3" t="s">
        <v>2879</v>
      </c>
      <c r="C2886" s="3" t="s">
        <v>6989</v>
      </c>
      <c r="D2886" s="6">
        <v>11200</v>
      </c>
      <c r="E2886" s="8">
        <v>29</v>
      </c>
      <c r="F2886" s="22">
        <f>ROUND(E2886/D2886*100,0)</f>
        <v>0</v>
      </c>
      <c r="G2886" t="s">
        <v>8220</v>
      </c>
      <c r="H2886" t="s">
        <v>8223</v>
      </c>
      <c r="I2886" t="s">
        <v>8245</v>
      </c>
      <c r="J2886">
        <v>1453310661</v>
      </c>
      <c r="K2886">
        <v>1450718661</v>
      </c>
      <c r="L2886" t="b">
        <v>0</v>
      </c>
      <c r="M2886">
        <v>1</v>
      </c>
      <c r="N2886" t="b">
        <v>0</v>
      </c>
      <c r="O2886" t="s">
        <v>8269</v>
      </c>
      <c r="P2886" s="9">
        <f>(((K2886/60)/60)/24)+DATE(1970,1,1)</f>
        <v>42359.725243055553</v>
      </c>
      <c r="Q2886" s="14">
        <f>YEAR(P2886)</f>
        <v>2015</v>
      </c>
      <c r="R2886" s="10" t="s">
        <v>8331</v>
      </c>
      <c r="S2886" t="s">
        <v>8332</v>
      </c>
      <c r="T2886">
        <f>IFERROR(ROUND(E2886/M2886,2),0)</f>
        <v>29</v>
      </c>
    </row>
    <row r="2887" spans="1:20" ht="33" x14ac:dyDescent="0.25">
      <c r="A2887">
        <v>349</v>
      </c>
      <c r="B2887" s="3" t="s">
        <v>350</v>
      </c>
      <c r="C2887" s="3" t="s">
        <v>4459</v>
      </c>
      <c r="D2887" s="6">
        <v>11260</v>
      </c>
      <c r="E2887" s="8">
        <v>12007.18</v>
      </c>
      <c r="F2887" s="22">
        <f>ROUND(E2887/D2887*100,0)</f>
        <v>107</v>
      </c>
      <c r="G2887" t="s">
        <v>8218</v>
      </c>
      <c r="H2887" t="s">
        <v>8223</v>
      </c>
      <c r="I2887" t="s">
        <v>8245</v>
      </c>
      <c r="J2887">
        <v>1487937508</v>
      </c>
      <c r="K2887">
        <v>1485345508</v>
      </c>
      <c r="L2887" t="b">
        <v>1</v>
      </c>
      <c r="M2887">
        <v>167</v>
      </c>
      <c r="N2887" t="b">
        <v>1</v>
      </c>
      <c r="O2887" t="s">
        <v>8267</v>
      </c>
      <c r="P2887" s="9">
        <f>(((K2887/60)/60)/24)+DATE(1970,1,1)</f>
        <v>42760.498935185184</v>
      </c>
      <c r="Q2887" s="14">
        <f>YEAR(P2887)</f>
        <v>2017</v>
      </c>
      <c r="R2887" s="10" t="s">
        <v>8324</v>
      </c>
      <c r="S2887" t="s">
        <v>8329</v>
      </c>
      <c r="T2887">
        <f>IFERROR(ROUND(E2887/M2887,2),0)</f>
        <v>71.900000000000006</v>
      </c>
    </row>
    <row r="2888" spans="1:20" ht="49" x14ac:dyDescent="0.25">
      <c r="A2888">
        <v>2635</v>
      </c>
      <c r="B2888" s="3" t="s">
        <v>2635</v>
      </c>
      <c r="C2888" s="3" t="s">
        <v>6745</v>
      </c>
      <c r="D2888" s="6">
        <v>11500</v>
      </c>
      <c r="E2888" s="8">
        <v>11500</v>
      </c>
      <c r="F2888" s="22">
        <f>ROUND(E2888/D2888*100,0)</f>
        <v>100</v>
      </c>
      <c r="G2888" t="s">
        <v>8218</v>
      </c>
      <c r="H2888" t="s">
        <v>8228</v>
      </c>
      <c r="I2888" t="s">
        <v>8250</v>
      </c>
      <c r="J2888">
        <v>1425937761</v>
      </c>
      <c r="K2888">
        <v>1422917361</v>
      </c>
      <c r="L2888" t="b">
        <v>0</v>
      </c>
      <c r="M2888">
        <v>84</v>
      </c>
      <c r="N2888" t="b">
        <v>1</v>
      </c>
      <c r="O2888" t="s">
        <v>8299</v>
      </c>
      <c r="P2888" s="9">
        <f>(((K2888/60)/60)/24)+DATE(1970,1,1)</f>
        <v>42037.950937500005</v>
      </c>
      <c r="Q2888" s="14">
        <f>YEAR(P2888)</f>
        <v>2015</v>
      </c>
      <c r="R2888" s="10" t="s">
        <v>8333</v>
      </c>
      <c r="S2888" t="s">
        <v>8369</v>
      </c>
      <c r="T2888">
        <f>IFERROR(ROUND(E2888/M2888,2),0)</f>
        <v>136.9</v>
      </c>
    </row>
    <row r="2889" spans="1:20" ht="49" hidden="1" x14ac:dyDescent="0.25">
      <c r="A2889">
        <v>3923</v>
      </c>
      <c r="B2889" s="3" t="s">
        <v>3920</v>
      </c>
      <c r="C2889" s="3" t="s">
        <v>8031</v>
      </c>
      <c r="D2889" s="6">
        <v>11500</v>
      </c>
      <c r="E2889" s="8">
        <v>1384</v>
      </c>
      <c r="F2889" s="22">
        <f>ROUND(E2889/D2889*100,0)</f>
        <v>12</v>
      </c>
      <c r="G2889" t="s">
        <v>8220</v>
      </c>
      <c r="H2889" t="s">
        <v>8224</v>
      </c>
      <c r="I2889" t="s">
        <v>8246</v>
      </c>
      <c r="J2889">
        <v>1428622271</v>
      </c>
      <c r="K2889">
        <v>1426203071</v>
      </c>
      <c r="L2889" t="b">
        <v>0</v>
      </c>
      <c r="M2889">
        <v>17</v>
      </c>
      <c r="N2889" t="b">
        <v>0</v>
      </c>
      <c r="O2889" t="s">
        <v>8269</v>
      </c>
      <c r="P2889" s="9">
        <f>(((K2889/60)/60)/24)+DATE(1970,1,1)</f>
        <v>42075.979988425926</v>
      </c>
      <c r="Q2889" s="14">
        <f>YEAR(P2889)</f>
        <v>2015</v>
      </c>
      <c r="R2889" s="10" t="s">
        <v>8331</v>
      </c>
      <c r="S2889" t="s">
        <v>8332</v>
      </c>
      <c r="T2889">
        <f>IFERROR(ROUND(E2889/M2889,2),0)</f>
        <v>81.41</v>
      </c>
    </row>
    <row r="2890" spans="1:20" ht="33" hidden="1" x14ac:dyDescent="0.25">
      <c r="A2890">
        <v>1309</v>
      </c>
      <c r="B2890" s="3" t="s">
        <v>1310</v>
      </c>
      <c r="C2890" s="3" t="s">
        <v>5419</v>
      </c>
      <c r="D2890" s="6">
        <v>11500</v>
      </c>
      <c r="E2890" s="8">
        <v>12879</v>
      </c>
      <c r="F2890" s="22">
        <f>ROUND(E2890/D2890*100,0)</f>
        <v>112</v>
      </c>
      <c r="G2890" t="s">
        <v>8219</v>
      </c>
      <c r="H2890" t="s">
        <v>8223</v>
      </c>
      <c r="I2890" t="s">
        <v>8245</v>
      </c>
      <c r="J2890">
        <v>1444943468</v>
      </c>
      <c r="K2890">
        <v>1441919468</v>
      </c>
      <c r="L2890" t="b">
        <v>0</v>
      </c>
      <c r="M2890">
        <v>35</v>
      </c>
      <c r="N2890" t="b">
        <v>0</v>
      </c>
      <c r="O2890" t="s">
        <v>8271</v>
      </c>
      <c r="P2890" s="9">
        <f>(((K2890/60)/60)/24)+DATE(1970,1,1)</f>
        <v>42257.882731481484</v>
      </c>
      <c r="Q2890" s="14">
        <f>YEAR(P2890)</f>
        <v>2015</v>
      </c>
      <c r="R2890" s="10" t="s">
        <v>8333</v>
      </c>
      <c r="S2890" t="s">
        <v>8335</v>
      </c>
      <c r="T2890">
        <f>IFERROR(ROUND(E2890/M2890,2),0)</f>
        <v>367.97</v>
      </c>
    </row>
    <row r="2891" spans="1:20" ht="81" x14ac:dyDescent="0.25">
      <c r="A2891">
        <v>3316</v>
      </c>
      <c r="B2891" s="3" t="s">
        <v>3316</v>
      </c>
      <c r="C2891" s="3" t="s">
        <v>7426</v>
      </c>
      <c r="D2891" s="6">
        <v>11737</v>
      </c>
      <c r="E2891" s="8">
        <v>11747.18</v>
      </c>
      <c r="F2891" s="22">
        <f>ROUND(E2891/D2891*100,0)</f>
        <v>100</v>
      </c>
      <c r="G2891" t="s">
        <v>8218</v>
      </c>
      <c r="H2891" t="s">
        <v>8223</v>
      </c>
      <c r="I2891" t="s">
        <v>8245</v>
      </c>
      <c r="J2891">
        <v>1407506040</v>
      </c>
      <c r="K2891">
        <v>1404680075</v>
      </c>
      <c r="L2891" t="b">
        <v>0</v>
      </c>
      <c r="M2891">
        <v>125</v>
      </c>
      <c r="N2891" t="b">
        <v>1</v>
      </c>
      <c r="O2891" t="s">
        <v>8269</v>
      </c>
      <c r="P2891" s="9">
        <f>(((K2891/60)/60)/24)+DATE(1970,1,1)</f>
        <v>41826.871238425927</v>
      </c>
      <c r="Q2891" s="14">
        <f>YEAR(P2891)</f>
        <v>2014</v>
      </c>
      <c r="R2891" s="10" t="s">
        <v>8331</v>
      </c>
      <c r="S2891" t="s">
        <v>8332</v>
      </c>
      <c r="T2891">
        <f>IFERROR(ROUND(E2891/M2891,2),0)</f>
        <v>93.98</v>
      </c>
    </row>
    <row r="2892" spans="1:20" ht="49" hidden="1" x14ac:dyDescent="0.25">
      <c r="A2892">
        <v>630</v>
      </c>
      <c r="B2892" s="3" t="s">
        <v>631</v>
      </c>
      <c r="C2892" s="3" t="s">
        <v>4740</v>
      </c>
      <c r="D2892" s="6">
        <v>11999</v>
      </c>
      <c r="E2892" s="8">
        <v>10</v>
      </c>
      <c r="F2892" s="22">
        <f>ROUND(E2892/D2892*100,0)</f>
        <v>0</v>
      </c>
      <c r="G2892" t="s">
        <v>8219</v>
      </c>
      <c r="H2892" t="s">
        <v>8223</v>
      </c>
      <c r="I2892" t="s">
        <v>8245</v>
      </c>
      <c r="J2892">
        <v>1441516200</v>
      </c>
      <c r="K2892">
        <v>1438959121</v>
      </c>
      <c r="L2892" t="b">
        <v>0</v>
      </c>
      <c r="M2892">
        <v>1</v>
      </c>
      <c r="N2892" t="b">
        <v>0</v>
      </c>
      <c r="O2892" t="s">
        <v>8270</v>
      </c>
      <c r="P2892" s="9">
        <f>(((K2892/60)/60)/24)+DATE(1970,1,1)</f>
        <v>42223.619456018518</v>
      </c>
      <c r="Q2892" s="14">
        <f>YEAR(P2892)</f>
        <v>2015</v>
      </c>
      <c r="R2892" s="10" t="s">
        <v>8333</v>
      </c>
      <c r="S2892" t="s">
        <v>8334</v>
      </c>
      <c r="T2892">
        <f>IFERROR(ROUND(E2892/M2892,2),0)</f>
        <v>10</v>
      </c>
    </row>
    <row r="2893" spans="1:20" ht="49" x14ac:dyDescent="0.25">
      <c r="A2893">
        <v>16</v>
      </c>
      <c r="B2893" s="3" t="s">
        <v>18</v>
      </c>
      <c r="C2893" s="3" t="s">
        <v>4127</v>
      </c>
      <c r="D2893" s="6">
        <v>12000</v>
      </c>
      <c r="E2893" s="8">
        <v>12029</v>
      </c>
      <c r="F2893" s="22">
        <f>ROUND(E2893/D2893*100,0)</f>
        <v>100</v>
      </c>
      <c r="G2893" t="s">
        <v>8218</v>
      </c>
      <c r="H2893" t="s">
        <v>8223</v>
      </c>
      <c r="I2893" t="s">
        <v>8245</v>
      </c>
      <c r="J2893">
        <v>1402896600</v>
      </c>
      <c r="K2893">
        <v>1398971211</v>
      </c>
      <c r="L2893" t="b">
        <v>0</v>
      </c>
      <c r="M2893">
        <v>70</v>
      </c>
      <c r="N2893" t="b">
        <v>1</v>
      </c>
      <c r="O2893" t="s">
        <v>8263</v>
      </c>
      <c r="P2893" s="9">
        <f>(((K2893/60)/60)/24)+DATE(1970,1,1)</f>
        <v>41760.796423611115</v>
      </c>
      <c r="Q2893" s="14">
        <f>YEAR(P2893)</f>
        <v>2014</v>
      </c>
      <c r="R2893" s="10" t="s">
        <v>8324</v>
      </c>
      <c r="S2893" t="s">
        <v>8325</v>
      </c>
      <c r="T2893">
        <f>IFERROR(ROUND(E2893/M2893,2),0)</f>
        <v>171.84</v>
      </c>
    </row>
    <row r="2894" spans="1:20" ht="33" x14ac:dyDescent="0.25">
      <c r="A2894">
        <v>28</v>
      </c>
      <c r="B2894" s="3" t="s">
        <v>30</v>
      </c>
      <c r="C2894" s="3" t="s">
        <v>4139</v>
      </c>
      <c r="D2894" s="6">
        <v>12000</v>
      </c>
      <c r="E2894" s="8">
        <v>12042</v>
      </c>
      <c r="F2894" s="22">
        <f>ROUND(E2894/D2894*100,0)</f>
        <v>100</v>
      </c>
      <c r="G2894" t="s">
        <v>8218</v>
      </c>
      <c r="H2894" t="s">
        <v>8223</v>
      </c>
      <c r="I2894" t="s">
        <v>8245</v>
      </c>
      <c r="J2894">
        <v>1450307284</v>
      </c>
      <c r="K2894">
        <v>1447715284</v>
      </c>
      <c r="L2894" t="b">
        <v>0</v>
      </c>
      <c r="M2894">
        <v>71</v>
      </c>
      <c r="N2894" t="b">
        <v>1</v>
      </c>
      <c r="O2894" t="s">
        <v>8263</v>
      </c>
      <c r="P2894" s="9">
        <f>(((K2894/60)/60)/24)+DATE(1970,1,1)</f>
        <v>42324.96393518518</v>
      </c>
      <c r="Q2894" s="14">
        <f>YEAR(P2894)</f>
        <v>2015</v>
      </c>
      <c r="R2894" s="10" t="s">
        <v>8324</v>
      </c>
      <c r="S2894" t="s">
        <v>8325</v>
      </c>
      <c r="T2894">
        <f>IFERROR(ROUND(E2894/M2894,2),0)</f>
        <v>169.61</v>
      </c>
    </row>
    <row r="2895" spans="1:20" ht="21" x14ac:dyDescent="0.25">
      <c r="A2895">
        <v>49</v>
      </c>
      <c r="B2895" s="3" t="s">
        <v>51</v>
      </c>
      <c r="C2895" s="3" t="s">
        <v>4160</v>
      </c>
      <c r="D2895" s="6">
        <v>12000</v>
      </c>
      <c r="E2895" s="8">
        <v>12000</v>
      </c>
      <c r="F2895" s="22">
        <f>ROUND(E2895/D2895*100,0)</f>
        <v>100</v>
      </c>
      <c r="G2895" t="s">
        <v>8218</v>
      </c>
      <c r="H2895" t="s">
        <v>8223</v>
      </c>
      <c r="I2895" t="s">
        <v>8245</v>
      </c>
      <c r="J2895">
        <v>1445660045</v>
      </c>
      <c r="K2895">
        <v>1443068045</v>
      </c>
      <c r="L2895" t="b">
        <v>0</v>
      </c>
      <c r="M2895">
        <v>87</v>
      </c>
      <c r="N2895" t="b">
        <v>1</v>
      </c>
      <c r="O2895" t="s">
        <v>8263</v>
      </c>
      <c r="P2895" s="9">
        <f>(((K2895/60)/60)/24)+DATE(1970,1,1)</f>
        <v>42271.176446759258</v>
      </c>
      <c r="Q2895" s="14">
        <f>YEAR(P2895)</f>
        <v>2015</v>
      </c>
      <c r="R2895" s="10" t="s">
        <v>8324</v>
      </c>
      <c r="S2895" t="s">
        <v>8325</v>
      </c>
      <c r="T2895">
        <f>IFERROR(ROUND(E2895/M2895,2),0)</f>
        <v>137.93</v>
      </c>
    </row>
    <row r="2896" spans="1:20" ht="49" x14ac:dyDescent="0.25">
      <c r="A2896">
        <v>80</v>
      </c>
      <c r="B2896" s="3" t="s">
        <v>82</v>
      </c>
      <c r="C2896" s="3" t="s">
        <v>4191</v>
      </c>
      <c r="D2896" s="6">
        <v>12000</v>
      </c>
      <c r="E2896" s="8">
        <v>12870</v>
      </c>
      <c r="F2896" s="22">
        <f>ROUND(E2896/D2896*100,0)</f>
        <v>107</v>
      </c>
      <c r="G2896" t="s">
        <v>8218</v>
      </c>
      <c r="H2896" t="s">
        <v>8223</v>
      </c>
      <c r="I2896" t="s">
        <v>8245</v>
      </c>
      <c r="J2896">
        <v>1386640856</v>
      </c>
      <c r="K2896">
        <v>1383616856</v>
      </c>
      <c r="L2896" t="b">
        <v>0</v>
      </c>
      <c r="M2896">
        <v>47</v>
      </c>
      <c r="N2896" t="b">
        <v>1</v>
      </c>
      <c r="O2896" t="s">
        <v>8264</v>
      </c>
      <c r="P2896" s="9">
        <f>(((K2896/60)/60)/24)+DATE(1970,1,1)</f>
        <v>41583.083981481483</v>
      </c>
      <c r="Q2896" s="14">
        <f>YEAR(P2896)</f>
        <v>2013</v>
      </c>
      <c r="R2896" s="10" t="s">
        <v>8324</v>
      </c>
      <c r="S2896" t="s">
        <v>8326</v>
      </c>
      <c r="T2896">
        <f>IFERROR(ROUND(E2896/M2896,2),0)</f>
        <v>273.83</v>
      </c>
    </row>
    <row r="2897" spans="1:20" ht="49" x14ac:dyDescent="0.25">
      <c r="A2897">
        <v>308</v>
      </c>
      <c r="B2897" s="3" t="s">
        <v>309</v>
      </c>
      <c r="C2897" s="3" t="s">
        <v>4418</v>
      </c>
      <c r="D2897" s="6">
        <v>12000</v>
      </c>
      <c r="E2897" s="8">
        <v>12668</v>
      </c>
      <c r="F2897" s="22">
        <f>ROUND(E2897/D2897*100,0)</f>
        <v>106</v>
      </c>
      <c r="G2897" t="s">
        <v>8218</v>
      </c>
      <c r="H2897" t="s">
        <v>8223</v>
      </c>
      <c r="I2897" t="s">
        <v>8245</v>
      </c>
      <c r="J2897">
        <v>1299775210</v>
      </c>
      <c r="K2897">
        <v>1295887210</v>
      </c>
      <c r="L2897" t="b">
        <v>1</v>
      </c>
      <c r="M2897">
        <v>202</v>
      </c>
      <c r="N2897" t="b">
        <v>1</v>
      </c>
      <c r="O2897" t="s">
        <v>8267</v>
      </c>
      <c r="P2897" s="9">
        <f>(((K2897/60)/60)/24)+DATE(1970,1,1)</f>
        <v>40567.694560185184</v>
      </c>
      <c r="Q2897" s="14">
        <f>YEAR(P2897)</f>
        <v>2011</v>
      </c>
      <c r="R2897" s="10" t="s">
        <v>8324</v>
      </c>
      <c r="S2897" t="s">
        <v>8329</v>
      </c>
      <c r="T2897">
        <f>IFERROR(ROUND(E2897/M2897,2),0)</f>
        <v>62.71</v>
      </c>
    </row>
    <row r="2898" spans="1:20" ht="49" x14ac:dyDescent="0.25">
      <c r="A2898">
        <v>360</v>
      </c>
      <c r="B2898" s="3" t="s">
        <v>361</v>
      </c>
      <c r="C2898" s="3" t="s">
        <v>4470</v>
      </c>
      <c r="D2898" s="6">
        <v>12000</v>
      </c>
      <c r="E2898" s="8">
        <v>12165</v>
      </c>
      <c r="F2898" s="22">
        <f>ROUND(E2898/D2898*100,0)</f>
        <v>101</v>
      </c>
      <c r="G2898" t="s">
        <v>8218</v>
      </c>
      <c r="H2898" t="s">
        <v>8223</v>
      </c>
      <c r="I2898" t="s">
        <v>8245</v>
      </c>
      <c r="J2898">
        <v>1437621060</v>
      </c>
      <c r="K2898">
        <v>1433799180</v>
      </c>
      <c r="L2898" t="b">
        <v>0</v>
      </c>
      <c r="M2898">
        <v>87</v>
      </c>
      <c r="N2898" t="b">
        <v>1</v>
      </c>
      <c r="O2898" t="s">
        <v>8267</v>
      </c>
      <c r="P2898" s="9">
        <f>(((K2898/60)/60)/24)+DATE(1970,1,1)</f>
        <v>42163.897916666669</v>
      </c>
      <c r="Q2898" s="14">
        <f>YEAR(P2898)</f>
        <v>2015</v>
      </c>
      <c r="R2898" s="10" t="s">
        <v>8324</v>
      </c>
      <c r="S2898" t="s">
        <v>8329</v>
      </c>
      <c r="T2898">
        <f>IFERROR(ROUND(E2898/M2898,2),0)</f>
        <v>139.83000000000001</v>
      </c>
    </row>
    <row r="2899" spans="1:20" ht="49" x14ac:dyDescent="0.25">
      <c r="A2899">
        <v>377</v>
      </c>
      <c r="B2899" s="3" t="s">
        <v>378</v>
      </c>
      <c r="C2899" s="3" t="s">
        <v>4487</v>
      </c>
      <c r="D2899" s="6">
        <v>12000</v>
      </c>
      <c r="E2899" s="8">
        <v>13728</v>
      </c>
      <c r="F2899" s="22">
        <f>ROUND(E2899/D2899*100,0)</f>
        <v>114</v>
      </c>
      <c r="G2899" t="s">
        <v>8218</v>
      </c>
      <c r="H2899" t="s">
        <v>8223</v>
      </c>
      <c r="I2899" t="s">
        <v>8245</v>
      </c>
      <c r="J2899">
        <v>1447484460</v>
      </c>
      <c r="K2899">
        <v>1444888868</v>
      </c>
      <c r="L2899" t="b">
        <v>0</v>
      </c>
      <c r="M2899">
        <v>133</v>
      </c>
      <c r="N2899" t="b">
        <v>1</v>
      </c>
      <c r="O2899" t="s">
        <v>8267</v>
      </c>
      <c r="P2899" s="9">
        <f>(((K2899/60)/60)/24)+DATE(1970,1,1)</f>
        <v>42292.250787037032</v>
      </c>
      <c r="Q2899" s="14">
        <f>YEAR(P2899)</f>
        <v>2015</v>
      </c>
      <c r="R2899" s="10" t="s">
        <v>8324</v>
      </c>
      <c r="S2899" t="s">
        <v>8329</v>
      </c>
      <c r="T2899">
        <f>IFERROR(ROUND(E2899/M2899,2),0)</f>
        <v>103.22</v>
      </c>
    </row>
    <row r="2900" spans="1:20" ht="49" x14ac:dyDescent="0.25">
      <c r="A2900">
        <v>525</v>
      </c>
      <c r="B2900" s="3" t="s">
        <v>526</v>
      </c>
      <c r="C2900" s="3" t="s">
        <v>4635</v>
      </c>
      <c r="D2900" s="6">
        <v>12000</v>
      </c>
      <c r="E2900" s="8">
        <v>12000</v>
      </c>
      <c r="F2900" s="22">
        <f>ROUND(E2900/D2900*100,0)</f>
        <v>100</v>
      </c>
      <c r="G2900" t="s">
        <v>8218</v>
      </c>
      <c r="H2900" t="s">
        <v>8223</v>
      </c>
      <c r="I2900" t="s">
        <v>8245</v>
      </c>
      <c r="J2900">
        <v>1410601041</v>
      </c>
      <c r="K2900">
        <v>1406713041</v>
      </c>
      <c r="L2900" t="b">
        <v>0</v>
      </c>
      <c r="M2900">
        <v>12</v>
      </c>
      <c r="N2900" t="b">
        <v>1</v>
      </c>
      <c r="O2900" t="s">
        <v>8269</v>
      </c>
      <c r="P2900" s="9">
        <f>(((K2900/60)/60)/24)+DATE(1970,1,1)</f>
        <v>41850.400937500002</v>
      </c>
      <c r="Q2900" s="14">
        <f>YEAR(P2900)</f>
        <v>2014</v>
      </c>
      <c r="R2900" s="10" t="s">
        <v>8331</v>
      </c>
      <c r="S2900" t="s">
        <v>8332</v>
      </c>
      <c r="T2900">
        <f>IFERROR(ROUND(E2900/M2900,2),0)</f>
        <v>1000</v>
      </c>
    </row>
    <row r="2901" spans="1:20" ht="49" x14ac:dyDescent="0.25">
      <c r="A2901">
        <v>654</v>
      </c>
      <c r="B2901" s="3" t="s">
        <v>655</v>
      </c>
      <c r="C2901" s="3" t="s">
        <v>4764</v>
      </c>
      <c r="D2901" s="6">
        <v>12000</v>
      </c>
      <c r="E2901" s="8">
        <v>32075</v>
      </c>
      <c r="F2901" s="22">
        <f>ROUND(E2901/D2901*100,0)</f>
        <v>267</v>
      </c>
      <c r="G2901" t="s">
        <v>8218</v>
      </c>
      <c r="H2901" t="s">
        <v>8223</v>
      </c>
      <c r="I2901" t="s">
        <v>8245</v>
      </c>
      <c r="J2901">
        <v>1436396313</v>
      </c>
      <c r="K2901">
        <v>1433804313</v>
      </c>
      <c r="L2901" t="b">
        <v>0</v>
      </c>
      <c r="M2901">
        <v>1013</v>
      </c>
      <c r="N2901" t="b">
        <v>1</v>
      </c>
      <c r="O2901" t="s">
        <v>8271</v>
      </c>
      <c r="P2901" s="9">
        <f>(((K2901/60)/60)/24)+DATE(1970,1,1)</f>
        <v>42163.957326388889</v>
      </c>
      <c r="Q2901" s="14">
        <f>YEAR(P2901)</f>
        <v>2015</v>
      </c>
      <c r="R2901" s="10" t="s">
        <v>8333</v>
      </c>
      <c r="S2901" t="s">
        <v>8335</v>
      </c>
      <c r="T2901">
        <f>IFERROR(ROUND(E2901/M2901,2),0)</f>
        <v>31.66</v>
      </c>
    </row>
    <row r="2902" spans="1:20" ht="49" x14ac:dyDescent="0.25">
      <c r="A2902">
        <v>1258</v>
      </c>
      <c r="B2902" s="3" t="s">
        <v>1259</v>
      </c>
      <c r="C2902" s="3" t="s">
        <v>5368</v>
      </c>
      <c r="D2902" s="6">
        <v>12000</v>
      </c>
      <c r="E2902" s="8">
        <v>25577.56</v>
      </c>
      <c r="F2902" s="22">
        <f>ROUND(E2902/D2902*100,0)</f>
        <v>213</v>
      </c>
      <c r="G2902" t="s">
        <v>8218</v>
      </c>
      <c r="H2902" t="s">
        <v>8223</v>
      </c>
      <c r="I2902" t="s">
        <v>8245</v>
      </c>
      <c r="J2902">
        <v>1377960012</v>
      </c>
      <c r="K2902">
        <v>1375368012</v>
      </c>
      <c r="L2902" t="b">
        <v>1</v>
      </c>
      <c r="M2902">
        <v>670</v>
      </c>
      <c r="N2902" t="b">
        <v>1</v>
      </c>
      <c r="O2902" t="s">
        <v>8274</v>
      </c>
      <c r="P2902" s="9">
        <f>(((K2902/60)/60)/24)+DATE(1970,1,1)</f>
        <v>41487.611250000002</v>
      </c>
      <c r="Q2902" s="14">
        <f>YEAR(P2902)</f>
        <v>2013</v>
      </c>
      <c r="R2902" s="10" t="s">
        <v>8339</v>
      </c>
      <c r="S2902" t="s">
        <v>8340</v>
      </c>
      <c r="T2902">
        <f>IFERROR(ROUND(E2902/M2902,2),0)</f>
        <v>38.18</v>
      </c>
    </row>
    <row r="2903" spans="1:20" ht="33" x14ac:dyDescent="0.25">
      <c r="A2903">
        <v>1268</v>
      </c>
      <c r="B2903" s="3" t="s">
        <v>1269</v>
      </c>
      <c r="C2903" s="3" t="s">
        <v>5378</v>
      </c>
      <c r="D2903" s="6">
        <v>12000</v>
      </c>
      <c r="E2903" s="8">
        <v>14000</v>
      </c>
      <c r="F2903" s="22">
        <f>ROUND(E2903/D2903*100,0)</f>
        <v>117</v>
      </c>
      <c r="G2903" t="s">
        <v>8218</v>
      </c>
      <c r="H2903" t="s">
        <v>8223</v>
      </c>
      <c r="I2903" t="s">
        <v>8245</v>
      </c>
      <c r="J2903">
        <v>1379708247</v>
      </c>
      <c r="K2903">
        <v>1377116247</v>
      </c>
      <c r="L2903" t="b">
        <v>1</v>
      </c>
      <c r="M2903">
        <v>182</v>
      </c>
      <c r="N2903" t="b">
        <v>1</v>
      </c>
      <c r="O2903" t="s">
        <v>8274</v>
      </c>
      <c r="P2903" s="9">
        <f>(((K2903/60)/60)/24)+DATE(1970,1,1)</f>
        <v>41507.845451388886</v>
      </c>
      <c r="Q2903" s="14">
        <f>YEAR(P2903)</f>
        <v>2013</v>
      </c>
      <c r="R2903" s="10" t="s">
        <v>8339</v>
      </c>
      <c r="S2903" t="s">
        <v>8340</v>
      </c>
      <c r="T2903">
        <f>IFERROR(ROUND(E2903/M2903,2),0)</f>
        <v>76.92</v>
      </c>
    </row>
    <row r="2904" spans="1:20" ht="49" x14ac:dyDescent="0.25">
      <c r="A2904">
        <v>1536</v>
      </c>
      <c r="B2904" s="3" t="s">
        <v>1537</v>
      </c>
      <c r="C2904" s="3" t="s">
        <v>5646</v>
      </c>
      <c r="D2904" s="6">
        <v>12000</v>
      </c>
      <c r="E2904" s="8">
        <v>30037.01</v>
      </c>
      <c r="F2904" s="22">
        <f>ROUND(E2904/D2904*100,0)</f>
        <v>250</v>
      </c>
      <c r="G2904" t="s">
        <v>8218</v>
      </c>
      <c r="H2904" t="s">
        <v>8223</v>
      </c>
      <c r="I2904" t="s">
        <v>8245</v>
      </c>
      <c r="J2904">
        <v>1440702910</v>
      </c>
      <c r="K2904">
        <v>1438110910</v>
      </c>
      <c r="L2904" t="b">
        <v>1</v>
      </c>
      <c r="M2904">
        <v>455</v>
      </c>
      <c r="N2904" t="b">
        <v>1</v>
      </c>
      <c r="O2904" t="s">
        <v>8283</v>
      </c>
      <c r="P2904" s="9">
        <f>(((K2904/60)/60)/24)+DATE(1970,1,1)</f>
        <v>42213.802199074074</v>
      </c>
      <c r="Q2904" s="14">
        <f>YEAR(P2904)</f>
        <v>2015</v>
      </c>
      <c r="R2904" s="10" t="s">
        <v>8352</v>
      </c>
      <c r="S2904" t="s">
        <v>8353</v>
      </c>
      <c r="T2904">
        <f>IFERROR(ROUND(E2904/M2904,2),0)</f>
        <v>66.02</v>
      </c>
    </row>
    <row r="2905" spans="1:20" ht="49" x14ac:dyDescent="0.25">
      <c r="A2905">
        <v>1537</v>
      </c>
      <c r="B2905" s="3" t="s">
        <v>1538</v>
      </c>
      <c r="C2905" s="3" t="s">
        <v>5647</v>
      </c>
      <c r="D2905" s="6">
        <v>12000</v>
      </c>
      <c r="E2905" s="8">
        <v>21588</v>
      </c>
      <c r="F2905" s="22">
        <f>ROUND(E2905/D2905*100,0)</f>
        <v>180</v>
      </c>
      <c r="G2905" t="s">
        <v>8218</v>
      </c>
      <c r="H2905" t="s">
        <v>8235</v>
      </c>
      <c r="I2905" t="s">
        <v>8248</v>
      </c>
      <c r="J2905">
        <v>1470506400</v>
      </c>
      <c r="K2905">
        <v>1467358427</v>
      </c>
      <c r="L2905" t="b">
        <v>1</v>
      </c>
      <c r="M2905">
        <v>224</v>
      </c>
      <c r="N2905" t="b">
        <v>1</v>
      </c>
      <c r="O2905" t="s">
        <v>8283</v>
      </c>
      <c r="P2905" s="9">
        <f>(((K2905/60)/60)/24)+DATE(1970,1,1)</f>
        <v>42552.315127314811</v>
      </c>
      <c r="Q2905" s="14">
        <f>YEAR(P2905)</f>
        <v>2016</v>
      </c>
      <c r="R2905" s="10" t="s">
        <v>8352</v>
      </c>
      <c r="S2905" t="s">
        <v>8353</v>
      </c>
      <c r="T2905">
        <f>IFERROR(ROUND(E2905/M2905,2),0)</f>
        <v>96.38</v>
      </c>
    </row>
    <row r="2906" spans="1:20" ht="49" x14ac:dyDescent="0.25">
      <c r="A2906">
        <v>1763</v>
      </c>
      <c r="B2906" s="3" t="s">
        <v>1764</v>
      </c>
      <c r="C2906" s="3" t="s">
        <v>5873</v>
      </c>
      <c r="D2906" s="6">
        <v>12000</v>
      </c>
      <c r="E2906" s="8">
        <v>12229</v>
      </c>
      <c r="F2906" s="22">
        <f>ROUND(E2906/D2906*100,0)</f>
        <v>102</v>
      </c>
      <c r="G2906" t="s">
        <v>8218</v>
      </c>
      <c r="H2906" t="s">
        <v>8223</v>
      </c>
      <c r="I2906" t="s">
        <v>8245</v>
      </c>
      <c r="J2906">
        <v>1477255840</v>
      </c>
      <c r="K2906">
        <v>1474663840</v>
      </c>
      <c r="L2906" t="b">
        <v>0</v>
      </c>
      <c r="M2906">
        <v>118</v>
      </c>
      <c r="N2906" t="b">
        <v>1</v>
      </c>
      <c r="O2906" t="s">
        <v>8283</v>
      </c>
      <c r="P2906" s="9">
        <f>(((K2906/60)/60)/24)+DATE(1970,1,1)</f>
        <v>42636.868518518517</v>
      </c>
      <c r="Q2906" s="14">
        <f>YEAR(P2906)</f>
        <v>2016</v>
      </c>
      <c r="R2906" s="10" t="s">
        <v>8352</v>
      </c>
      <c r="S2906" t="s">
        <v>8353</v>
      </c>
      <c r="T2906">
        <f>IFERROR(ROUND(E2906/M2906,2),0)</f>
        <v>103.64</v>
      </c>
    </row>
    <row r="2907" spans="1:20" ht="49" x14ac:dyDescent="0.25">
      <c r="A2907">
        <v>1890</v>
      </c>
      <c r="B2907" s="3" t="s">
        <v>1891</v>
      </c>
      <c r="C2907" s="3" t="s">
        <v>6000</v>
      </c>
      <c r="D2907" s="6">
        <v>12000</v>
      </c>
      <c r="E2907" s="8">
        <v>17350.13</v>
      </c>
      <c r="F2907" s="22">
        <f>ROUND(E2907/D2907*100,0)</f>
        <v>145</v>
      </c>
      <c r="G2907" t="s">
        <v>8218</v>
      </c>
      <c r="H2907" t="s">
        <v>8223</v>
      </c>
      <c r="I2907" t="s">
        <v>8245</v>
      </c>
      <c r="J2907">
        <v>1355597528</v>
      </c>
      <c r="K2907">
        <v>1353005528</v>
      </c>
      <c r="L2907" t="b">
        <v>0</v>
      </c>
      <c r="M2907">
        <v>246</v>
      </c>
      <c r="N2907" t="b">
        <v>1</v>
      </c>
      <c r="O2907" t="s">
        <v>8277</v>
      </c>
      <c r="P2907" s="9">
        <f>(((K2907/60)/60)/24)+DATE(1970,1,1)</f>
        <v>41228.786203703705</v>
      </c>
      <c r="Q2907" s="14">
        <f>YEAR(P2907)</f>
        <v>2012</v>
      </c>
      <c r="R2907" s="10" t="s">
        <v>8339</v>
      </c>
      <c r="S2907" t="s">
        <v>8343</v>
      </c>
      <c r="T2907">
        <f>IFERROR(ROUND(E2907/M2907,2),0)</f>
        <v>70.53</v>
      </c>
    </row>
    <row r="2908" spans="1:20" ht="49" x14ac:dyDescent="0.25">
      <c r="A2908">
        <v>2192</v>
      </c>
      <c r="B2908" s="3" t="s">
        <v>2193</v>
      </c>
      <c r="C2908" s="3" t="s">
        <v>6302</v>
      </c>
      <c r="D2908" s="6">
        <v>12000</v>
      </c>
      <c r="E2908" s="8">
        <v>129748.82</v>
      </c>
      <c r="F2908" s="22">
        <f>ROUND(E2908/D2908*100,0)</f>
        <v>1081</v>
      </c>
      <c r="G2908" t="s">
        <v>8218</v>
      </c>
      <c r="H2908" t="s">
        <v>8224</v>
      </c>
      <c r="I2908" t="s">
        <v>8246</v>
      </c>
      <c r="J2908">
        <v>1481842800</v>
      </c>
      <c r="K2908">
        <v>1479414344</v>
      </c>
      <c r="L2908" t="b">
        <v>0</v>
      </c>
      <c r="M2908">
        <v>3238</v>
      </c>
      <c r="N2908" t="b">
        <v>1</v>
      </c>
      <c r="O2908" t="s">
        <v>8295</v>
      </c>
      <c r="P2908" s="9">
        <f>(((K2908/60)/60)/24)+DATE(1970,1,1)</f>
        <v>42691.8512037037</v>
      </c>
      <c r="Q2908" s="14">
        <f>YEAR(P2908)</f>
        <v>2016</v>
      </c>
      <c r="R2908" s="10" t="s">
        <v>8347</v>
      </c>
      <c r="S2908" t="s">
        <v>8365</v>
      </c>
      <c r="T2908">
        <f>IFERROR(ROUND(E2908/M2908,2),0)</f>
        <v>40.07</v>
      </c>
    </row>
    <row r="2909" spans="1:20" ht="33" x14ac:dyDescent="0.25">
      <c r="A2909">
        <v>2337</v>
      </c>
      <c r="B2909" s="3" t="s">
        <v>2338</v>
      </c>
      <c r="C2909" s="3" t="s">
        <v>6447</v>
      </c>
      <c r="D2909" s="6">
        <v>12000</v>
      </c>
      <c r="E2909" s="8">
        <v>13279</v>
      </c>
      <c r="F2909" s="22">
        <f>ROUND(E2909/D2909*100,0)</f>
        <v>111</v>
      </c>
      <c r="G2909" t="s">
        <v>8218</v>
      </c>
      <c r="H2909" t="s">
        <v>8223</v>
      </c>
      <c r="I2909" t="s">
        <v>8245</v>
      </c>
      <c r="J2909">
        <v>1403796143</v>
      </c>
      <c r="K2909">
        <v>1401204143</v>
      </c>
      <c r="L2909" t="b">
        <v>1</v>
      </c>
      <c r="M2909">
        <v>179</v>
      </c>
      <c r="N2909" t="b">
        <v>1</v>
      </c>
      <c r="O2909" t="s">
        <v>8296</v>
      </c>
      <c r="P2909" s="9">
        <f>(((K2909/60)/60)/24)+DATE(1970,1,1)</f>
        <v>41786.640543981484</v>
      </c>
      <c r="Q2909" s="14">
        <f>YEAR(P2909)</f>
        <v>2014</v>
      </c>
      <c r="R2909" s="10" t="s">
        <v>8350</v>
      </c>
      <c r="S2909" t="s">
        <v>8366</v>
      </c>
      <c r="T2909">
        <f>IFERROR(ROUND(E2909/M2909,2),0)</f>
        <v>74.180000000000007</v>
      </c>
    </row>
    <row r="2910" spans="1:20" ht="49" x14ac:dyDescent="0.25">
      <c r="A2910">
        <v>2602</v>
      </c>
      <c r="B2910" s="3" t="s">
        <v>2602</v>
      </c>
      <c r="C2910" s="3" t="s">
        <v>6712</v>
      </c>
      <c r="D2910" s="6">
        <v>12000</v>
      </c>
      <c r="E2910" s="8">
        <v>39131</v>
      </c>
      <c r="F2910" s="22">
        <f>ROUND(E2910/D2910*100,0)</f>
        <v>326</v>
      </c>
      <c r="G2910" t="s">
        <v>8218</v>
      </c>
      <c r="H2910" t="s">
        <v>8223</v>
      </c>
      <c r="I2910" t="s">
        <v>8245</v>
      </c>
      <c r="J2910">
        <v>1415827200</v>
      </c>
      <c r="K2910">
        <v>1412358968</v>
      </c>
      <c r="L2910" t="b">
        <v>1</v>
      </c>
      <c r="M2910">
        <v>489</v>
      </c>
      <c r="N2910" t="b">
        <v>1</v>
      </c>
      <c r="O2910" t="s">
        <v>8299</v>
      </c>
      <c r="P2910" s="9">
        <f>(((K2910/60)/60)/24)+DATE(1970,1,1)</f>
        <v>41915.747314814813</v>
      </c>
      <c r="Q2910" s="14">
        <f>YEAR(P2910)</f>
        <v>2014</v>
      </c>
      <c r="R2910" s="10" t="s">
        <v>8333</v>
      </c>
      <c r="S2910" t="s">
        <v>8369</v>
      </c>
      <c r="T2910">
        <f>IFERROR(ROUND(E2910/M2910,2),0)</f>
        <v>80.02</v>
      </c>
    </row>
    <row r="2911" spans="1:20" ht="49" x14ac:dyDescent="0.25">
      <c r="A2911">
        <v>2715</v>
      </c>
      <c r="B2911" s="3" t="s">
        <v>2715</v>
      </c>
      <c r="C2911" s="3" t="s">
        <v>6825</v>
      </c>
      <c r="D2911" s="6">
        <v>12000</v>
      </c>
      <c r="E2911" s="8">
        <v>31754.69</v>
      </c>
      <c r="F2911" s="22">
        <f>ROUND(E2911/D2911*100,0)</f>
        <v>265</v>
      </c>
      <c r="G2911" t="s">
        <v>8218</v>
      </c>
      <c r="H2911" t="s">
        <v>8223</v>
      </c>
      <c r="I2911" t="s">
        <v>8245</v>
      </c>
      <c r="J2911">
        <v>1456047228</v>
      </c>
      <c r="K2911">
        <v>1453109628</v>
      </c>
      <c r="L2911" t="b">
        <v>1</v>
      </c>
      <c r="M2911">
        <v>551</v>
      </c>
      <c r="N2911" t="b">
        <v>1</v>
      </c>
      <c r="O2911" t="s">
        <v>8301</v>
      </c>
      <c r="P2911" s="9">
        <f>(((K2911/60)/60)/24)+DATE(1970,1,1)</f>
        <v>42387.398472222223</v>
      </c>
      <c r="Q2911" s="14">
        <f>YEAR(P2911)</f>
        <v>2016</v>
      </c>
      <c r="R2911" s="10" t="s">
        <v>8331</v>
      </c>
      <c r="S2911" t="s">
        <v>8371</v>
      </c>
      <c r="T2911">
        <f>IFERROR(ROUND(E2911/M2911,2),0)</f>
        <v>57.63</v>
      </c>
    </row>
    <row r="2912" spans="1:20" ht="49" x14ac:dyDescent="0.25">
      <c r="A2912">
        <v>2723</v>
      </c>
      <c r="B2912" s="3" t="s">
        <v>2723</v>
      </c>
      <c r="C2912" s="3" t="s">
        <v>6833</v>
      </c>
      <c r="D2912" s="6">
        <v>12000</v>
      </c>
      <c r="E2912" s="8">
        <v>16806</v>
      </c>
      <c r="F2912" s="22">
        <f>ROUND(E2912/D2912*100,0)</f>
        <v>140</v>
      </c>
      <c r="G2912" t="s">
        <v>8218</v>
      </c>
      <c r="H2912" t="s">
        <v>8223</v>
      </c>
      <c r="I2912" t="s">
        <v>8245</v>
      </c>
      <c r="J2912">
        <v>1420060088</v>
      </c>
      <c r="K2912">
        <v>1414872488</v>
      </c>
      <c r="L2912" t="b">
        <v>0</v>
      </c>
      <c r="M2912">
        <v>176</v>
      </c>
      <c r="N2912" t="b">
        <v>1</v>
      </c>
      <c r="O2912" t="s">
        <v>8293</v>
      </c>
      <c r="P2912" s="9">
        <f>(((K2912/60)/60)/24)+DATE(1970,1,1)</f>
        <v>41944.83898148148</v>
      </c>
      <c r="Q2912" s="14">
        <f>YEAR(P2912)</f>
        <v>2014</v>
      </c>
      <c r="R2912" s="10" t="s">
        <v>8333</v>
      </c>
      <c r="S2912" t="s">
        <v>8363</v>
      </c>
      <c r="T2912">
        <f>IFERROR(ROUND(E2912/M2912,2),0)</f>
        <v>95.49</v>
      </c>
    </row>
    <row r="2913" spans="1:20" ht="49" x14ac:dyDescent="0.25">
      <c r="A2913">
        <v>2732</v>
      </c>
      <c r="B2913" s="3" t="s">
        <v>2732</v>
      </c>
      <c r="C2913" s="3" t="s">
        <v>6842</v>
      </c>
      <c r="D2913" s="6">
        <v>12000</v>
      </c>
      <c r="E2913" s="8">
        <v>14190</v>
      </c>
      <c r="F2913" s="22">
        <f>ROUND(E2913/D2913*100,0)</f>
        <v>118</v>
      </c>
      <c r="G2913" t="s">
        <v>8218</v>
      </c>
      <c r="H2913" t="s">
        <v>8223</v>
      </c>
      <c r="I2913" t="s">
        <v>8245</v>
      </c>
      <c r="J2913">
        <v>1369699200</v>
      </c>
      <c r="K2913">
        <v>1366917828</v>
      </c>
      <c r="L2913" t="b">
        <v>0</v>
      </c>
      <c r="M2913">
        <v>146</v>
      </c>
      <c r="N2913" t="b">
        <v>1</v>
      </c>
      <c r="O2913" t="s">
        <v>8293</v>
      </c>
      <c r="P2913" s="9">
        <f>(((K2913/60)/60)/24)+DATE(1970,1,1)</f>
        <v>41389.808194444442</v>
      </c>
      <c r="Q2913" s="14">
        <f>YEAR(P2913)</f>
        <v>2013</v>
      </c>
      <c r="R2913" s="10" t="s">
        <v>8333</v>
      </c>
      <c r="S2913" t="s">
        <v>8363</v>
      </c>
      <c r="T2913">
        <f>IFERROR(ROUND(E2913/M2913,2),0)</f>
        <v>97.19</v>
      </c>
    </row>
    <row r="2914" spans="1:20" ht="49" x14ac:dyDescent="0.25">
      <c r="A2914">
        <v>3044</v>
      </c>
      <c r="B2914" s="3" t="s">
        <v>3044</v>
      </c>
      <c r="C2914" s="3" t="s">
        <v>7154</v>
      </c>
      <c r="D2914" s="6">
        <v>12000</v>
      </c>
      <c r="E2914" s="8">
        <v>13121</v>
      </c>
      <c r="F2914" s="22">
        <f>ROUND(E2914/D2914*100,0)</f>
        <v>109</v>
      </c>
      <c r="G2914" t="s">
        <v>8218</v>
      </c>
      <c r="H2914" t="s">
        <v>8223</v>
      </c>
      <c r="I2914" t="s">
        <v>8245</v>
      </c>
      <c r="J2914">
        <v>1454433998</v>
      </c>
      <c r="K2914">
        <v>1453137998</v>
      </c>
      <c r="L2914" t="b">
        <v>0</v>
      </c>
      <c r="M2914">
        <v>156</v>
      </c>
      <c r="N2914" t="b">
        <v>1</v>
      </c>
      <c r="O2914" t="s">
        <v>8301</v>
      </c>
      <c r="P2914" s="9">
        <f>(((K2914/60)/60)/24)+DATE(1970,1,1)</f>
        <v>42387.7268287037</v>
      </c>
      <c r="Q2914" s="14">
        <f>YEAR(P2914)</f>
        <v>2016</v>
      </c>
      <c r="R2914" s="10" t="s">
        <v>8331</v>
      </c>
      <c r="S2914" t="s">
        <v>8371</v>
      </c>
      <c r="T2914">
        <f>IFERROR(ROUND(E2914/M2914,2),0)</f>
        <v>84.11</v>
      </c>
    </row>
    <row r="2915" spans="1:20" ht="49" x14ac:dyDescent="0.25">
      <c r="A2915">
        <v>3214</v>
      </c>
      <c r="B2915" s="3" t="s">
        <v>3214</v>
      </c>
      <c r="C2915" s="3" t="s">
        <v>7324</v>
      </c>
      <c r="D2915" s="6">
        <v>12000</v>
      </c>
      <c r="E2915" s="8">
        <v>12256</v>
      </c>
      <c r="F2915" s="22">
        <f>ROUND(E2915/D2915*100,0)</f>
        <v>102</v>
      </c>
      <c r="G2915" t="s">
        <v>8218</v>
      </c>
      <c r="H2915" t="s">
        <v>8224</v>
      </c>
      <c r="I2915" t="s">
        <v>8246</v>
      </c>
      <c r="J2915">
        <v>1452038100</v>
      </c>
      <c r="K2915">
        <v>1448823673</v>
      </c>
      <c r="L2915" t="b">
        <v>1</v>
      </c>
      <c r="M2915">
        <v>115</v>
      </c>
      <c r="N2915" t="b">
        <v>1</v>
      </c>
      <c r="O2915" t="s">
        <v>8269</v>
      </c>
      <c r="P2915" s="9">
        <f>(((K2915/60)/60)/24)+DATE(1970,1,1)</f>
        <v>42337.792511574073</v>
      </c>
      <c r="Q2915" s="14">
        <f>YEAR(P2915)</f>
        <v>2015</v>
      </c>
      <c r="R2915" s="10" t="s">
        <v>8331</v>
      </c>
      <c r="S2915" t="s">
        <v>8332</v>
      </c>
      <c r="T2915">
        <f>IFERROR(ROUND(E2915/M2915,2),0)</f>
        <v>106.57</v>
      </c>
    </row>
    <row r="2916" spans="1:20" ht="49" x14ac:dyDescent="0.25">
      <c r="A2916">
        <v>3218</v>
      </c>
      <c r="B2916" s="3" t="s">
        <v>3218</v>
      </c>
      <c r="C2916" s="3" t="s">
        <v>7328</v>
      </c>
      <c r="D2916" s="6">
        <v>12000</v>
      </c>
      <c r="E2916" s="8">
        <v>12252</v>
      </c>
      <c r="F2916" s="22">
        <f>ROUND(E2916/D2916*100,0)</f>
        <v>102</v>
      </c>
      <c r="G2916" t="s">
        <v>8218</v>
      </c>
      <c r="H2916" t="s">
        <v>8224</v>
      </c>
      <c r="I2916" t="s">
        <v>8246</v>
      </c>
      <c r="J2916">
        <v>1419984000</v>
      </c>
      <c r="K2916">
        <v>1417132986</v>
      </c>
      <c r="L2916" t="b">
        <v>1</v>
      </c>
      <c r="M2916">
        <v>184</v>
      </c>
      <c r="N2916" t="b">
        <v>1</v>
      </c>
      <c r="O2916" t="s">
        <v>8269</v>
      </c>
      <c r="P2916" s="9">
        <f>(((K2916/60)/60)/24)+DATE(1970,1,1)</f>
        <v>41971.002152777779</v>
      </c>
      <c r="Q2916" s="14">
        <f>YEAR(P2916)</f>
        <v>2014</v>
      </c>
      <c r="R2916" s="10" t="s">
        <v>8331</v>
      </c>
      <c r="S2916" t="s">
        <v>8332</v>
      </c>
      <c r="T2916">
        <f>IFERROR(ROUND(E2916/M2916,2),0)</f>
        <v>66.59</v>
      </c>
    </row>
    <row r="2917" spans="1:20" ht="33" x14ac:dyDescent="0.25">
      <c r="A2917">
        <v>3248</v>
      </c>
      <c r="B2917" s="3" t="s">
        <v>3248</v>
      </c>
      <c r="C2917" s="3" t="s">
        <v>7358</v>
      </c>
      <c r="D2917" s="6">
        <v>12000</v>
      </c>
      <c r="E2917" s="8">
        <v>12095</v>
      </c>
      <c r="F2917" s="22">
        <f>ROUND(E2917/D2917*100,0)</f>
        <v>101</v>
      </c>
      <c r="G2917" t="s">
        <v>8218</v>
      </c>
      <c r="H2917" t="s">
        <v>8223</v>
      </c>
      <c r="I2917" t="s">
        <v>8245</v>
      </c>
      <c r="J2917">
        <v>1428178757</v>
      </c>
      <c r="K2917">
        <v>1425590357</v>
      </c>
      <c r="L2917" t="b">
        <v>1</v>
      </c>
      <c r="M2917">
        <v>200</v>
      </c>
      <c r="N2917" t="b">
        <v>1</v>
      </c>
      <c r="O2917" t="s">
        <v>8269</v>
      </c>
      <c r="P2917" s="9">
        <f>(((K2917/60)/60)/24)+DATE(1970,1,1)</f>
        <v>42068.888391203705</v>
      </c>
      <c r="Q2917" s="14">
        <f>YEAR(P2917)</f>
        <v>2015</v>
      </c>
      <c r="R2917" s="10" t="s">
        <v>8331</v>
      </c>
      <c r="S2917" t="s">
        <v>8332</v>
      </c>
      <c r="T2917">
        <f>IFERROR(ROUND(E2917/M2917,2),0)</f>
        <v>60.48</v>
      </c>
    </row>
    <row r="2918" spans="1:20" ht="33" x14ac:dyDescent="0.25">
      <c r="A2918">
        <v>3677</v>
      </c>
      <c r="B2918" s="3" t="s">
        <v>3674</v>
      </c>
      <c r="C2918" s="3" t="s">
        <v>7787</v>
      </c>
      <c r="D2918" s="6">
        <v>12000</v>
      </c>
      <c r="E2918" s="8">
        <v>12348.5</v>
      </c>
      <c r="F2918" s="22">
        <f>ROUND(E2918/D2918*100,0)</f>
        <v>103</v>
      </c>
      <c r="G2918" t="s">
        <v>8218</v>
      </c>
      <c r="H2918" t="s">
        <v>8223</v>
      </c>
      <c r="I2918" t="s">
        <v>8245</v>
      </c>
      <c r="J2918">
        <v>1404359940</v>
      </c>
      <c r="K2918">
        <v>1402580818</v>
      </c>
      <c r="L2918" t="b">
        <v>0</v>
      </c>
      <c r="M2918">
        <v>199</v>
      </c>
      <c r="N2918" t="b">
        <v>1</v>
      </c>
      <c r="O2918" t="s">
        <v>8269</v>
      </c>
      <c r="P2918" s="9">
        <f>(((K2918/60)/60)/24)+DATE(1970,1,1)</f>
        <v>41802.574282407404</v>
      </c>
      <c r="Q2918" s="14">
        <f>YEAR(P2918)</f>
        <v>2014</v>
      </c>
      <c r="R2918" s="10" t="s">
        <v>8331</v>
      </c>
      <c r="S2918" t="s">
        <v>8332</v>
      </c>
      <c r="T2918">
        <f>IFERROR(ROUND(E2918/M2918,2),0)</f>
        <v>62.05</v>
      </c>
    </row>
    <row r="2919" spans="1:20" ht="49" hidden="1" x14ac:dyDescent="0.25">
      <c r="A2919">
        <v>1695</v>
      </c>
      <c r="B2919" s="3" t="s">
        <v>1696</v>
      </c>
      <c r="C2919" s="3" t="s">
        <v>5805</v>
      </c>
      <c r="D2919" s="6">
        <v>12000</v>
      </c>
      <c r="E2919" s="8">
        <v>1405</v>
      </c>
      <c r="F2919" s="22">
        <f>ROUND(E2919/D2919*100,0)</f>
        <v>12</v>
      </c>
      <c r="G2919" t="s">
        <v>8221</v>
      </c>
      <c r="H2919" t="s">
        <v>8223</v>
      </c>
      <c r="I2919" t="s">
        <v>8245</v>
      </c>
      <c r="J2919">
        <v>1491786000</v>
      </c>
      <c r="K2919">
        <v>1488847514</v>
      </c>
      <c r="L2919" t="b">
        <v>0</v>
      </c>
      <c r="M2919">
        <v>23</v>
      </c>
      <c r="N2919" t="b">
        <v>0</v>
      </c>
      <c r="O2919" t="s">
        <v>8291</v>
      </c>
      <c r="P2919" s="9">
        <f>(((K2919/60)/60)/24)+DATE(1970,1,1)</f>
        <v>42801.031412037039</v>
      </c>
      <c r="Q2919" s="10">
        <f>YEAR(P2919)</f>
        <v>2017</v>
      </c>
      <c r="R2919" s="10" t="s">
        <v>8339</v>
      </c>
      <c r="S2919" t="s">
        <v>8361</v>
      </c>
      <c r="T2919">
        <f>IFERROR(ROUND(E2919/M2919,2),0)</f>
        <v>61.09</v>
      </c>
    </row>
    <row r="2920" spans="1:20" ht="21" hidden="1" x14ac:dyDescent="0.25">
      <c r="A2920">
        <v>190</v>
      </c>
      <c r="B2920" s="3" t="s">
        <v>192</v>
      </c>
      <c r="C2920" s="3" t="s">
        <v>4300</v>
      </c>
      <c r="D2920" s="6">
        <v>12000</v>
      </c>
      <c r="E2920" s="8">
        <v>50</v>
      </c>
      <c r="F2920" s="22">
        <f>ROUND(E2920/D2920*100,0)</f>
        <v>0</v>
      </c>
      <c r="G2920" t="s">
        <v>8220</v>
      </c>
      <c r="H2920" t="s">
        <v>8223</v>
      </c>
      <c r="I2920" t="s">
        <v>8245</v>
      </c>
      <c r="J2920">
        <v>1466091446</v>
      </c>
      <c r="K2920">
        <v>1465227446</v>
      </c>
      <c r="L2920" t="b">
        <v>0</v>
      </c>
      <c r="M2920">
        <v>1</v>
      </c>
      <c r="N2920" t="b">
        <v>0</v>
      </c>
      <c r="O2920" t="s">
        <v>8266</v>
      </c>
      <c r="P2920" s="9">
        <f>(((K2920/60)/60)/24)+DATE(1970,1,1)</f>
        <v>42527.650995370372</v>
      </c>
      <c r="Q2920" s="14">
        <f>YEAR(P2920)</f>
        <v>2016</v>
      </c>
      <c r="R2920" s="10" t="s">
        <v>8324</v>
      </c>
      <c r="S2920" t="s">
        <v>8328</v>
      </c>
      <c r="T2920">
        <f>IFERROR(ROUND(E2920/M2920,2),0)</f>
        <v>50</v>
      </c>
    </row>
    <row r="2921" spans="1:20" ht="49" hidden="1" x14ac:dyDescent="0.25">
      <c r="A2921">
        <v>210</v>
      </c>
      <c r="B2921" s="3" t="s">
        <v>212</v>
      </c>
      <c r="C2921" s="3" t="s">
        <v>4320</v>
      </c>
      <c r="D2921" s="6">
        <v>12000</v>
      </c>
      <c r="E2921" s="8">
        <v>3030</v>
      </c>
      <c r="F2921" s="22">
        <f>ROUND(E2921/D2921*100,0)</f>
        <v>25</v>
      </c>
      <c r="G2921" t="s">
        <v>8220</v>
      </c>
      <c r="H2921" t="s">
        <v>8223</v>
      </c>
      <c r="I2921" t="s">
        <v>8245</v>
      </c>
      <c r="J2921">
        <v>1443675600</v>
      </c>
      <c r="K2921">
        <v>1441157592</v>
      </c>
      <c r="L2921" t="b">
        <v>0</v>
      </c>
      <c r="M2921">
        <v>33</v>
      </c>
      <c r="N2921" t="b">
        <v>0</v>
      </c>
      <c r="O2921" t="s">
        <v>8266</v>
      </c>
      <c r="P2921" s="9">
        <f>(((K2921/60)/60)/24)+DATE(1970,1,1)</f>
        <v>42249.064722222218</v>
      </c>
      <c r="Q2921" s="14">
        <f>YEAR(P2921)</f>
        <v>2015</v>
      </c>
      <c r="R2921" s="10" t="s">
        <v>8324</v>
      </c>
      <c r="S2921" t="s">
        <v>8328</v>
      </c>
      <c r="T2921">
        <f>IFERROR(ROUND(E2921/M2921,2),0)</f>
        <v>91.82</v>
      </c>
    </row>
    <row r="2922" spans="1:20" ht="33" hidden="1" x14ac:dyDescent="0.25">
      <c r="A2922">
        <v>428</v>
      </c>
      <c r="B2922" s="3" t="s">
        <v>429</v>
      </c>
      <c r="C2922" s="3" t="s">
        <v>4538</v>
      </c>
      <c r="D2922" s="6">
        <v>12000</v>
      </c>
      <c r="E2922" s="8">
        <v>676</v>
      </c>
      <c r="F2922" s="22">
        <f>ROUND(E2922/D2922*100,0)</f>
        <v>6</v>
      </c>
      <c r="G2922" t="s">
        <v>8220</v>
      </c>
      <c r="H2922" t="s">
        <v>8223</v>
      </c>
      <c r="I2922" t="s">
        <v>8245</v>
      </c>
      <c r="J2922">
        <v>1402956000</v>
      </c>
      <c r="K2922">
        <v>1400523845</v>
      </c>
      <c r="L2922" t="b">
        <v>0</v>
      </c>
      <c r="M2922">
        <v>13</v>
      </c>
      <c r="N2922" t="b">
        <v>0</v>
      </c>
      <c r="O2922" t="s">
        <v>8268</v>
      </c>
      <c r="P2922" s="9">
        <f>(((K2922/60)/60)/24)+DATE(1970,1,1)</f>
        <v>41778.766724537039</v>
      </c>
      <c r="Q2922" s="14">
        <f>YEAR(P2922)</f>
        <v>2014</v>
      </c>
      <c r="R2922" s="10" t="s">
        <v>8324</v>
      </c>
      <c r="S2922" t="s">
        <v>8330</v>
      </c>
      <c r="T2922">
        <f>IFERROR(ROUND(E2922/M2922,2),0)</f>
        <v>52</v>
      </c>
    </row>
    <row r="2923" spans="1:20" ht="33" hidden="1" x14ac:dyDescent="0.25">
      <c r="A2923">
        <v>488</v>
      </c>
      <c r="B2923" s="3" t="s">
        <v>489</v>
      </c>
      <c r="C2923" s="3" t="s">
        <v>4598</v>
      </c>
      <c r="D2923" s="6">
        <v>12000</v>
      </c>
      <c r="E2923" s="8">
        <v>0</v>
      </c>
      <c r="F2923" s="22">
        <f>ROUND(E2923/D2923*100,0)</f>
        <v>0</v>
      </c>
      <c r="G2923" t="s">
        <v>8220</v>
      </c>
      <c r="H2923" t="s">
        <v>8223</v>
      </c>
      <c r="I2923" t="s">
        <v>8245</v>
      </c>
      <c r="J2923">
        <v>1483924700</v>
      </c>
      <c r="K2923">
        <v>1481332700</v>
      </c>
      <c r="L2923" t="b">
        <v>0</v>
      </c>
      <c r="M2923">
        <v>0</v>
      </c>
      <c r="N2923" t="b">
        <v>0</v>
      </c>
      <c r="O2923" t="s">
        <v>8268</v>
      </c>
      <c r="P2923" s="9">
        <f>(((K2923/60)/60)/24)+DATE(1970,1,1)</f>
        <v>42714.054398148146</v>
      </c>
      <c r="Q2923" s="14">
        <f>YEAR(P2923)</f>
        <v>2016</v>
      </c>
      <c r="R2923" s="10" t="s">
        <v>8324</v>
      </c>
      <c r="S2923" t="s">
        <v>8330</v>
      </c>
      <c r="T2923">
        <f>IFERROR(ROUND(E2923/M2923,2),0)</f>
        <v>0</v>
      </c>
    </row>
    <row r="2924" spans="1:20" ht="49" hidden="1" x14ac:dyDescent="0.25">
      <c r="A2924">
        <v>505</v>
      </c>
      <c r="B2924" s="3" t="s">
        <v>506</v>
      </c>
      <c r="C2924" s="3" t="s">
        <v>4615</v>
      </c>
      <c r="D2924" s="6">
        <v>12000</v>
      </c>
      <c r="E2924" s="8">
        <v>52</v>
      </c>
      <c r="F2924" s="22">
        <f>ROUND(E2924/D2924*100,0)</f>
        <v>0</v>
      </c>
      <c r="G2924" t="s">
        <v>8220</v>
      </c>
      <c r="H2924" t="s">
        <v>8223</v>
      </c>
      <c r="I2924" t="s">
        <v>8245</v>
      </c>
      <c r="J2924">
        <v>1451010086</v>
      </c>
      <c r="K2924">
        <v>1447122086</v>
      </c>
      <c r="L2924" t="b">
        <v>0</v>
      </c>
      <c r="M2924">
        <v>14</v>
      </c>
      <c r="N2924" t="b">
        <v>0</v>
      </c>
      <c r="O2924" t="s">
        <v>8268</v>
      </c>
      <c r="P2924" s="9">
        <f>(((K2924/60)/60)/24)+DATE(1970,1,1)</f>
        <v>42318.098217592589</v>
      </c>
      <c r="Q2924" s="14">
        <f>YEAR(P2924)</f>
        <v>2015</v>
      </c>
      <c r="R2924" s="10" t="s">
        <v>8324</v>
      </c>
      <c r="S2924" t="s">
        <v>8330</v>
      </c>
      <c r="T2924">
        <f>IFERROR(ROUND(E2924/M2924,2),0)</f>
        <v>3.71</v>
      </c>
    </row>
    <row r="2925" spans="1:20" ht="33" hidden="1" x14ac:dyDescent="0.25">
      <c r="A2925">
        <v>579</v>
      </c>
      <c r="B2925" s="3" t="s">
        <v>580</v>
      </c>
      <c r="C2925" s="3" t="s">
        <v>4689</v>
      </c>
      <c r="D2925" s="6">
        <v>12000</v>
      </c>
      <c r="E2925" s="8">
        <v>175</v>
      </c>
      <c r="F2925" s="22">
        <f>ROUND(E2925/D2925*100,0)</f>
        <v>1</v>
      </c>
      <c r="G2925" t="s">
        <v>8220</v>
      </c>
      <c r="H2925" t="s">
        <v>8223</v>
      </c>
      <c r="I2925" t="s">
        <v>8245</v>
      </c>
      <c r="J2925">
        <v>1419539223</v>
      </c>
      <c r="K2925">
        <v>1416947223</v>
      </c>
      <c r="L2925" t="b">
        <v>0</v>
      </c>
      <c r="M2925">
        <v>5</v>
      </c>
      <c r="N2925" t="b">
        <v>0</v>
      </c>
      <c r="O2925" t="s">
        <v>8270</v>
      </c>
      <c r="P2925" s="9">
        <f>(((K2925/60)/60)/24)+DATE(1970,1,1)</f>
        <v>41968.852118055554</v>
      </c>
      <c r="Q2925" s="14">
        <f>YEAR(P2925)</f>
        <v>2014</v>
      </c>
      <c r="R2925" s="10" t="s">
        <v>8333</v>
      </c>
      <c r="S2925" t="s">
        <v>8334</v>
      </c>
      <c r="T2925">
        <f>IFERROR(ROUND(E2925/M2925,2),0)</f>
        <v>35</v>
      </c>
    </row>
    <row r="2926" spans="1:20" ht="49" hidden="1" x14ac:dyDescent="0.25">
      <c r="A2926">
        <v>664</v>
      </c>
      <c r="B2926" s="3" t="s">
        <v>665</v>
      </c>
      <c r="C2926" s="3" t="s">
        <v>4774</v>
      </c>
      <c r="D2926" s="6">
        <v>12000</v>
      </c>
      <c r="E2926" s="8">
        <v>904</v>
      </c>
      <c r="F2926" s="22">
        <f>ROUND(E2926/D2926*100,0)</f>
        <v>8</v>
      </c>
      <c r="G2926" t="s">
        <v>8220</v>
      </c>
      <c r="H2926" t="s">
        <v>8223</v>
      </c>
      <c r="I2926" t="s">
        <v>8245</v>
      </c>
      <c r="J2926">
        <v>1428940775</v>
      </c>
      <c r="K2926">
        <v>1426348775</v>
      </c>
      <c r="L2926" t="b">
        <v>0</v>
      </c>
      <c r="M2926">
        <v>29</v>
      </c>
      <c r="N2926" t="b">
        <v>0</v>
      </c>
      <c r="O2926" t="s">
        <v>8271</v>
      </c>
      <c r="P2926" s="9">
        <f>(((K2926/60)/60)/24)+DATE(1970,1,1)</f>
        <v>42077.666377314818</v>
      </c>
      <c r="Q2926" s="14">
        <f>YEAR(P2926)</f>
        <v>2015</v>
      </c>
      <c r="R2926" s="10" t="s">
        <v>8333</v>
      </c>
      <c r="S2926" t="s">
        <v>8335</v>
      </c>
      <c r="T2926">
        <f>IFERROR(ROUND(E2926/M2926,2),0)</f>
        <v>31.17</v>
      </c>
    </row>
    <row r="2927" spans="1:20" ht="49" hidden="1" x14ac:dyDescent="0.25">
      <c r="A2927">
        <v>718</v>
      </c>
      <c r="B2927" s="3" t="s">
        <v>719</v>
      </c>
      <c r="C2927" s="3" t="s">
        <v>4828</v>
      </c>
      <c r="D2927" s="6">
        <v>12000</v>
      </c>
      <c r="E2927" s="8">
        <v>90</v>
      </c>
      <c r="F2927" s="22">
        <f>ROUND(E2927/D2927*100,0)</f>
        <v>1</v>
      </c>
      <c r="G2927" t="s">
        <v>8220</v>
      </c>
      <c r="H2927" t="s">
        <v>8223</v>
      </c>
      <c r="I2927" t="s">
        <v>8245</v>
      </c>
      <c r="J2927">
        <v>1487397540</v>
      </c>
      <c r="K2927">
        <v>1484684247</v>
      </c>
      <c r="L2927" t="b">
        <v>0</v>
      </c>
      <c r="M2927">
        <v>4</v>
      </c>
      <c r="N2927" t="b">
        <v>0</v>
      </c>
      <c r="O2927" t="s">
        <v>8271</v>
      </c>
      <c r="P2927" s="9">
        <f>(((K2927/60)/60)/24)+DATE(1970,1,1)</f>
        <v>42752.845451388886</v>
      </c>
      <c r="Q2927" s="14">
        <f>YEAR(P2927)</f>
        <v>2017</v>
      </c>
      <c r="R2927" s="10" t="s">
        <v>8333</v>
      </c>
      <c r="S2927" t="s">
        <v>8335</v>
      </c>
      <c r="T2927">
        <f>IFERROR(ROUND(E2927/M2927,2),0)</f>
        <v>22.5</v>
      </c>
    </row>
    <row r="2928" spans="1:20" ht="33" hidden="1" x14ac:dyDescent="0.25">
      <c r="A2928">
        <v>957</v>
      </c>
      <c r="B2928" s="3" t="s">
        <v>958</v>
      </c>
      <c r="C2928" s="3" t="s">
        <v>5067</v>
      </c>
      <c r="D2928" s="6">
        <v>12000</v>
      </c>
      <c r="E2928" s="8">
        <v>233</v>
      </c>
      <c r="F2928" s="22">
        <f>ROUND(E2928/D2928*100,0)</f>
        <v>2</v>
      </c>
      <c r="G2928" t="s">
        <v>8220</v>
      </c>
      <c r="H2928" t="s">
        <v>8223</v>
      </c>
      <c r="I2928" t="s">
        <v>8245</v>
      </c>
      <c r="J2928">
        <v>1479392133</v>
      </c>
      <c r="K2928">
        <v>1476710133</v>
      </c>
      <c r="L2928" t="b">
        <v>0</v>
      </c>
      <c r="M2928">
        <v>7</v>
      </c>
      <c r="N2928" t="b">
        <v>0</v>
      </c>
      <c r="O2928" t="s">
        <v>8271</v>
      </c>
      <c r="P2928" s="9">
        <f>(((K2928/60)/60)/24)+DATE(1970,1,1)</f>
        <v>42660.552465277782</v>
      </c>
      <c r="Q2928" s="14">
        <f>YEAR(P2928)</f>
        <v>2016</v>
      </c>
      <c r="R2928" s="10" t="s">
        <v>8333</v>
      </c>
      <c r="S2928" t="s">
        <v>8335</v>
      </c>
      <c r="T2928">
        <f>IFERROR(ROUND(E2928/M2928,2),0)</f>
        <v>33.29</v>
      </c>
    </row>
    <row r="2929" spans="1:20" ht="49" hidden="1" x14ac:dyDescent="0.25">
      <c r="A2929">
        <v>966</v>
      </c>
      <c r="B2929" s="3" t="s">
        <v>967</v>
      </c>
      <c r="C2929" s="3" t="s">
        <v>5076</v>
      </c>
      <c r="D2929" s="6">
        <v>12000</v>
      </c>
      <c r="E2929" s="8">
        <v>1776</v>
      </c>
      <c r="F2929" s="22">
        <f>ROUND(E2929/D2929*100,0)</f>
        <v>15</v>
      </c>
      <c r="G2929" t="s">
        <v>8220</v>
      </c>
      <c r="H2929" t="s">
        <v>8223</v>
      </c>
      <c r="I2929" t="s">
        <v>8245</v>
      </c>
      <c r="J2929">
        <v>1475766932</v>
      </c>
      <c r="K2929">
        <v>1473174932</v>
      </c>
      <c r="L2929" t="b">
        <v>0</v>
      </c>
      <c r="M2929">
        <v>30</v>
      </c>
      <c r="N2929" t="b">
        <v>0</v>
      </c>
      <c r="O2929" t="s">
        <v>8271</v>
      </c>
      <c r="P2929" s="9">
        <f>(((K2929/60)/60)/24)+DATE(1970,1,1)</f>
        <v>42619.635787037041</v>
      </c>
      <c r="Q2929" s="14">
        <f>YEAR(P2929)</f>
        <v>2016</v>
      </c>
      <c r="R2929" s="10" t="s">
        <v>8333</v>
      </c>
      <c r="S2929" t="s">
        <v>8335</v>
      </c>
      <c r="T2929">
        <f>IFERROR(ROUND(E2929/M2929,2),0)</f>
        <v>59.2</v>
      </c>
    </row>
    <row r="2930" spans="1:20" ht="49" hidden="1" x14ac:dyDescent="0.25">
      <c r="A2930">
        <v>1096</v>
      </c>
      <c r="B2930" s="3" t="s">
        <v>1097</v>
      </c>
      <c r="C2930" s="3" t="s">
        <v>5206</v>
      </c>
      <c r="D2930" s="6">
        <v>12000</v>
      </c>
      <c r="E2930" s="8">
        <v>2152</v>
      </c>
      <c r="F2930" s="22">
        <f>ROUND(E2930/D2930*100,0)</f>
        <v>18</v>
      </c>
      <c r="G2930" t="s">
        <v>8220</v>
      </c>
      <c r="H2930" t="s">
        <v>8223</v>
      </c>
      <c r="I2930" t="s">
        <v>8245</v>
      </c>
      <c r="J2930">
        <v>1412393400</v>
      </c>
      <c r="K2930">
        <v>1409747154</v>
      </c>
      <c r="L2930" t="b">
        <v>0</v>
      </c>
      <c r="M2930">
        <v>29</v>
      </c>
      <c r="N2930" t="b">
        <v>0</v>
      </c>
      <c r="O2930" t="s">
        <v>8280</v>
      </c>
      <c r="P2930" s="9">
        <f>(((K2930/60)/60)/24)+DATE(1970,1,1)</f>
        <v>41885.51798611111</v>
      </c>
      <c r="Q2930" s="14">
        <f>YEAR(P2930)</f>
        <v>2014</v>
      </c>
      <c r="R2930" s="10" t="s">
        <v>8347</v>
      </c>
      <c r="S2930" t="s">
        <v>8348</v>
      </c>
      <c r="T2930">
        <f>IFERROR(ROUND(E2930/M2930,2),0)</f>
        <v>74.209999999999994</v>
      </c>
    </row>
    <row r="2931" spans="1:20" ht="21" hidden="1" x14ac:dyDescent="0.25">
      <c r="A2931">
        <v>1406</v>
      </c>
      <c r="B2931" s="3" t="s">
        <v>1407</v>
      </c>
      <c r="C2931" s="3" t="s">
        <v>5516</v>
      </c>
      <c r="D2931" s="6">
        <v>12000</v>
      </c>
      <c r="E2931" s="8">
        <v>15</v>
      </c>
      <c r="F2931" s="22">
        <f>ROUND(E2931/D2931*100,0)</f>
        <v>0</v>
      </c>
      <c r="G2931" t="s">
        <v>8220</v>
      </c>
      <c r="H2931" t="s">
        <v>8236</v>
      </c>
      <c r="I2931" t="s">
        <v>8248</v>
      </c>
      <c r="J2931">
        <v>1449914400</v>
      </c>
      <c r="K2931">
        <v>1445336607</v>
      </c>
      <c r="L2931" t="b">
        <v>0</v>
      </c>
      <c r="M2931">
        <v>3</v>
      </c>
      <c r="N2931" t="b">
        <v>0</v>
      </c>
      <c r="O2931" t="s">
        <v>8285</v>
      </c>
      <c r="P2931" s="9">
        <f>(((K2931/60)/60)/24)+DATE(1970,1,1)</f>
        <v>42297.432951388888</v>
      </c>
      <c r="Q2931" s="14">
        <f>YEAR(P2931)</f>
        <v>2015</v>
      </c>
      <c r="R2931" s="10" t="s">
        <v>8336</v>
      </c>
      <c r="S2931" t="s">
        <v>8355</v>
      </c>
      <c r="T2931">
        <f>IFERROR(ROUND(E2931/M2931,2),0)</f>
        <v>5</v>
      </c>
    </row>
    <row r="2932" spans="1:20" ht="49" hidden="1" x14ac:dyDescent="0.25">
      <c r="A2932">
        <v>1433</v>
      </c>
      <c r="B2932" s="3" t="s">
        <v>1434</v>
      </c>
      <c r="C2932" s="3" t="s">
        <v>5543</v>
      </c>
      <c r="D2932" s="6">
        <v>12000</v>
      </c>
      <c r="E2932" s="8">
        <v>805</v>
      </c>
      <c r="F2932" s="22">
        <f>ROUND(E2932/D2932*100,0)</f>
        <v>7</v>
      </c>
      <c r="G2932" t="s">
        <v>8220</v>
      </c>
      <c r="H2932" t="s">
        <v>8236</v>
      </c>
      <c r="I2932" t="s">
        <v>8248</v>
      </c>
      <c r="J2932">
        <v>1481367600</v>
      </c>
      <c r="K2932">
        <v>1477839675</v>
      </c>
      <c r="L2932" t="b">
        <v>0</v>
      </c>
      <c r="M2932">
        <v>10</v>
      </c>
      <c r="N2932" t="b">
        <v>0</v>
      </c>
      <c r="O2932" t="s">
        <v>8285</v>
      </c>
      <c r="P2932" s="9">
        <f>(((K2932/60)/60)/24)+DATE(1970,1,1)</f>
        <v>42673.625868055555</v>
      </c>
      <c r="Q2932" s="14">
        <f>YEAR(P2932)</f>
        <v>2016</v>
      </c>
      <c r="R2932" s="10" t="s">
        <v>8336</v>
      </c>
      <c r="S2932" t="s">
        <v>8355</v>
      </c>
      <c r="T2932">
        <f>IFERROR(ROUND(E2932/M2932,2),0)</f>
        <v>80.5</v>
      </c>
    </row>
    <row r="2933" spans="1:20" ht="49" hidden="1" x14ac:dyDescent="0.25">
      <c r="A2933">
        <v>1814</v>
      </c>
      <c r="B2933" s="3" t="s">
        <v>1815</v>
      </c>
      <c r="C2933" s="3" t="s">
        <v>5924</v>
      </c>
      <c r="D2933" s="6">
        <v>12000</v>
      </c>
      <c r="E2933" s="8">
        <v>5902</v>
      </c>
      <c r="F2933" s="22">
        <f>ROUND(E2933/D2933*100,0)</f>
        <v>49</v>
      </c>
      <c r="G2933" t="s">
        <v>8220</v>
      </c>
      <c r="H2933" t="s">
        <v>8224</v>
      </c>
      <c r="I2933" t="s">
        <v>8246</v>
      </c>
      <c r="J2933">
        <v>1425108736</v>
      </c>
      <c r="K2933">
        <v>1422516736</v>
      </c>
      <c r="L2933" t="b">
        <v>0</v>
      </c>
      <c r="M2933">
        <v>140</v>
      </c>
      <c r="N2933" t="b">
        <v>0</v>
      </c>
      <c r="O2933" t="s">
        <v>8283</v>
      </c>
      <c r="P2933" s="9">
        <f>(((K2933/60)/60)/24)+DATE(1970,1,1)</f>
        <v>42033.314074074078</v>
      </c>
      <c r="Q2933" s="14">
        <f>YEAR(P2933)</f>
        <v>2015</v>
      </c>
      <c r="R2933" s="10" t="s">
        <v>8352</v>
      </c>
      <c r="S2933" t="s">
        <v>8353</v>
      </c>
      <c r="T2933">
        <f>IFERROR(ROUND(E2933/M2933,2),0)</f>
        <v>42.16</v>
      </c>
    </row>
    <row r="2934" spans="1:20" ht="21" hidden="1" x14ac:dyDescent="0.25">
      <c r="A2934">
        <v>2402</v>
      </c>
      <c r="B2934" s="3" t="s">
        <v>2403</v>
      </c>
      <c r="C2934" s="3" t="s">
        <v>6512</v>
      </c>
      <c r="D2934" s="6">
        <v>12000</v>
      </c>
      <c r="E2934" s="8">
        <v>52</v>
      </c>
      <c r="F2934" s="22">
        <f>ROUND(E2934/D2934*100,0)</f>
        <v>0</v>
      </c>
      <c r="G2934" t="s">
        <v>8220</v>
      </c>
      <c r="H2934" t="s">
        <v>8223</v>
      </c>
      <c r="I2934" t="s">
        <v>8245</v>
      </c>
      <c r="J2934">
        <v>1431533931</v>
      </c>
      <c r="K2934">
        <v>1428941931</v>
      </c>
      <c r="L2934" t="b">
        <v>0</v>
      </c>
      <c r="M2934">
        <v>1</v>
      </c>
      <c r="N2934" t="b">
        <v>0</v>
      </c>
      <c r="O2934" t="s">
        <v>8282</v>
      </c>
      <c r="P2934" s="9">
        <f>(((K2934/60)/60)/24)+DATE(1970,1,1)</f>
        <v>42107.679756944446</v>
      </c>
      <c r="Q2934" s="14">
        <f>YEAR(P2934)</f>
        <v>2015</v>
      </c>
      <c r="R2934" s="10" t="s">
        <v>8350</v>
      </c>
      <c r="S2934" t="s">
        <v>8351</v>
      </c>
      <c r="T2934">
        <f>IFERROR(ROUND(E2934/M2934,2),0)</f>
        <v>52</v>
      </c>
    </row>
    <row r="2935" spans="1:20" ht="49" hidden="1" x14ac:dyDescent="0.25">
      <c r="A2935">
        <v>2514</v>
      </c>
      <c r="B2935" s="3" t="s">
        <v>2514</v>
      </c>
      <c r="C2935" s="3" t="s">
        <v>6624</v>
      </c>
      <c r="D2935" s="6">
        <v>12000</v>
      </c>
      <c r="E2935" s="8">
        <v>210</v>
      </c>
      <c r="F2935" s="22">
        <f>ROUND(E2935/D2935*100,0)</f>
        <v>2</v>
      </c>
      <c r="G2935" t="s">
        <v>8220</v>
      </c>
      <c r="H2935" t="s">
        <v>8223</v>
      </c>
      <c r="I2935" t="s">
        <v>8245</v>
      </c>
      <c r="J2935">
        <v>1408526477</v>
      </c>
      <c r="K2935">
        <v>1407057677</v>
      </c>
      <c r="L2935" t="b">
        <v>0</v>
      </c>
      <c r="M2935">
        <v>4</v>
      </c>
      <c r="N2935" t="b">
        <v>0</v>
      </c>
      <c r="O2935" t="s">
        <v>8297</v>
      </c>
      <c r="P2935" s="9">
        <f>(((K2935/60)/60)/24)+DATE(1970,1,1)</f>
        <v>41854.389780092592</v>
      </c>
      <c r="Q2935" s="14">
        <f>YEAR(P2935)</f>
        <v>2014</v>
      </c>
      <c r="R2935" s="10" t="s">
        <v>8350</v>
      </c>
      <c r="S2935" t="s">
        <v>8367</v>
      </c>
      <c r="T2935">
        <f>IFERROR(ROUND(E2935/M2935,2),0)</f>
        <v>52.5</v>
      </c>
    </row>
    <row r="2936" spans="1:20" ht="49" hidden="1" x14ac:dyDescent="0.25">
      <c r="A2936">
        <v>2880</v>
      </c>
      <c r="B2936" s="3" t="s">
        <v>2880</v>
      </c>
      <c r="C2936" s="3" t="s">
        <v>6990</v>
      </c>
      <c r="D2936" s="6">
        <v>12000</v>
      </c>
      <c r="E2936" s="8">
        <v>2800</v>
      </c>
      <c r="F2936" s="22">
        <f>ROUND(E2936/D2936*100,0)</f>
        <v>23</v>
      </c>
      <c r="G2936" t="s">
        <v>8220</v>
      </c>
      <c r="H2936" t="s">
        <v>8223</v>
      </c>
      <c r="I2936" t="s">
        <v>8245</v>
      </c>
      <c r="J2936">
        <v>1440090300</v>
      </c>
      <c r="K2936">
        <v>1436305452</v>
      </c>
      <c r="L2936" t="b">
        <v>0</v>
      </c>
      <c r="M2936">
        <v>29</v>
      </c>
      <c r="N2936" t="b">
        <v>0</v>
      </c>
      <c r="O2936" t="s">
        <v>8269</v>
      </c>
      <c r="P2936" s="9">
        <f>(((K2936/60)/60)/24)+DATE(1970,1,1)</f>
        <v>42192.905694444446</v>
      </c>
      <c r="Q2936" s="14">
        <f>YEAR(P2936)</f>
        <v>2015</v>
      </c>
      <c r="R2936" s="10" t="s">
        <v>8331</v>
      </c>
      <c r="S2936" t="s">
        <v>8332</v>
      </c>
      <c r="T2936">
        <f>IFERROR(ROUND(E2936/M2936,2),0)</f>
        <v>96.55</v>
      </c>
    </row>
    <row r="2937" spans="1:20" ht="49" hidden="1" x14ac:dyDescent="0.25">
      <c r="A2937">
        <v>2897</v>
      </c>
      <c r="B2937" s="3" t="s">
        <v>2897</v>
      </c>
      <c r="C2937" s="3" t="s">
        <v>7007</v>
      </c>
      <c r="D2937" s="6">
        <v>12000</v>
      </c>
      <c r="E2937" s="8">
        <v>550</v>
      </c>
      <c r="F2937" s="22">
        <f>ROUND(E2937/D2937*100,0)</f>
        <v>5</v>
      </c>
      <c r="G2937" t="s">
        <v>8220</v>
      </c>
      <c r="H2937" t="s">
        <v>8223</v>
      </c>
      <c r="I2937" t="s">
        <v>8245</v>
      </c>
      <c r="J2937">
        <v>1444577345</v>
      </c>
      <c r="K2937">
        <v>1441985458</v>
      </c>
      <c r="L2937" t="b">
        <v>0</v>
      </c>
      <c r="M2937">
        <v>3</v>
      </c>
      <c r="N2937" t="b">
        <v>0</v>
      </c>
      <c r="O2937" t="s">
        <v>8269</v>
      </c>
      <c r="P2937" s="9">
        <f>(((K2937/60)/60)/24)+DATE(1970,1,1)</f>
        <v>42258.646504629629</v>
      </c>
      <c r="Q2937" s="14">
        <f>YEAR(P2937)</f>
        <v>2015</v>
      </c>
      <c r="R2937" s="10" t="s">
        <v>8331</v>
      </c>
      <c r="S2937" t="s">
        <v>8332</v>
      </c>
      <c r="T2937">
        <f>IFERROR(ROUND(E2937/M2937,2),0)</f>
        <v>183.33</v>
      </c>
    </row>
    <row r="2938" spans="1:20" ht="49" hidden="1" x14ac:dyDescent="0.25">
      <c r="A2938">
        <v>3071</v>
      </c>
      <c r="B2938" s="3" t="s">
        <v>3071</v>
      </c>
      <c r="C2938" s="3" t="s">
        <v>7181</v>
      </c>
      <c r="D2938" s="6">
        <v>12000</v>
      </c>
      <c r="E2938" s="8">
        <v>7173</v>
      </c>
      <c r="F2938" s="22">
        <f>ROUND(E2938/D2938*100,0)</f>
        <v>60</v>
      </c>
      <c r="G2938" t="s">
        <v>8220</v>
      </c>
      <c r="H2938" t="s">
        <v>8223</v>
      </c>
      <c r="I2938" t="s">
        <v>8245</v>
      </c>
      <c r="J2938">
        <v>1429595940</v>
      </c>
      <c r="K2938">
        <v>1428082481</v>
      </c>
      <c r="L2938" t="b">
        <v>0</v>
      </c>
      <c r="M2938">
        <v>117</v>
      </c>
      <c r="N2938" t="b">
        <v>0</v>
      </c>
      <c r="O2938" t="s">
        <v>8301</v>
      </c>
      <c r="P2938" s="9">
        <f>(((K2938/60)/60)/24)+DATE(1970,1,1)</f>
        <v>42097.732418981483</v>
      </c>
      <c r="Q2938" s="14">
        <f>YEAR(P2938)</f>
        <v>2015</v>
      </c>
      <c r="R2938" s="10" t="s">
        <v>8331</v>
      </c>
      <c r="S2938" t="s">
        <v>8371</v>
      </c>
      <c r="T2938">
        <f>IFERROR(ROUND(E2938/M2938,2),0)</f>
        <v>61.31</v>
      </c>
    </row>
    <row r="2939" spans="1:20" ht="49" hidden="1" x14ac:dyDescent="0.25">
      <c r="A2939">
        <v>3072</v>
      </c>
      <c r="B2939" s="3" t="s">
        <v>3072</v>
      </c>
      <c r="C2939" s="3" t="s">
        <v>7182</v>
      </c>
      <c r="D2939" s="6">
        <v>12000</v>
      </c>
      <c r="E2939" s="8">
        <v>2</v>
      </c>
      <c r="F2939" s="22">
        <f>ROUND(E2939/D2939*100,0)</f>
        <v>0</v>
      </c>
      <c r="G2939" t="s">
        <v>8220</v>
      </c>
      <c r="H2939" t="s">
        <v>8223</v>
      </c>
      <c r="I2939" t="s">
        <v>8245</v>
      </c>
      <c r="J2939">
        <v>1477791960</v>
      </c>
      <c r="K2939">
        <v>1476549262</v>
      </c>
      <c r="L2939" t="b">
        <v>0</v>
      </c>
      <c r="M2939">
        <v>2</v>
      </c>
      <c r="N2939" t="b">
        <v>0</v>
      </c>
      <c r="O2939" t="s">
        <v>8301</v>
      </c>
      <c r="P2939" s="9">
        <f>(((K2939/60)/60)/24)+DATE(1970,1,1)</f>
        <v>42658.690532407403</v>
      </c>
      <c r="Q2939" s="14">
        <f>YEAR(P2939)</f>
        <v>2016</v>
      </c>
      <c r="R2939" s="10" t="s">
        <v>8331</v>
      </c>
      <c r="S2939" t="s">
        <v>8371</v>
      </c>
      <c r="T2939">
        <f>IFERROR(ROUND(E2939/M2939,2),0)</f>
        <v>1</v>
      </c>
    </row>
    <row r="2940" spans="1:20" ht="49" hidden="1" x14ac:dyDescent="0.25">
      <c r="A2940">
        <v>3100</v>
      </c>
      <c r="B2940" s="3" t="s">
        <v>3100</v>
      </c>
      <c r="C2940" s="3" t="s">
        <v>7210</v>
      </c>
      <c r="D2940" s="6">
        <v>12000</v>
      </c>
      <c r="E2940" s="8">
        <v>1827</v>
      </c>
      <c r="F2940" s="22">
        <f>ROUND(E2940/D2940*100,0)</f>
        <v>15</v>
      </c>
      <c r="G2940" t="s">
        <v>8220</v>
      </c>
      <c r="H2940" t="s">
        <v>8223</v>
      </c>
      <c r="I2940" t="s">
        <v>8245</v>
      </c>
      <c r="J2940">
        <v>1413816975</v>
      </c>
      <c r="K2940">
        <v>1411224975</v>
      </c>
      <c r="L2940" t="b">
        <v>0</v>
      </c>
      <c r="M2940">
        <v>13</v>
      </c>
      <c r="N2940" t="b">
        <v>0</v>
      </c>
      <c r="O2940" t="s">
        <v>8301</v>
      </c>
      <c r="P2940" s="9">
        <f>(((K2940/60)/60)/24)+DATE(1970,1,1)</f>
        <v>41902.622395833336</v>
      </c>
      <c r="Q2940" s="14">
        <f>YEAR(P2940)</f>
        <v>2014</v>
      </c>
      <c r="R2940" s="10" t="s">
        <v>8331</v>
      </c>
      <c r="S2940" t="s">
        <v>8371</v>
      </c>
      <c r="T2940">
        <f>IFERROR(ROUND(E2940/M2940,2),0)</f>
        <v>140.54</v>
      </c>
    </row>
    <row r="2941" spans="1:20" ht="33" hidden="1" x14ac:dyDescent="0.25">
      <c r="A2941">
        <v>3803</v>
      </c>
      <c r="B2941" s="3" t="s">
        <v>3800</v>
      </c>
      <c r="C2941" s="3" t="s">
        <v>7913</v>
      </c>
      <c r="D2941" s="6">
        <v>12000</v>
      </c>
      <c r="E2941" s="8">
        <v>2358</v>
      </c>
      <c r="F2941" s="22">
        <f>ROUND(E2941/D2941*100,0)</f>
        <v>20</v>
      </c>
      <c r="G2941" t="s">
        <v>8220</v>
      </c>
      <c r="H2941" t="s">
        <v>8223</v>
      </c>
      <c r="I2941" t="s">
        <v>8245</v>
      </c>
      <c r="J2941">
        <v>1457133568</v>
      </c>
      <c r="K2941">
        <v>1454541568</v>
      </c>
      <c r="L2941" t="b">
        <v>0</v>
      </c>
      <c r="M2941">
        <v>40</v>
      </c>
      <c r="N2941" t="b">
        <v>0</v>
      </c>
      <c r="O2941" t="s">
        <v>8303</v>
      </c>
      <c r="P2941" s="9">
        <f>(((K2941/60)/60)/24)+DATE(1970,1,1)</f>
        <v>42403.971851851849</v>
      </c>
      <c r="Q2941" s="14">
        <f>YEAR(P2941)</f>
        <v>2016</v>
      </c>
      <c r="R2941" s="10" t="s">
        <v>8331</v>
      </c>
      <c r="S2941" t="s">
        <v>8373</v>
      </c>
      <c r="T2941">
        <f>IFERROR(ROUND(E2941/M2941,2),0)</f>
        <v>58.95</v>
      </c>
    </row>
    <row r="2942" spans="1:20" ht="49" hidden="1" x14ac:dyDescent="0.25">
      <c r="A2942">
        <v>3932</v>
      </c>
      <c r="B2942" s="3" t="s">
        <v>3929</v>
      </c>
      <c r="C2942" s="3" t="s">
        <v>8040</v>
      </c>
      <c r="D2942" s="6">
        <v>12000</v>
      </c>
      <c r="E2942" s="8">
        <v>1</v>
      </c>
      <c r="F2942" s="22">
        <f>ROUND(E2942/D2942*100,0)</f>
        <v>0</v>
      </c>
      <c r="G2942" t="s">
        <v>8220</v>
      </c>
      <c r="H2942" t="s">
        <v>8223</v>
      </c>
      <c r="I2942" t="s">
        <v>8245</v>
      </c>
      <c r="J2942">
        <v>1458097364</v>
      </c>
      <c r="K2942">
        <v>1455508964</v>
      </c>
      <c r="L2942" t="b">
        <v>0</v>
      </c>
      <c r="M2942">
        <v>1</v>
      </c>
      <c r="N2942" t="b">
        <v>0</v>
      </c>
      <c r="O2942" t="s">
        <v>8269</v>
      </c>
      <c r="P2942" s="9">
        <f>(((K2942/60)/60)/24)+DATE(1970,1,1)</f>
        <v>42415.168564814812</v>
      </c>
      <c r="Q2942" s="14">
        <f>YEAR(P2942)</f>
        <v>2016</v>
      </c>
      <c r="R2942" s="10" t="s">
        <v>8331</v>
      </c>
      <c r="S2942" t="s">
        <v>8332</v>
      </c>
      <c r="T2942">
        <f>IFERROR(ROUND(E2942/M2942,2),0)</f>
        <v>1</v>
      </c>
    </row>
    <row r="2943" spans="1:20" ht="49" hidden="1" x14ac:dyDescent="0.25">
      <c r="A2943">
        <v>141</v>
      </c>
      <c r="B2943" s="3" t="s">
        <v>143</v>
      </c>
      <c r="C2943" s="3" t="s">
        <v>4251</v>
      </c>
      <c r="D2943" s="6">
        <v>12000</v>
      </c>
      <c r="E2943" s="8">
        <v>1293</v>
      </c>
      <c r="F2943" s="22">
        <f>ROUND(E2943/D2943*100,0)</f>
        <v>11</v>
      </c>
      <c r="G2943" t="s">
        <v>8219</v>
      </c>
      <c r="H2943" t="s">
        <v>8223</v>
      </c>
      <c r="I2943" t="s">
        <v>8245</v>
      </c>
      <c r="J2943">
        <v>1433043623</v>
      </c>
      <c r="K2943">
        <v>1429155623</v>
      </c>
      <c r="L2943" t="b">
        <v>0</v>
      </c>
      <c r="M2943">
        <v>28</v>
      </c>
      <c r="N2943" t="b">
        <v>0</v>
      </c>
      <c r="O2943" t="s">
        <v>8265</v>
      </c>
      <c r="P2943" s="9">
        <f>(((K2943/60)/60)/24)+DATE(1970,1,1)</f>
        <v>42110.153043981481</v>
      </c>
      <c r="Q2943" s="14">
        <f>YEAR(P2943)</f>
        <v>2015</v>
      </c>
      <c r="R2943" s="10" t="s">
        <v>8324</v>
      </c>
      <c r="S2943" t="s">
        <v>8327</v>
      </c>
      <c r="T2943">
        <f>IFERROR(ROUND(E2943/M2943,2),0)</f>
        <v>46.18</v>
      </c>
    </row>
    <row r="2944" spans="1:20" ht="21" hidden="1" x14ac:dyDescent="0.25">
      <c r="A2944">
        <v>1049</v>
      </c>
      <c r="B2944" s="3" t="s">
        <v>1050</v>
      </c>
      <c r="C2944" s="3" t="s">
        <v>5159</v>
      </c>
      <c r="D2944" s="6">
        <v>12000</v>
      </c>
      <c r="E2944" s="8">
        <v>0</v>
      </c>
      <c r="F2944" s="22">
        <f>ROUND(E2944/D2944*100,0)</f>
        <v>0</v>
      </c>
      <c r="G2944" t="s">
        <v>8219</v>
      </c>
      <c r="H2944" t="s">
        <v>8223</v>
      </c>
      <c r="I2944" t="s">
        <v>8245</v>
      </c>
      <c r="J2944">
        <v>1455272445</v>
      </c>
      <c r="K2944">
        <v>1452680445</v>
      </c>
      <c r="L2944" t="b">
        <v>0</v>
      </c>
      <c r="M2944">
        <v>0</v>
      </c>
      <c r="N2944" t="b">
        <v>0</v>
      </c>
      <c r="O2944" t="s">
        <v>8279</v>
      </c>
      <c r="P2944" s="9">
        <f>(((K2944/60)/60)/24)+DATE(1970,1,1)</f>
        <v>42382.431076388893</v>
      </c>
      <c r="Q2944" s="14">
        <f>YEAR(P2944)</f>
        <v>2016</v>
      </c>
      <c r="R2944" s="10" t="s">
        <v>8345</v>
      </c>
      <c r="S2944" t="s">
        <v>8346</v>
      </c>
      <c r="T2944">
        <f>IFERROR(ROUND(E2944/M2944,2),0)</f>
        <v>0</v>
      </c>
    </row>
    <row r="2945" spans="1:20" ht="49" hidden="1" x14ac:dyDescent="0.25">
      <c r="A2945">
        <v>1243</v>
      </c>
      <c r="B2945" s="3" t="s">
        <v>1244</v>
      </c>
      <c r="C2945" s="3" t="s">
        <v>5353</v>
      </c>
      <c r="D2945" s="6">
        <v>12000</v>
      </c>
      <c r="E2945" s="8">
        <v>1691</v>
      </c>
      <c r="F2945" s="22">
        <f>ROUND(E2945/D2945*100,0)</f>
        <v>14</v>
      </c>
      <c r="G2945" t="s">
        <v>8219</v>
      </c>
      <c r="H2945" t="s">
        <v>8223</v>
      </c>
      <c r="I2945" t="s">
        <v>8245</v>
      </c>
      <c r="J2945">
        <v>1310158800</v>
      </c>
      <c r="K2945">
        <v>1304888771</v>
      </c>
      <c r="L2945" t="b">
        <v>0</v>
      </c>
      <c r="M2945">
        <v>38</v>
      </c>
      <c r="N2945" t="b">
        <v>0</v>
      </c>
      <c r="O2945" t="s">
        <v>8284</v>
      </c>
      <c r="P2945" s="9">
        <f>(((K2945/60)/60)/24)+DATE(1970,1,1)</f>
        <v>40671.879293981481</v>
      </c>
      <c r="Q2945" s="14">
        <f>YEAR(P2945)</f>
        <v>2011</v>
      </c>
      <c r="R2945" s="10" t="s">
        <v>8339</v>
      </c>
      <c r="S2945" t="s">
        <v>8354</v>
      </c>
      <c r="T2945">
        <f>IFERROR(ROUND(E2945/M2945,2),0)</f>
        <v>44.5</v>
      </c>
    </row>
    <row r="2946" spans="1:20" ht="49" hidden="1" x14ac:dyDescent="0.25">
      <c r="A2946">
        <v>2648</v>
      </c>
      <c r="B2946" s="3" t="s">
        <v>2648</v>
      </c>
      <c r="C2946" s="3" t="s">
        <v>6758</v>
      </c>
      <c r="D2946" s="6">
        <v>12000</v>
      </c>
      <c r="E2946" s="8">
        <v>106</v>
      </c>
      <c r="F2946" s="22">
        <f>ROUND(E2946/D2946*100,0)</f>
        <v>1</v>
      </c>
      <c r="G2946" t="s">
        <v>8219</v>
      </c>
      <c r="H2946" t="s">
        <v>8223</v>
      </c>
      <c r="I2946" t="s">
        <v>8245</v>
      </c>
      <c r="J2946">
        <v>1457543360</v>
      </c>
      <c r="K2946">
        <v>1454951360</v>
      </c>
      <c r="L2946" t="b">
        <v>0</v>
      </c>
      <c r="M2946">
        <v>6</v>
      </c>
      <c r="N2946" t="b">
        <v>0</v>
      </c>
      <c r="O2946" t="s">
        <v>8299</v>
      </c>
      <c r="P2946" s="9">
        <f>(((K2946/60)/60)/24)+DATE(1970,1,1)</f>
        <v>42408.714814814812</v>
      </c>
      <c r="Q2946" s="14">
        <f>YEAR(P2946)</f>
        <v>2016</v>
      </c>
      <c r="R2946" s="10" t="s">
        <v>8333</v>
      </c>
      <c r="S2946" t="s">
        <v>8369</v>
      </c>
      <c r="T2946">
        <f>IFERROR(ROUND(E2946/M2946,2),0)</f>
        <v>17.670000000000002</v>
      </c>
    </row>
    <row r="2947" spans="1:20" ht="49" hidden="1" x14ac:dyDescent="0.25">
      <c r="A2947">
        <v>519</v>
      </c>
      <c r="B2947" s="3" t="s">
        <v>520</v>
      </c>
      <c r="C2947" s="3" t="s">
        <v>4629</v>
      </c>
      <c r="D2947" s="6">
        <v>12001</v>
      </c>
      <c r="E2947" s="8">
        <v>2746</v>
      </c>
      <c r="F2947" s="22">
        <f>ROUND(E2947/D2947*100,0)</f>
        <v>23</v>
      </c>
      <c r="G2947" t="s">
        <v>8220</v>
      </c>
      <c r="H2947" t="s">
        <v>8223</v>
      </c>
      <c r="I2947" t="s">
        <v>8245</v>
      </c>
      <c r="J2947">
        <v>1354699421</v>
      </c>
      <c r="K2947">
        <v>1352107421</v>
      </c>
      <c r="L2947" t="b">
        <v>0</v>
      </c>
      <c r="M2947">
        <v>70</v>
      </c>
      <c r="N2947" t="b">
        <v>0</v>
      </c>
      <c r="O2947" t="s">
        <v>8268</v>
      </c>
      <c r="P2947" s="9">
        <f>(((K2947/60)/60)/24)+DATE(1970,1,1)</f>
        <v>41218.391446759262</v>
      </c>
      <c r="Q2947" s="14">
        <f>YEAR(P2947)</f>
        <v>2012</v>
      </c>
      <c r="R2947" s="10" t="s">
        <v>8324</v>
      </c>
      <c r="S2947" t="s">
        <v>8330</v>
      </c>
      <c r="T2947">
        <f>IFERROR(ROUND(E2947/M2947,2),0)</f>
        <v>39.229999999999997</v>
      </c>
    </row>
    <row r="2948" spans="1:20" ht="49" hidden="1" x14ac:dyDescent="0.25">
      <c r="A2948">
        <v>1571</v>
      </c>
      <c r="B2948" s="3" t="s">
        <v>1572</v>
      </c>
      <c r="C2948" s="3" t="s">
        <v>5681</v>
      </c>
      <c r="D2948" s="6">
        <v>12100</v>
      </c>
      <c r="E2948" s="8">
        <v>80</v>
      </c>
      <c r="F2948" s="22">
        <f>ROUND(E2948/D2948*100,0)</f>
        <v>1</v>
      </c>
      <c r="G2948" t="s">
        <v>8219</v>
      </c>
      <c r="H2948" t="s">
        <v>8224</v>
      </c>
      <c r="I2948" t="s">
        <v>8246</v>
      </c>
      <c r="J2948">
        <v>1434738483</v>
      </c>
      <c r="K2948">
        <v>1432146483</v>
      </c>
      <c r="L2948" t="b">
        <v>0</v>
      </c>
      <c r="M2948">
        <v>4</v>
      </c>
      <c r="N2948" t="b">
        <v>0</v>
      </c>
      <c r="O2948" t="s">
        <v>8288</v>
      </c>
      <c r="P2948" s="9">
        <f>(((K2948/60)/60)/24)+DATE(1970,1,1)</f>
        <v>42144.769479166673</v>
      </c>
      <c r="Q2948" s="14">
        <f>YEAR(P2948)</f>
        <v>2015</v>
      </c>
      <c r="R2948" s="10" t="s">
        <v>8336</v>
      </c>
      <c r="S2948" t="s">
        <v>8358</v>
      </c>
      <c r="T2948">
        <f>IFERROR(ROUND(E2948/M2948,2),0)</f>
        <v>20</v>
      </c>
    </row>
    <row r="2949" spans="1:20" ht="33" x14ac:dyDescent="0.25">
      <c r="A2949">
        <v>3262</v>
      </c>
      <c r="B2949" s="3" t="s">
        <v>3262</v>
      </c>
      <c r="C2949" s="3" t="s">
        <v>7372</v>
      </c>
      <c r="D2949" s="6">
        <v>12200</v>
      </c>
      <c r="E2949" s="8">
        <v>12571</v>
      </c>
      <c r="F2949" s="22">
        <f>ROUND(E2949/D2949*100,0)</f>
        <v>103</v>
      </c>
      <c r="G2949" t="s">
        <v>8218</v>
      </c>
      <c r="H2949" t="s">
        <v>8223</v>
      </c>
      <c r="I2949" t="s">
        <v>8245</v>
      </c>
      <c r="J2949">
        <v>1419220800</v>
      </c>
      <c r="K2949">
        <v>1416555262</v>
      </c>
      <c r="L2949" t="b">
        <v>1</v>
      </c>
      <c r="M2949">
        <v>134</v>
      </c>
      <c r="N2949" t="b">
        <v>1</v>
      </c>
      <c r="O2949" t="s">
        <v>8269</v>
      </c>
      <c r="P2949" s="9">
        <f>(((K2949/60)/60)/24)+DATE(1970,1,1)</f>
        <v>41964.315532407403</v>
      </c>
      <c r="Q2949" s="14">
        <f>YEAR(P2949)</f>
        <v>2014</v>
      </c>
      <c r="R2949" s="10" t="s">
        <v>8331</v>
      </c>
      <c r="S2949" t="s">
        <v>8332</v>
      </c>
      <c r="T2949">
        <f>IFERROR(ROUND(E2949/M2949,2),0)</f>
        <v>93.81</v>
      </c>
    </row>
    <row r="2950" spans="1:20" ht="65" x14ac:dyDescent="0.25">
      <c r="A2950">
        <v>397</v>
      </c>
      <c r="B2950" s="3" t="s">
        <v>398</v>
      </c>
      <c r="C2950" s="3" t="s">
        <v>4507</v>
      </c>
      <c r="D2950" s="6">
        <v>12444</v>
      </c>
      <c r="E2950" s="8">
        <v>12929.35</v>
      </c>
      <c r="F2950" s="22">
        <f>ROUND(E2950/D2950*100,0)</f>
        <v>104</v>
      </c>
      <c r="G2950" t="s">
        <v>8218</v>
      </c>
      <c r="H2950" t="s">
        <v>8223</v>
      </c>
      <c r="I2950" t="s">
        <v>8245</v>
      </c>
      <c r="J2950">
        <v>1283312640</v>
      </c>
      <c r="K2950">
        <v>1279651084</v>
      </c>
      <c r="L2950" t="b">
        <v>0</v>
      </c>
      <c r="M2950">
        <v>229</v>
      </c>
      <c r="N2950" t="b">
        <v>1</v>
      </c>
      <c r="O2950" t="s">
        <v>8267</v>
      </c>
      <c r="P2950" s="9">
        <f>(((K2950/60)/60)/24)+DATE(1970,1,1)</f>
        <v>40379.776435185187</v>
      </c>
      <c r="Q2950" s="14">
        <f>YEAR(P2950)</f>
        <v>2010</v>
      </c>
      <c r="R2950" s="10" t="s">
        <v>8324</v>
      </c>
      <c r="S2950" t="s">
        <v>8329</v>
      </c>
      <c r="T2950">
        <f>IFERROR(ROUND(E2950/M2950,2),0)</f>
        <v>56.46</v>
      </c>
    </row>
    <row r="2951" spans="1:20" ht="49" x14ac:dyDescent="0.25">
      <c r="A2951">
        <v>368</v>
      </c>
      <c r="B2951" s="3" t="s">
        <v>369</v>
      </c>
      <c r="C2951" s="3" t="s">
        <v>4478</v>
      </c>
      <c r="D2951" s="6">
        <v>12500</v>
      </c>
      <c r="E2951" s="8">
        <v>13014</v>
      </c>
      <c r="F2951" s="22">
        <f>ROUND(E2951/D2951*100,0)</f>
        <v>104</v>
      </c>
      <c r="G2951" t="s">
        <v>8218</v>
      </c>
      <c r="H2951" t="s">
        <v>8223</v>
      </c>
      <c r="I2951" t="s">
        <v>8245</v>
      </c>
      <c r="J2951">
        <v>1426426322</v>
      </c>
      <c r="K2951">
        <v>1423405922</v>
      </c>
      <c r="L2951" t="b">
        <v>0</v>
      </c>
      <c r="M2951">
        <v>159</v>
      </c>
      <c r="N2951" t="b">
        <v>1</v>
      </c>
      <c r="O2951" t="s">
        <v>8267</v>
      </c>
      <c r="P2951" s="9">
        <f>(((K2951/60)/60)/24)+DATE(1970,1,1)</f>
        <v>42043.605578703704</v>
      </c>
      <c r="Q2951" s="14">
        <f>YEAR(P2951)</f>
        <v>2015</v>
      </c>
      <c r="R2951" s="10" t="s">
        <v>8324</v>
      </c>
      <c r="S2951" t="s">
        <v>8329</v>
      </c>
      <c r="T2951">
        <f>IFERROR(ROUND(E2951/M2951,2),0)</f>
        <v>81.849999999999994</v>
      </c>
    </row>
    <row r="2952" spans="1:20" ht="33" x14ac:dyDescent="0.25">
      <c r="A2952">
        <v>825</v>
      </c>
      <c r="B2952" s="3" t="s">
        <v>826</v>
      </c>
      <c r="C2952" s="3" t="s">
        <v>4935</v>
      </c>
      <c r="D2952" s="6">
        <v>12500</v>
      </c>
      <c r="E2952" s="8">
        <v>12554</v>
      </c>
      <c r="F2952" s="22">
        <f>ROUND(E2952/D2952*100,0)</f>
        <v>100</v>
      </c>
      <c r="G2952" t="s">
        <v>8218</v>
      </c>
      <c r="H2952" t="s">
        <v>8223</v>
      </c>
      <c r="I2952" t="s">
        <v>8245</v>
      </c>
      <c r="J2952">
        <v>1351495284</v>
      </c>
      <c r="K2952">
        <v>1349335284</v>
      </c>
      <c r="L2952" t="b">
        <v>0</v>
      </c>
      <c r="M2952">
        <v>99</v>
      </c>
      <c r="N2952" t="b">
        <v>1</v>
      </c>
      <c r="O2952" t="s">
        <v>8274</v>
      </c>
      <c r="P2952" s="9">
        <f>(((K2952/60)/60)/24)+DATE(1970,1,1)</f>
        <v>41186.306527777779</v>
      </c>
      <c r="Q2952" s="14">
        <f>YEAR(P2952)</f>
        <v>2012</v>
      </c>
      <c r="R2952" s="10" t="s">
        <v>8339</v>
      </c>
      <c r="S2952" t="s">
        <v>8340</v>
      </c>
      <c r="T2952">
        <f>IFERROR(ROUND(E2952/M2952,2),0)</f>
        <v>126.81</v>
      </c>
    </row>
    <row r="2953" spans="1:20" ht="49" x14ac:dyDescent="0.25">
      <c r="A2953">
        <v>1185</v>
      </c>
      <c r="B2953" s="3" t="s">
        <v>1186</v>
      </c>
      <c r="C2953" s="3" t="s">
        <v>5295</v>
      </c>
      <c r="D2953" s="6">
        <v>12500</v>
      </c>
      <c r="E2953" s="8">
        <v>13180</v>
      </c>
      <c r="F2953" s="22">
        <f>ROUND(E2953/D2953*100,0)</f>
        <v>105</v>
      </c>
      <c r="G2953" t="s">
        <v>8218</v>
      </c>
      <c r="H2953" t="s">
        <v>8223</v>
      </c>
      <c r="I2953" t="s">
        <v>8245</v>
      </c>
      <c r="J2953">
        <v>1433736000</v>
      </c>
      <c r="K2953">
        <v>1430945149</v>
      </c>
      <c r="L2953" t="b">
        <v>0</v>
      </c>
      <c r="M2953">
        <v>111</v>
      </c>
      <c r="N2953" t="b">
        <v>1</v>
      </c>
      <c r="O2953" t="s">
        <v>8283</v>
      </c>
      <c r="P2953" s="9">
        <f>(((K2953/60)/60)/24)+DATE(1970,1,1)</f>
        <v>42130.865150462967</v>
      </c>
      <c r="Q2953" s="14">
        <f>YEAR(P2953)</f>
        <v>2015</v>
      </c>
      <c r="R2953" s="10" t="s">
        <v>8352</v>
      </c>
      <c r="S2953" t="s">
        <v>8353</v>
      </c>
      <c r="T2953">
        <f>IFERROR(ROUND(E2953/M2953,2),0)</f>
        <v>118.74</v>
      </c>
    </row>
    <row r="2954" spans="1:20" ht="49" x14ac:dyDescent="0.25">
      <c r="A2954">
        <v>1194</v>
      </c>
      <c r="B2954" s="3" t="s">
        <v>1195</v>
      </c>
      <c r="C2954" s="3" t="s">
        <v>5304</v>
      </c>
      <c r="D2954" s="6">
        <v>12500</v>
      </c>
      <c r="E2954" s="8">
        <v>40280</v>
      </c>
      <c r="F2954" s="22">
        <f>ROUND(E2954/D2954*100,0)</f>
        <v>322</v>
      </c>
      <c r="G2954" t="s">
        <v>8218</v>
      </c>
      <c r="H2954" t="s">
        <v>8240</v>
      </c>
      <c r="I2954" t="s">
        <v>8248</v>
      </c>
      <c r="J2954">
        <v>1428493379</v>
      </c>
      <c r="K2954">
        <v>1425901379</v>
      </c>
      <c r="L2954" t="b">
        <v>0</v>
      </c>
      <c r="M2954">
        <v>714</v>
      </c>
      <c r="N2954" t="b">
        <v>1</v>
      </c>
      <c r="O2954" t="s">
        <v>8283</v>
      </c>
      <c r="P2954" s="9">
        <f>(((K2954/60)/60)/24)+DATE(1970,1,1)</f>
        <v>42072.488182870366</v>
      </c>
      <c r="Q2954" s="14">
        <f>YEAR(P2954)</f>
        <v>2015</v>
      </c>
      <c r="R2954" s="10" t="s">
        <v>8352</v>
      </c>
      <c r="S2954" t="s">
        <v>8353</v>
      </c>
      <c r="T2954">
        <f>IFERROR(ROUND(E2954/M2954,2),0)</f>
        <v>56.41</v>
      </c>
    </row>
    <row r="2955" spans="1:20" ht="49" x14ac:dyDescent="0.25">
      <c r="A2955">
        <v>2521</v>
      </c>
      <c r="B2955" s="3" t="s">
        <v>2521</v>
      </c>
      <c r="C2955" s="3" t="s">
        <v>6631</v>
      </c>
      <c r="D2955" s="6">
        <v>12500</v>
      </c>
      <c r="E2955" s="8">
        <v>13685.99</v>
      </c>
      <c r="F2955" s="22">
        <f>ROUND(E2955/D2955*100,0)</f>
        <v>109</v>
      </c>
      <c r="G2955" t="s">
        <v>8218</v>
      </c>
      <c r="H2955" t="s">
        <v>8223</v>
      </c>
      <c r="I2955" t="s">
        <v>8245</v>
      </c>
      <c r="J2955">
        <v>1444778021</v>
      </c>
      <c r="K2955">
        <v>1442963621</v>
      </c>
      <c r="L2955" t="b">
        <v>0</v>
      </c>
      <c r="M2955">
        <v>132</v>
      </c>
      <c r="N2955" t="b">
        <v>1</v>
      </c>
      <c r="O2955" t="s">
        <v>8298</v>
      </c>
      <c r="P2955" s="9">
        <f>(((K2955/60)/60)/24)+DATE(1970,1,1)</f>
        <v>42269.967835648145</v>
      </c>
      <c r="Q2955" s="14">
        <f>YEAR(P2955)</f>
        <v>2015</v>
      </c>
      <c r="R2955" s="10" t="s">
        <v>8339</v>
      </c>
      <c r="S2955" t="s">
        <v>8368</v>
      </c>
      <c r="T2955">
        <f>IFERROR(ROUND(E2955/M2955,2),0)</f>
        <v>103.68</v>
      </c>
    </row>
    <row r="2956" spans="1:20" ht="49" hidden="1" x14ac:dyDescent="0.25">
      <c r="A2956">
        <v>1697</v>
      </c>
      <c r="B2956" s="3" t="s">
        <v>1698</v>
      </c>
      <c r="C2956" s="3" t="s">
        <v>5807</v>
      </c>
      <c r="D2956" s="6">
        <v>12500</v>
      </c>
      <c r="E2956" s="8">
        <v>2526</v>
      </c>
      <c r="F2956" s="22">
        <f>ROUND(E2956/D2956*100,0)</f>
        <v>20</v>
      </c>
      <c r="G2956" t="s">
        <v>8221</v>
      </c>
      <c r="H2956" t="s">
        <v>8223</v>
      </c>
      <c r="I2956" t="s">
        <v>8245</v>
      </c>
      <c r="J2956">
        <v>1491781648</v>
      </c>
      <c r="K2956">
        <v>1489193248</v>
      </c>
      <c r="L2956" t="b">
        <v>0</v>
      </c>
      <c r="M2956">
        <v>22</v>
      </c>
      <c r="N2956" t="b">
        <v>0</v>
      </c>
      <c r="O2956" t="s">
        <v>8291</v>
      </c>
      <c r="P2956" s="9">
        <f>(((K2956/60)/60)/24)+DATE(1970,1,1)</f>
        <v>42805.032962962956</v>
      </c>
      <c r="Q2956" s="10">
        <f>YEAR(P2956)</f>
        <v>2017</v>
      </c>
      <c r="R2956" s="10" t="s">
        <v>8339</v>
      </c>
      <c r="S2956" t="s">
        <v>8361</v>
      </c>
      <c r="T2956">
        <f>IFERROR(ROUND(E2956/M2956,2),0)</f>
        <v>114.82</v>
      </c>
    </row>
    <row r="2957" spans="1:20" ht="21" hidden="1" x14ac:dyDescent="0.25">
      <c r="A2957">
        <v>183</v>
      </c>
      <c r="B2957" s="3" t="s">
        <v>185</v>
      </c>
      <c r="C2957" s="3" t="s">
        <v>4293</v>
      </c>
      <c r="D2957" s="6">
        <v>12500</v>
      </c>
      <c r="E2957" s="8">
        <v>4482</v>
      </c>
      <c r="F2957" s="22">
        <f>ROUND(E2957/D2957*100,0)</f>
        <v>36</v>
      </c>
      <c r="G2957" t="s">
        <v>8220</v>
      </c>
      <c r="H2957" t="s">
        <v>8224</v>
      </c>
      <c r="I2957" t="s">
        <v>8246</v>
      </c>
      <c r="J2957">
        <v>1417033610</v>
      </c>
      <c r="K2957">
        <v>1414438010</v>
      </c>
      <c r="L2957" t="b">
        <v>0</v>
      </c>
      <c r="M2957">
        <v>12</v>
      </c>
      <c r="N2957" t="b">
        <v>0</v>
      </c>
      <c r="O2957" t="s">
        <v>8266</v>
      </c>
      <c r="P2957" s="9">
        <f>(((K2957/60)/60)/24)+DATE(1970,1,1)</f>
        <v>41939.810300925928</v>
      </c>
      <c r="Q2957" s="14">
        <f>YEAR(P2957)</f>
        <v>2014</v>
      </c>
      <c r="R2957" s="10" t="s">
        <v>8324</v>
      </c>
      <c r="S2957" t="s">
        <v>8328</v>
      </c>
      <c r="T2957">
        <f>IFERROR(ROUND(E2957/M2957,2),0)</f>
        <v>373.5</v>
      </c>
    </row>
    <row r="2958" spans="1:20" ht="49" hidden="1" x14ac:dyDescent="0.25">
      <c r="A2958">
        <v>214</v>
      </c>
      <c r="B2958" s="3" t="s">
        <v>216</v>
      </c>
      <c r="C2958" s="3" t="s">
        <v>4324</v>
      </c>
      <c r="D2958" s="6">
        <v>12500</v>
      </c>
      <c r="E2958" s="8">
        <v>1</v>
      </c>
      <c r="F2958" s="22">
        <f>ROUND(E2958/D2958*100,0)</f>
        <v>0</v>
      </c>
      <c r="G2958" t="s">
        <v>8220</v>
      </c>
      <c r="H2958" t="s">
        <v>8223</v>
      </c>
      <c r="I2958" t="s">
        <v>8245</v>
      </c>
      <c r="J2958">
        <v>1425655349</v>
      </c>
      <c r="K2958">
        <v>1420471349</v>
      </c>
      <c r="L2958" t="b">
        <v>0</v>
      </c>
      <c r="M2958">
        <v>1</v>
      </c>
      <c r="N2958" t="b">
        <v>0</v>
      </c>
      <c r="O2958" t="s">
        <v>8266</v>
      </c>
      <c r="P2958" s="9">
        <f>(((K2958/60)/60)/24)+DATE(1970,1,1)</f>
        <v>42009.64061342593</v>
      </c>
      <c r="Q2958" s="14">
        <f>YEAR(P2958)</f>
        <v>2015</v>
      </c>
      <c r="R2958" s="10" t="s">
        <v>8324</v>
      </c>
      <c r="S2958" t="s">
        <v>8328</v>
      </c>
      <c r="T2958">
        <f>IFERROR(ROUND(E2958/M2958,2),0)</f>
        <v>1</v>
      </c>
    </row>
    <row r="2959" spans="1:20" ht="49" hidden="1" x14ac:dyDescent="0.25">
      <c r="A2959">
        <v>1765</v>
      </c>
      <c r="B2959" s="3" t="s">
        <v>1766</v>
      </c>
      <c r="C2959" s="3" t="s">
        <v>5875</v>
      </c>
      <c r="D2959" s="6">
        <v>12500</v>
      </c>
      <c r="E2959" s="8">
        <v>7433.48</v>
      </c>
      <c r="F2959" s="22">
        <f>ROUND(E2959/D2959*100,0)</f>
        <v>59</v>
      </c>
      <c r="G2959" t="s">
        <v>8220</v>
      </c>
      <c r="H2959" t="s">
        <v>8223</v>
      </c>
      <c r="I2959" t="s">
        <v>8245</v>
      </c>
      <c r="J2959">
        <v>1407972712</v>
      </c>
      <c r="K2959">
        <v>1405380712</v>
      </c>
      <c r="L2959" t="b">
        <v>1</v>
      </c>
      <c r="M2959">
        <v>103</v>
      </c>
      <c r="N2959" t="b">
        <v>0</v>
      </c>
      <c r="O2959" t="s">
        <v>8283</v>
      </c>
      <c r="P2959" s="9">
        <f>(((K2959/60)/60)/24)+DATE(1970,1,1)</f>
        <v>41834.980462962965</v>
      </c>
      <c r="Q2959" s="14">
        <f>YEAR(P2959)</f>
        <v>2014</v>
      </c>
      <c r="R2959" s="10" t="s">
        <v>8352</v>
      </c>
      <c r="S2959" t="s">
        <v>8353</v>
      </c>
      <c r="T2959">
        <f>IFERROR(ROUND(E2959/M2959,2),0)</f>
        <v>72.17</v>
      </c>
    </row>
    <row r="2960" spans="1:20" ht="33" hidden="1" x14ac:dyDescent="0.25">
      <c r="A2960">
        <v>3792</v>
      </c>
      <c r="B2960" s="3" t="s">
        <v>3789</v>
      </c>
      <c r="C2960" s="3" t="s">
        <v>7902</v>
      </c>
      <c r="D2960" s="6">
        <v>12500</v>
      </c>
      <c r="E2960" s="8">
        <v>35</v>
      </c>
      <c r="F2960" s="22">
        <f>ROUND(E2960/D2960*100,0)</f>
        <v>0</v>
      </c>
      <c r="G2960" t="s">
        <v>8220</v>
      </c>
      <c r="H2960" t="s">
        <v>8223</v>
      </c>
      <c r="I2960" t="s">
        <v>8245</v>
      </c>
      <c r="J2960">
        <v>1436957022</v>
      </c>
      <c r="K2960">
        <v>1434365022</v>
      </c>
      <c r="L2960" t="b">
        <v>0</v>
      </c>
      <c r="M2960">
        <v>2</v>
      </c>
      <c r="N2960" t="b">
        <v>0</v>
      </c>
      <c r="O2960" t="s">
        <v>8303</v>
      </c>
      <c r="P2960" s="9">
        <f>(((K2960/60)/60)/24)+DATE(1970,1,1)</f>
        <v>42170.447013888886</v>
      </c>
      <c r="Q2960" s="14">
        <f>YEAR(P2960)</f>
        <v>2015</v>
      </c>
      <c r="R2960" s="10" t="s">
        <v>8331</v>
      </c>
      <c r="S2960" t="s">
        <v>8373</v>
      </c>
      <c r="T2960">
        <f>IFERROR(ROUND(E2960/M2960,2),0)</f>
        <v>17.5</v>
      </c>
    </row>
    <row r="2961" spans="1:20" ht="49" x14ac:dyDescent="0.25">
      <c r="A2961">
        <v>1279</v>
      </c>
      <c r="B2961" s="3" t="s">
        <v>1280</v>
      </c>
      <c r="C2961" s="3" t="s">
        <v>5389</v>
      </c>
      <c r="D2961" s="6">
        <v>12516</v>
      </c>
      <c r="E2961" s="8">
        <v>13864.17</v>
      </c>
      <c r="F2961" s="22">
        <f>ROUND(E2961/D2961*100,0)</f>
        <v>111</v>
      </c>
      <c r="G2961" t="s">
        <v>8218</v>
      </c>
      <c r="H2961" t="s">
        <v>8223</v>
      </c>
      <c r="I2961" t="s">
        <v>8245</v>
      </c>
      <c r="J2961">
        <v>1395624170</v>
      </c>
      <c r="K2961">
        <v>1392171770</v>
      </c>
      <c r="L2961" t="b">
        <v>1</v>
      </c>
      <c r="M2961">
        <v>189</v>
      </c>
      <c r="N2961" t="b">
        <v>1</v>
      </c>
      <c r="O2961" t="s">
        <v>8274</v>
      </c>
      <c r="P2961" s="9">
        <f>(((K2961/60)/60)/24)+DATE(1970,1,1)</f>
        <v>41682.099189814813</v>
      </c>
      <c r="Q2961" s="14">
        <f>YEAR(P2961)</f>
        <v>2014</v>
      </c>
      <c r="R2961" s="10" t="s">
        <v>8339</v>
      </c>
      <c r="S2961" t="s">
        <v>8340</v>
      </c>
      <c r="T2961">
        <f>IFERROR(ROUND(E2961/M2961,2),0)</f>
        <v>73.36</v>
      </c>
    </row>
    <row r="2962" spans="1:20" ht="49" hidden="1" x14ac:dyDescent="0.25">
      <c r="A2962">
        <v>206</v>
      </c>
      <c r="B2962" s="3" t="s">
        <v>208</v>
      </c>
      <c r="C2962" s="3" t="s">
        <v>4316</v>
      </c>
      <c r="D2962" s="6">
        <v>12700</v>
      </c>
      <c r="E2962" s="8">
        <v>0</v>
      </c>
      <c r="F2962" s="22">
        <f>ROUND(E2962/D2962*100,0)</f>
        <v>0</v>
      </c>
      <c r="G2962" t="s">
        <v>8220</v>
      </c>
      <c r="H2962" t="s">
        <v>8223</v>
      </c>
      <c r="I2962" t="s">
        <v>8245</v>
      </c>
      <c r="J2962">
        <v>1470441983</v>
      </c>
      <c r="K2962">
        <v>1468627583</v>
      </c>
      <c r="L2962" t="b">
        <v>0</v>
      </c>
      <c r="M2962">
        <v>0</v>
      </c>
      <c r="N2962" t="b">
        <v>0</v>
      </c>
      <c r="O2962" t="s">
        <v>8266</v>
      </c>
      <c r="P2962" s="9">
        <f>(((K2962/60)/60)/24)+DATE(1970,1,1)</f>
        <v>42567.004432870366</v>
      </c>
      <c r="Q2962" s="14">
        <f>YEAR(P2962)</f>
        <v>2016</v>
      </c>
      <c r="R2962" s="10" t="s">
        <v>8324</v>
      </c>
      <c r="S2962" t="s">
        <v>8328</v>
      </c>
      <c r="T2962">
        <f>IFERROR(ROUND(E2962/M2962,2),0)</f>
        <v>0</v>
      </c>
    </row>
    <row r="2963" spans="1:20" ht="49" hidden="1" x14ac:dyDescent="0.25">
      <c r="A2963">
        <v>2862</v>
      </c>
      <c r="B2963" s="3" t="s">
        <v>2862</v>
      </c>
      <c r="C2963" s="3" t="s">
        <v>6972</v>
      </c>
      <c r="D2963" s="6">
        <v>12700</v>
      </c>
      <c r="E2963" s="8">
        <v>55</v>
      </c>
      <c r="F2963" s="22">
        <f>ROUND(E2963/D2963*100,0)</f>
        <v>0</v>
      </c>
      <c r="G2963" t="s">
        <v>8220</v>
      </c>
      <c r="H2963" t="s">
        <v>8223</v>
      </c>
      <c r="I2963" t="s">
        <v>8245</v>
      </c>
      <c r="J2963">
        <v>1403636229</v>
      </c>
      <c r="K2963">
        <v>1401044229</v>
      </c>
      <c r="L2963" t="b">
        <v>0</v>
      </c>
      <c r="M2963">
        <v>3</v>
      </c>
      <c r="N2963" t="b">
        <v>0</v>
      </c>
      <c r="O2963" t="s">
        <v>8269</v>
      </c>
      <c r="P2963" s="9">
        <f>(((K2963/60)/60)/24)+DATE(1970,1,1)</f>
        <v>41784.789687500001</v>
      </c>
      <c r="Q2963" s="14">
        <f>YEAR(P2963)</f>
        <v>2014</v>
      </c>
      <c r="R2963" s="10" t="s">
        <v>8331</v>
      </c>
      <c r="S2963" t="s">
        <v>8332</v>
      </c>
      <c r="T2963">
        <f>IFERROR(ROUND(E2963/M2963,2),0)</f>
        <v>18.329999999999998</v>
      </c>
    </row>
    <row r="2964" spans="1:20" ht="49" x14ac:dyDescent="0.25">
      <c r="A2964">
        <v>413</v>
      </c>
      <c r="B2964" s="3" t="s">
        <v>414</v>
      </c>
      <c r="C2964" s="3" t="s">
        <v>4523</v>
      </c>
      <c r="D2964" s="6">
        <v>12800</v>
      </c>
      <c r="E2964" s="8">
        <v>13451</v>
      </c>
      <c r="F2964" s="22">
        <f>ROUND(E2964/D2964*100,0)</f>
        <v>105</v>
      </c>
      <c r="G2964" t="s">
        <v>8218</v>
      </c>
      <c r="H2964" t="s">
        <v>8223</v>
      </c>
      <c r="I2964" t="s">
        <v>8245</v>
      </c>
      <c r="J2964">
        <v>1342731811</v>
      </c>
      <c r="K2964">
        <v>1340139811</v>
      </c>
      <c r="L2964" t="b">
        <v>0</v>
      </c>
      <c r="M2964">
        <v>171</v>
      </c>
      <c r="N2964" t="b">
        <v>1</v>
      </c>
      <c r="O2964" t="s">
        <v>8267</v>
      </c>
      <c r="P2964" s="9">
        <f>(((K2964/60)/60)/24)+DATE(1970,1,1)</f>
        <v>41079.877442129626</v>
      </c>
      <c r="Q2964" s="14">
        <f>YEAR(P2964)</f>
        <v>2012</v>
      </c>
      <c r="R2964" s="10" t="s">
        <v>8324</v>
      </c>
      <c r="S2964" t="s">
        <v>8329</v>
      </c>
      <c r="T2964">
        <f>IFERROR(ROUND(E2964/M2964,2),0)</f>
        <v>78.66</v>
      </c>
    </row>
    <row r="2965" spans="1:20" ht="49" hidden="1" x14ac:dyDescent="0.25">
      <c r="A2965">
        <v>1090</v>
      </c>
      <c r="B2965" s="3" t="s">
        <v>1091</v>
      </c>
      <c r="C2965" s="3" t="s">
        <v>5200</v>
      </c>
      <c r="D2965" s="6">
        <v>12999</v>
      </c>
      <c r="E2965" s="8">
        <v>5</v>
      </c>
      <c r="F2965" s="22">
        <f>ROUND(E2965/D2965*100,0)</f>
        <v>0</v>
      </c>
      <c r="G2965" t="s">
        <v>8220</v>
      </c>
      <c r="H2965" t="s">
        <v>8225</v>
      </c>
      <c r="I2965" t="s">
        <v>8247</v>
      </c>
      <c r="J2965">
        <v>1432873653</v>
      </c>
      <c r="K2965">
        <v>1430281653</v>
      </c>
      <c r="L2965" t="b">
        <v>0</v>
      </c>
      <c r="M2965">
        <v>1</v>
      </c>
      <c r="N2965" t="b">
        <v>0</v>
      </c>
      <c r="O2965" t="s">
        <v>8280</v>
      </c>
      <c r="P2965" s="9">
        <f>(((K2965/60)/60)/24)+DATE(1970,1,1)</f>
        <v>42123.185798611114</v>
      </c>
      <c r="Q2965" s="14">
        <f>YEAR(P2965)</f>
        <v>2015</v>
      </c>
      <c r="R2965" s="10" t="s">
        <v>8347</v>
      </c>
      <c r="S2965" t="s">
        <v>8348</v>
      </c>
      <c r="T2965">
        <f>IFERROR(ROUND(E2965/M2965,2),0)</f>
        <v>5</v>
      </c>
    </row>
    <row r="2966" spans="1:20" ht="49" x14ac:dyDescent="0.25">
      <c r="A2966">
        <v>242</v>
      </c>
      <c r="B2966" s="3" t="s">
        <v>244</v>
      </c>
      <c r="C2966" s="3" t="s">
        <v>4352</v>
      </c>
      <c r="D2966" s="6">
        <v>13000</v>
      </c>
      <c r="E2966" s="8">
        <v>14750</v>
      </c>
      <c r="F2966" s="22">
        <f>ROUND(E2966/D2966*100,0)</f>
        <v>113</v>
      </c>
      <c r="G2966" t="s">
        <v>8218</v>
      </c>
      <c r="H2966" t="s">
        <v>8223</v>
      </c>
      <c r="I2966" t="s">
        <v>8245</v>
      </c>
      <c r="J2966">
        <v>1324381790</v>
      </c>
      <c r="K2966">
        <v>1321357790</v>
      </c>
      <c r="L2966" t="b">
        <v>1</v>
      </c>
      <c r="M2966">
        <v>202</v>
      </c>
      <c r="N2966" t="b">
        <v>1</v>
      </c>
      <c r="O2966" t="s">
        <v>8267</v>
      </c>
      <c r="P2966" s="9">
        <f>(((K2966/60)/60)/24)+DATE(1970,1,1)</f>
        <v>40862.492939814816</v>
      </c>
      <c r="Q2966" s="14">
        <f>YEAR(P2966)</f>
        <v>2011</v>
      </c>
      <c r="R2966" s="10" t="s">
        <v>8324</v>
      </c>
      <c r="S2966" t="s">
        <v>8329</v>
      </c>
      <c r="T2966">
        <f>IFERROR(ROUND(E2966/M2966,2),0)</f>
        <v>73.02</v>
      </c>
    </row>
    <row r="2967" spans="1:20" ht="49" x14ac:dyDescent="0.25">
      <c r="A2967">
        <v>256</v>
      </c>
      <c r="B2967" s="3" t="s">
        <v>257</v>
      </c>
      <c r="C2967" s="3" t="s">
        <v>4366</v>
      </c>
      <c r="D2967" s="6">
        <v>13000</v>
      </c>
      <c r="E2967" s="8">
        <v>18083</v>
      </c>
      <c r="F2967" s="22">
        <f>ROUND(E2967/D2967*100,0)</f>
        <v>139</v>
      </c>
      <c r="G2967" t="s">
        <v>8218</v>
      </c>
      <c r="H2967" t="s">
        <v>8223</v>
      </c>
      <c r="I2967" t="s">
        <v>8245</v>
      </c>
      <c r="J2967">
        <v>1363458467</v>
      </c>
      <c r="K2967">
        <v>1360866467</v>
      </c>
      <c r="L2967" t="b">
        <v>1</v>
      </c>
      <c r="M2967">
        <v>275</v>
      </c>
      <c r="N2967" t="b">
        <v>1</v>
      </c>
      <c r="O2967" t="s">
        <v>8267</v>
      </c>
      <c r="P2967" s="9">
        <f>(((K2967/60)/60)/24)+DATE(1970,1,1)</f>
        <v>41319.769293981481</v>
      </c>
      <c r="Q2967" s="14">
        <f>YEAR(P2967)</f>
        <v>2013</v>
      </c>
      <c r="R2967" s="10" t="s">
        <v>8324</v>
      </c>
      <c r="S2967" t="s">
        <v>8329</v>
      </c>
      <c r="T2967">
        <f>IFERROR(ROUND(E2967/M2967,2),0)</f>
        <v>65.760000000000005</v>
      </c>
    </row>
    <row r="2968" spans="1:20" ht="49" x14ac:dyDescent="0.25">
      <c r="A2968">
        <v>301</v>
      </c>
      <c r="B2968" s="3" t="s">
        <v>302</v>
      </c>
      <c r="C2968" s="3" t="s">
        <v>4411</v>
      </c>
      <c r="D2968" s="6">
        <v>13000</v>
      </c>
      <c r="E2968" s="8">
        <v>15435.55</v>
      </c>
      <c r="F2968" s="22">
        <f>ROUND(E2968/D2968*100,0)</f>
        <v>119</v>
      </c>
      <c r="G2968" t="s">
        <v>8218</v>
      </c>
      <c r="H2968" t="s">
        <v>8223</v>
      </c>
      <c r="I2968" t="s">
        <v>8245</v>
      </c>
      <c r="J2968">
        <v>1363711335</v>
      </c>
      <c r="K2968">
        <v>1360258935</v>
      </c>
      <c r="L2968" t="b">
        <v>1</v>
      </c>
      <c r="M2968">
        <v>251</v>
      </c>
      <c r="N2968" t="b">
        <v>1</v>
      </c>
      <c r="O2968" t="s">
        <v>8267</v>
      </c>
      <c r="P2968" s="9">
        <f>(((K2968/60)/60)/24)+DATE(1970,1,1)</f>
        <v>41312.737673611111</v>
      </c>
      <c r="Q2968" s="14">
        <f>YEAR(P2968)</f>
        <v>2013</v>
      </c>
      <c r="R2968" s="10" t="s">
        <v>8324</v>
      </c>
      <c r="S2968" t="s">
        <v>8329</v>
      </c>
      <c r="T2968">
        <f>IFERROR(ROUND(E2968/M2968,2),0)</f>
        <v>61.5</v>
      </c>
    </row>
    <row r="2969" spans="1:20" ht="33" x14ac:dyDescent="0.25">
      <c r="A2969">
        <v>741</v>
      </c>
      <c r="B2969" s="3" t="s">
        <v>742</v>
      </c>
      <c r="C2969" s="3" t="s">
        <v>4851</v>
      </c>
      <c r="D2969" s="6">
        <v>13000</v>
      </c>
      <c r="E2969" s="8">
        <v>13293.8</v>
      </c>
      <c r="F2969" s="22">
        <f>ROUND(E2969/D2969*100,0)</f>
        <v>102</v>
      </c>
      <c r="G2969" t="s">
        <v>8218</v>
      </c>
      <c r="H2969" t="s">
        <v>8223</v>
      </c>
      <c r="I2969" t="s">
        <v>8245</v>
      </c>
      <c r="J2969">
        <v>1370964806</v>
      </c>
      <c r="K2969">
        <v>1367940806</v>
      </c>
      <c r="L2969" t="b">
        <v>0</v>
      </c>
      <c r="M2969">
        <v>94</v>
      </c>
      <c r="N2969" t="b">
        <v>1</v>
      </c>
      <c r="O2969" t="s">
        <v>8272</v>
      </c>
      <c r="P2969" s="9">
        <f>(((K2969/60)/60)/24)+DATE(1970,1,1)</f>
        <v>41401.648217592592</v>
      </c>
      <c r="Q2969" s="14">
        <f>YEAR(P2969)</f>
        <v>2013</v>
      </c>
      <c r="R2969" s="10" t="s">
        <v>8336</v>
      </c>
      <c r="S2969" t="s">
        <v>8337</v>
      </c>
      <c r="T2969">
        <f>IFERROR(ROUND(E2969/M2969,2),0)</f>
        <v>141.41999999999999</v>
      </c>
    </row>
    <row r="2970" spans="1:20" ht="49" x14ac:dyDescent="0.25">
      <c r="A2970">
        <v>1204</v>
      </c>
      <c r="B2970" s="3" t="s">
        <v>1205</v>
      </c>
      <c r="C2970" s="3" t="s">
        <v>5314</v>
      </c>
      <c r="D2970" s="6">
        <v>13000</v>
      </c>
      <c r="E2970" s="8">
        <v>13383</v>
      </c>
      <c r="F2970" s="22">
        <f>ROUND(E2970/D2970*100,0)</f>
        <v>103</v>
      </c>
      <c r="G2970" t="s">
        <v>8218</v>
      </c>
      <c r="H2970" t="s">
        <v>8223</v>
      </c>
      <c r="I2970" t="s">
        <v>8245</v>
      </c>
      <c r="J2970">
        <v>1449205200</v>
      </c>
      <c r="K2970">
        <v>1445363833</v>
      </c>
      <c r="L2970" t="b">
        <v>0</v>
      </c>
      <c r="M2970">
        <v>57</v>
      </c>
      <c r="N2970" t="b">
        <v>1</v>
      </c>
      <c r="O2970" t="s">
        <v>8283</v>
      </c>
      <c r="P2970" s="9">
        <f>(((K2970/60)/60)/24)+DATE(1970,1,1)</f>
        <v>42297.748067129629</v>
      </c>
      <c r="Q2970" s="14">
        <f>YEAR(P2970)</f>
        <v>2015</v>
      </c>
      <c r="R2970" s="10" t="s">
        <v>8352</v>
      </c>
      <c r="S2970" t="s">
        <v>8353</v>
      </c>
      <c r="T2970">
        <f>IFERROR(ROUND(E2970/M2970,2),0)</f>
        <v>234.79</v>
      </c>
    </row>
    <row r="2971" spans="1:20" ht="49" x14ac:dyDescent="0.25">
      <c r="A2971">
        <v>1205</v>
      </c>
      <c r="B2971" s="3" t="s">
        <v>1206</v>
      </c>
      <c r="C2971" s="3" t="s">
        <v>5315</v>
      </c>
      <c r="D2971" s="6">
        <v>13000</v>
      </c>
      <c r="E2971" s="8">
        <v>13112</v>
      </c>
      <c r="F2971" s="22">
        <f>ROUND(E2971/D2971*100,0)</f>
        <v>101</v>
      </c>
      <c r="G2971" t="s">
        <v>8218</v>
      </c>
      <c r="H2971" t="s">
        <v>8235</v>
      </c>
      <c r="I2971" t="s">
        <v>8248</v>
      </c>
      <c r="J2971">
        <v>1434197351</v>
      </c>
      <c r="K2971">
        <v>1431605351</v>
      </c>
      <c r="L2971" t="b">
        <v>0</v>
      </c>
      <c r="M2971">
        <v>62</v>
      </c>
      <c r="N2971" t="b">
        <v>1</v>
      </c>
      <c r="O2971" t="s">
        <v>8283</v>
      </c>
      <c r="P2971" s="9">
        <f>(((K2971/60)/60)/24)+DATE(1970,1,1)</f>
        <v>42138.506377314814</v>
      </c>
      <c r="Q2971" s="14">
        <f>YEAR(P2971)</f>
        <v>2015</v>
      </c>
      <c r="R2971" s="10" t="s">
        <v>8352</v>
      </c>
      <c r="S2971" t="s">
        <v>8353</v>
      </c>
      <c r="T2971">
        <f>IFERROR(ROUND(E2971/M2971,2),0)</f>
        <v>211.48</v>
      </c>
    </row>
    <row r="2972" spans="1:20" ht="49" x14ac:dyDescent="0.25">
      <c r="A2972">
        <v>2227</v>
      </c>
      <c r="B2972" s="3" t="s">
        <v>2228</v>
      </c>
      <c r="C2972" s="3" t="s">
        <v>6337</v>
      </c>
      <c r="D2972" s="6">
        <v>13000</v>
      </c>
      <c r="E2972" s="8">
        <v>20459</v>
      </c>
      <c r="F2972" s="22">
        <f>ROUND(E2972/D2972*100,0)</f>
        <v>157</v>
      </c>
      <c r="G2972" t="s">
        <v>8218</v>
      </c>
      <c r="H2972" t="s">
        <v>8224</v>
      </c>
      <c r="I2972" t="s">
        <v>8246</v>
      </c>
      <c r="J2972">
        <v>1384374155</v>
      </c>
      <c r="K2972">
        <v>1381778555</v>
      </c>
      <c r="L2972" t="b">
        <v>0</v>
      </c>
      <c r="M2972">
        <v>301</v>
      </c>
      <c r="N2972" t="b">
        <v>1</v>
      </c>
      <c r="O2972" t="s">
        <v>8295</v>
      </c>
      <c r="P2972" s="9">
        <f>(((K2972/60)/60)/24)+DATE(1970,1,1)</f>
        <v>41561.807349537034</v>
      </c>
      <c r="Q2972" s="14">
        <f>YEAR(P2972)</f>
        <v>2013</v>
      </c>
      <c r="R2972" s="10" t="s">
        <v>8347</v>
      </c>
      <c r="S2972" t="s">
        <v>8365</v>
      </c>
      <c r="T2972">
        <f>IFERROR(ROUND(E2972/M2972,2),0)</f>
        <v>67.97</v>
      </c>
    </row>
    <row r="2973" spans="1:20" ht="33" x14ac:dyDescent="0.25">
      <c r="A2973">
        <v>2235</v>
      </c>
      <c r="B2973" s="3" t="s">
        <v>2236</v>
      </c>
      <c r="C2973" s="3" t="s">
        <v>6345</v>
      </c>
      <c r="D2973" s="6">
        <v>13000</v>
      </c>
      <c r="E2973" s="8">
        <v>19931</v>
      </c>
      <c r="F2973" s="22">
        <f>ROUND(E2973/D2973*100,0)</f>
        <v>153</v>
      </c>
      <c r="G2973" t="s">
        <v>8218</v>
      </c>
      <c r="H2973" t="s">
        <v>8228</v>
      </c>
      <c r="I2973" t="s">
        <v>8250</v>
      </c>
      <c r="J2973">
        <v>1427585511</v>
      </c>
      <c r="K2973">
        <v>1424997111</v>
      </c>
      <c r="L2973" t="b">
        <v>0</v>
      </c>
      <c r="M2973">
        <v>147</v>
      </c>
      <c r="N2973" t="b">
        <v>1</v>
      </c>
      <c r="O2973" t="s">
        <v>8295</v>
      </c>
      <c r="P2973" s="9">
        <f>(((K2973/60)/60)/24)+DATE(1970,1,1)</f>
        <v>42062.022118055553</v>
      </c>
      <c r="Q2973" s="14">
        <f>YEAR(P2973)</f>
        <v>2015</v>
      </c>
      <c r="R2973" s="10" t="s">
        <v>8347</v>
      </c>
      <c r="S2973" t="s">
        <v>8365</v>
      </c>
      <c r="T2973">
        <f>IFERROR(ROUND(E2973/M2973,2),0)</f>
        <v>135.59</v>
      </c>
    </row>
    <row r="2974" spans="1:20" ht="49" x14ac:dyDescent="0.25">
      <c r="A2974">
        <v>3163</v>
      </c>
      <c r="B2974" s="3" t="s">
        <v>3163</v>
      </c>
      <c r="C2974" s="3" t="s">
        <v>7273</v>
      </c>
      <c r="D2974" s="6">
        <v>13000</v>
      </c>
      <c r="E2974" s="8">
        <v>14450</v>
      </c>
      <c r="F2974" s="22">
        <f>ROUND(E2974/D2974*100,0)</f>
        <v>111</v>
      </c>
      <c r="G2974" t="s">
        <v>8218</v>
      </c>
      <c r="H2974" t="s">
        <v>8223</v>
      </c>
      <c r="I2974" t="s">
        <v>8245</v>
      </c>
      <c r="J2974">
        <v>1402855525</v>
      </c>
      <c r="K2974">
        <v>1400263525</v>
      </c>
      <c r="L2974" t="b">
        <v>1</v>
      </c>
      <c r="M2974">
        <v>72</v>
      </c>
      <c r="N2974" t="b">
        <v>1</v>
      </c>
      <c r="O2974" t="s">
        <v>8269</v>
      </c>
      <c r="P2974" s="9">
        <f>(((K2974/60)/60)/24)+DATE(1970,1,1)</f>
        <v>41775.753761574073</v>
      </c>
      <c r="Q2974" s="14">
        <f>YEAR(P2974)</f>
        <v>2014</v>
      </c>
      <c r="R2974" s="10" t="s">
        <v>8331</v>
      </c>
      <c r="S2974" t="s">
        <v>8332</v>
      </c>
      <c r="T2974">
        <f>IFERROR(ROUND(E2974/M2974,2),0)</f>
        <v>200.69</v>
      </c>
    </row>
    <row r="2975" spans="1:20" ht="49" x14ac:dyDescent="0.25">
      <c r="A2975">
        <v>3254</v>
      </c>
      <c r="B2975" s="3" t="s">
        <v>3254</v>
      </c>
      <c r="C2975" s="3" t="s">
        <v>7364</v>
      </c>
      <c r="D2975" s="6">
        <v>13000</v>
      </c>
      <c r="E2975" s="8">
        <v>13163.5</v>
      </c>
      <c r="F2975" s="22">
        <f>ROUND(E2975/D2975*100,0)</f>
        <v>101</v>
      </c>
      <c r="G2975" t="s">
        <v>8218</v>
      </c>
      <c r="H2975" t="s">
        <v>8224</v>
      </c>
      <c r="I2975" t="s">
        <v>8246</v>
      </c>
      <c r="J2975">
        <v>1427331809</v>
      </c>
      <c r="K2975">
        <v>1424743409</v>
      </c>
      <c r="L2975" t="b">
        <v>1</v>
      </c>
      <c r="M2975">
        <v>186</v>
      </c>
      <c r="N2975" t="b">
        <v>1</v>
      </c>
      <c r="O2975" t="s">
        <v>8269</v>
      </c>
      <c r="P2975" s="9">
        <f>(((K2975/60)/60)/24)+DATE(1970,1,1)</f>
        <v>42059.085752314815</v>
      </c>
      <c r="Q2975" s="14">
        <f>YEAR(P2975)</f>
        <v>2015</v>
      </c>
      <c r="R2975" s="10" t="s">
        <v>8331</v>
      </c>
      <c r="S2975" t="s">
        <v>8332</v>
      </c>
      <c r="T2975">
        <f>IFERROR(ROUND(E2975/M2975,2),0)</f>
        <v>70.77</v>
      </c>
    </row>
    <row r="2976" spans="1:20" ht="49" hidden="1" x14ac:dyDescent="0.25">
      <c r="A2976">
        <v>1425</v>
      </c>
      <c r="B2976" s="3" t="s">
        <v>1426</v>
      </c>
      <c r="C2976" s="3" t="s">
        <v>5535</v>
      </c>
      <c r="D2976" s="6">
        <v>13000</v>
      </c>
      <c r="E2976" s="8">
        <v>0</v>
      </c>
      <c r="F2976" s="22">
        <f>ROUND(E2976/D2976*100,0)</f>
        <v>0</v>
      </c>
      <c r="G2976" t="s">
        <v>8220</v>
      </c>
      <c r="H2976" t="s">
        <v>8223</v>
      </c>
      <c r="I2976" t="s">
        <v>8245</v>
      </c>
      <c r="J2976">
        <v>1430276959</v>
      </c>
      <c r="K2976">
        <v>1427684959</v>
      </c>
      <c r="L2976" t="b">
        <v>0</v>
      </c>
      <c r="M2976">
        <v>0</v>
      </c>
      <c r="N2976" t="b">
        <v>0</v>
      </c>
      <c r="O2976" t="s">
        <v>8285</v>
      </c>
      <c r="P2976" s="9">
        <f>(((K2976/60)/60)/24)+DATE(1970,1,1)</f>
        <v>42093.131469907406</v>
      </c>
      <c r="Q2976" s="14">
        <f>YEAR(P2976)</f>
        <v>2015</v>
      </c>
      <c r="R2976" s="10" t="s">
        <v>8336</v>
      </c>
      <c r="S2976" t="s">
        <v>8355</v>
      </c>
      <c r="T2976">
        <f>IFERROR(ROUND(E2976/M2976,2),0)</f>
        <v>0</v>
      </c>
    </row>
    <row r="2977" spans="1:20" ht="49" hidden="1" x14ac:dyDescent="0.25">
      <c r="A2977">
        <v>1440</v>
      </c>
      <c r="B2977" s="3" t="s">
        <v>1441</v>
      </c>
      <c r="C2977" s="3" t="s">
        <v>5550</v>
      </c>
      <c r="D2977" s="6">
        <v>13000</v>
      </c>
      <c r="E2977" s="8">
        <v>1</v>
      </c>
      <c r="F2977" s="22">
        <f>ROUND(E2977/D2977*100,0)</f>
        <v>0</v>
      </c>
      <c r="G2977" t="s">
        <v>8220</v>
      </c>
      <c r="H2977" t="s">
        <v>8236</v>
      </c>
      <c r="I2977" t="s">
        <v>8248</v>
      </c>
      <c r="J2977">
        <v>1464285463</v>
      </c>
      <c r="K2977">
        <v>1461693463</v>
      </c>
      <c r="L2977" t="b">
        <v>0</v>
      </c>
      <c r="M2977">
        <v>1</v>
      </c>
      <c r="N2977" t="b">
        <v>0</v>
      </c>
      <c r="O2977" t="s">
        <v>8285</v>
      </c>
      <c r="P2977" s="9">
        <f>(((K2977/60)/60)/24)+DATE(1970,1,1)</f>
        <v>42486.748414351852</v>
      </c>
      <c r="Q2977" s="14">
        <f>YEAR(P2977)</f>
        <v>2016</v>
      </c>
      <c r="R2977" s="10" t="s">
        <v>8336</v>
      </c>
      <c r="S2977" t="s">
        <v>8355</v>
      </c>
      <c r="T2977">
        <f>IFERROR(ROUND(E2977/M2977,2),0)</f>
        <v>1</v>
      </c>
    </row>
    <row r="2978" spans="1:20" ht="49" hidden="1" x14ac:dyDescent="0.25">
      <c r="A2978">
        <v>1443</v>
      </c>
      <c r="B2978" s="3" t="s">
        <v>1444</v>
      </c>
      <c r="C2978" s="3" t="s">
        <v>5553</v>
      </c>
      <c r="D2978" s="6">
        <v>13000</v>
      </c>
      <c r="E2978" s="8">
        <v>0</v>
      </c>
      <c r="F2978" s="22">
        <f>ROUND(E2978/D2978*100,0)</f>
        <v>0</v>
      </c>
      <c r="G2978" t="s">
        <v>8220</v>
      </c>
      <c r="H2978" t="s">
        <v>8229</v>
      </c>
      <c r="I2978" t="s">
        <v>8248</v>
      </c>
      <c r="J2978">
        <v>1483395209</v>
      </c>
      <c r="K2978">
        <v>1480803209</v>
      </c>
      <c r="L2978" t="b">
        <v>0</v>
      </c>
      <c r="M2978">
        <v>0</v>
      </c>
      <c r="N2978" t="b">
        <v>0</v>
      </c>
      <c r="O2978" t="s">
        <v>8285</v>
      </c>
      <c r="P2978" s="9">
        <f>(((K2978/60)/60)/24)+DATE(1970,1,1)</f>
        <v>42707.926030092596</v>
      </c>
      <c r="Q2978" s="14">
        <f>YEAR(P2978)</f>
        <v>2016</v>
      </c>
      <c r="R2978" s="10" t="s">
        <v>8336</v>
      </c>
      <c r="S2978" t="s">
        <v>8355</v>
      </c>
      <c r="T2978">
        <f>IFERROR(ROUND(E2978/M2978,2),0)</f>
        <v>0</v>
      </c>
    </row>
    <row r="2979" spans="1:20" ht="49" hidden="1" x14ac:dyDescent="0.25">
      <c r="A2979">
        <v>3848</v>
      </c>
      <c r="B2979" s="3" t="s">
        <v>3845</v>
      </c>
      <c r="C2979" s="3" t="s">
        <v>7957</v>
      </c>
      <c r="D2979" s="6">
        <v>13000</v>
      </c>
      <c r="E2979" s="8">
        <v>2129</v>
      </c>
      <c r="F2979" s="22">
        <f>ROUND(E2979/D2979*100,0)</f>
        <v>16</v>
      </c>
      <c r="G2979" t="s">
        <v>8220</v>
      </c>
      <c r="H2979" t="s">
        <v>8223</v>
      </c>
      <c r="I2979" t="s">
        <v>8245</v>
      </c>
      <c r="J2979">
        <v>1445196989</v>
      </c>
      <c r="K2979">
        <v>1442604989</v>
      </c>
      <c r="L2979" t="b">
        <v>1</v>
      </c>
      <c r="M2979">
        <v>43</v>
      </c>
      <c r="N2979" t="b">
        <v>0</v>
      </c>
      <c r="O2979" t="s">
        <v>8269</v>
      </c>
      <c r="P2979" s="9">
        <f>(((K2979/60)/60)/24)+DATE(1970,1,1)</f>
        <v>42265.817002314812</v>
      </c>
      <c r="Q2979" s="14">
        <f>YEAR(P2979)</f>
        <v>2015</v>
      </c>
      <c r="R2979" s="10" t="s">
        <v>8331</v>
      </c>
      <c r="S2979" t="s">
        <v>8332</v>
      </c>
      <c r="T2979">
        <f>IFERROR(ROUND(E2979/M2979,2),0)</f>
        <v>49.51</v>
      </c>
    </row>
    <row r="2980" spans="1:20" ht="49" hidden="1" x14ac:dyDescent="0.25">
      <c r="A2980">
        <v>2399</v>
      </c>
      <c r="B2980" s="3" t="s">
        <v>2400</v>
      </c>
      <c r="C2980" s="3" t="s">
        <v>6509</v>
      </c>
      <c r="D2980" s="6">
        <v>13000</v>
      </c>
      <c r="E2980" s="8">
        <v>0</v>
      </c>
      <c r="F2980" s="22">
        <f>ROUND(E2980/D2980*100,0)</f>
        <v>0</v>
      </c>
      <c r="G2980" t="s">
        <v>8219</v>
      </c>
      <c r="H2980" t="s">
        <v>8234</v>
      </c>
      <c r="I2980" t="s">
        <v>8254</v>
      </c>
      <c r="J2980">
        <v>1418934506</v>
      </c>
      <c r="K2980">
        <v>1415910506</v>
      </c>
      <c r="L2980" t="b">
        <v>0</v>
      </c>
      <c r="M2980">
        <v>0</v>
      </c>
      <c r="N2980" t="b">
        <v>0</v>
      </c>
      <c r="O2980" t="s">
        <v>8270</v>
      </c>
      <c r="P2980" s="9">
        <f>(((K2980/60)/60)/24)+DATE(1970,1,1)</f>
        <v>41956.853078703702</v>
      </c>
      <c r="Q2980" s="14">
        <f>YEAR(P2980)</f>
        <v>2014</v>
      </c>
      <c r="R2980" s="10" t="s">
        <v>8333</v>
      </c>
      <c r="S2980" t="s">
        <v>8334</v>
      </c>
      <c r="T2980">
        <f>IFERROR(ROUND(E2980/M2980,2),0)</f>
        <v>0</v>
      </c>
    </row>
    <row r="2981" spans="1:20" ht="33" hidden="1" x14ac:dyDescent="0.25">
      <c r="A2981">
        <v>3869</v>
      </c>
      <c r="B2981" s="3" t="s">
        <v>3866</v>
      </c>
      <c r="C2981" s="3" t="s">
        <v>7978</v>
      </c>
      <c r="D2981" s="6">
        <v>13111</v>
      </c>
      <c r="E2981" s="8">
        <v>452</v>
      </c>
      <c r="F2981" s="22">
        <f>ROUND(E2981/D2981*100,0)</f>
        <v>3</v>
      </c>
      <c r="G2981" t="s">
        <v>8219</v>
      </c>
      <c r="H2981" t="s">
        <v>8223</v>
      </c>
      <c r="I2981" t="s">
        <v>8245</v>
      </c>
      <c r="J2981">
        <v>1426302660</v>
      </c>
      <c r="K2981">
        <v>1423761792</v>
      </c>
      <c r="L2981" t="b">
        <v>0</v>
      </c>
      <c r="M2981">
        <v>15</v>
      </c>
      <c r="N2981" t="b">
        <v>0</v>
      </c>
      <c r="O2981" t="s">
        <v>8303</v>
      </c>
      <c r="P2981" s="9">
        <f>(((K2981/60)/60)/24)+DATE(1970,1,1)</f>
        <v>42047.724444444444</v>
      </c>
      <c r="Q2981" s="14">
        <f>YEAR(P2981)</f>
        <v>2015</v>
      </c>
      <c r="R2981" s="10" t="s">
        <v>8331</v>
      </c>
      <c r="S2981" t="s">
        <v>8373</v>
      </c>
      <c r="T2981">
        <f>IFERROR(ROUND(E2981/M2981,2),0)</f>
        <v>30.13</v>
      </c>
    </row>
    <row r="2982" spans="1:20" ht="49" hidden="1" x14ac:dyDescent="0.25">
      <c r="A2982">
        <v>4034</v>
      </c>
      <c r="B2982" s="3" t="s">
        <v>4030</v>
      </c>
      <c r="C2982" s="3" t="s">
        <v>8139</v>
      </c>
      <c r="D2982" s="6">
        <v>13500</v>
      </c>
      <c r="E2982" s="8">
        <v>200</v>
      </c>
      <c r="F2982" s="22">
        <f>ROUND(E2982/D2982*100,0)</f>
        <v>1</v>
      </c>
      <c r="G2982" t="s">
        <v>8220</v>
      </c>
      <c r="H2982" t="s">
        <v>8223</v>
      </c>
      <c r="I2982" t="s">
        <v>8245</v>
      </c>
      <c r="J2982">
        <v>1428097450</v>
      </c>
      <c r="K2982">
        <v>1425509050</v>
      </c>
      <c r="L2982" t="b">
        <v>0</v>
      </c>
      <c r="M2982">
        <v>2</v>
      </c>
      <c r="N2982" t="b">
        <v>0</v>
      </c>
      <c r="O2982" t="s">
        <v>8269</v>
      </c>
      <c r="P2982" s="9">
        <f>(((K2982/60)/60)/24)+DATE(1970,1,1)</f>
        <v>42067.947337962964</v>
      </c>
      <c r="Q2982" s="14">
        <f>YEAR(P2982)</f>
        <v>2015</v>
      </c>
      <c r="R2982" s="10" t="s">
        <v>8331</v>
      </c>
      <c r="S2982" t="s">
        <v>8332</v>
      </c>
      <c r="T2982">
        <f>IFERROR(ROUND(E2982/M2982,2),0)</f>
        <v>100</v>
      </c>
    </row>
    <row r="2983" spans="1:20" ht="49" hidden="1" x14ac:dyDescent="0.25">
      <c r="A2983">
        <v>610</v>
      </c>
      <c r="B2983" s="3" t="s">
        <v>611</v>
      </c>
      <c r="C2983" s="3" t="s">
        <v>4720</v>
      </c>
      <c r="D2983" s="6">
        <v>13803</v>
      </c>
      <c r="E2983" s="8">
        <v>0</v>
      </c>
      <c r="F2983" s="22">
        <f>ROUND(E2983/D2983*100,0)</f>
        <v>0</v>
      </c>
      <c r="G2983" t="s">
        <v>8219</v>
      </c>
      <c r="H2983" t="s">
        <v>8223</v>
      </c>
      <c r="I2983" t="s">
        <v>8245</v>
      </c>
      <c r="J2983">
        <v>1429732586</v>
      </c>
      <c r="K2983">
        <v>1427140586</v>
      </c>
      <c r="L2983" t="b">
        <v>0</v>
      </c>
      <c r="M2983">
        <v>0</v>
      </c>
      <c r="N2983" t="b">
        <v>0</v>
      </c>
      <c r="O2983" t="s">
        <v>8270</v>
      </c>
      <c r="P2983" s="9">
        <f>(((K2983/60)/60)/24)+DATE(1970,1,1)</f>
        <v>42086.83085648148</v>
      </c>
      <c r="Q2983" s="14">
        <f>YEAR(P2983)</f>
        <v>2015</v>
      </c>
      <c r="R2983" s="10" t="s">
        <v>8333</v>
      </c>
      <c r="S2983" t="s">
        <v>8334</v>
      </c>
      <c r="T2983">
        <f>IFERROR(ROUND(E2983/M2983,2),0)</f>
        <v>0</v>
      </c>
    </row>
    <row r="2984" spans="1:20" ht="49" x14ac:dyDescent="0.25">
      <c r="A2984">
        <v>42</v>
      </c>
      <c r="B2984" s="3" t="s">
        <v>44</v>
      </c>
      <c r="C2984" s="3" t="s">
        <v>4153</v>
      </c>
      <c r="D2984" s="6">
        <v>14000</v>
      </c>
      <c r="E2984" s="8">
        <v>19860</v>
      </c>
      <c r="F2984" s="22">
        <f>ROUND(E2984/D2984*100,0)</f>
        <v>142</v>
      </c>
      <c r="G2984" t="s">
        <v>8218</v>
      </c>
      <c r="H2984" t="s">
        <v>8223</v>
      </c>
      <c r="I2984" t="s">
        <v>8245</v>
      </c>
      <c r="J2984">
        <v>1419780026</v>
      </c>
      <c r="K2984">
        <v>1417188026</v>
      </c>
      <c r="L2984" t="b">
        <v>0</v>
      </c>
      <c r="M2984">
        <v>169</v>
      </c>
      <c r="N2984" t="b">
        <v>1</v>
      </c>
      <c r="O2984" t="s">
        <v>8263</v>
      </c>
      <c r="P2984" s="9">
        <f>(((K2984/60)/60)/24)+DATE(1970,1,1)</f>
        <v>41971.639189814814</v>
      </c>
      <c r="Q2984" s="14">
        <f>YEAR(P2984)</f>
        <v>2014</v>
      </c>
      <c r="R2984" s="10" t="s">
        <v>8324</v>
      </c>
      <c r="S2984" t="s">
        <v>8325</v>
      </c>
      <c r="T2984">
        <f>IFERROR(ROUND(E2984/M2984,2),0)</f>
        <v>117.51</v>
      </c>
    </row>
    <row r="2985" spans="1:20" ht="49" x14ac:dyDescent="0.25">
      <c r="A2985">
        <v>285</v>
      </c>
      <c r="B2985" s="3" t="s">
        <v>286</v>
      </c>
      <c r="C2985" s="3" t="s">
        <v>4395</v>
      </c>
      <c r="D2985" s="6">
        <v>14000</v>
      </c>
      <c r="E2985" s="8">
        <v>32035.51</v>
      </c>
      <c r="F2985" s="22">
        <f>ROUND(E2985/D2985*100,0)</f>
        <v>229</v>
      </c>
      <c r="G2985" t="s">
        <v>8218</v>
      </c>
      <c r="H2985" t="s">
        <v>8223</v>
      </c>
      <c r="I2985" t="s">
        <v>8245</v>
      </c>
      <c r="J2985">
        <v>1379614128</v>
      </c>
      <c r="K2985">
        <v>1377022128</v>
      </c>
      <c r="L2985" t="b">
        <v>1</v>
      </c>
      <c r="M2985">
        <v>563</v>
      </c>
      <c r="N2985" t="b">
        <v>1</v>
      </c>
      <c r="O2985" t="s">
        <v>8267</v>
      </c>
      <c r="P2985" s="9">
        <f>(((K2985/60)/60)/24)+DATE(1970,1,1)</f>
        <v>41506.756111111114</v>
      </c>
      <c r="Q2985" s="14">
        <f>YEAR(P2985)</f>
        <v>2013</v>
      </c>
      <c r="R2985" s="10" t="s">
        <v>8324</v>
      </c>
      <c r="S2985" t="s">
        <v>8329</v>
      </c>
      <c r="T2985">
        <f>IFERROR(ROUND(E2985/M2985,2),0)</f>
        <v>56.9</v>
      </c>
    </row>
    <row r="2986" spans="1:20" ht="49" x14ac:dyDescent="0.25">
      <c r="A2986">
        <v>795</v>
      </c>
      <c r="B2986" s="3" t="s">
        <v>796</v>
      </c>
      <c r="C2986" s="3" t="s">
        <v>4905</v>
      </c>
      <c r="D2986" s="6">
        <v>14000</v>
      </c>
      <c r="E2986" s="8">
        <v>15650</v>
      </c>
      <c r="F2986" s="22">
        <f>ROUND(E2986/D2986*100,0)</f>
        <v>112</v>
      </c>
      <c r="G2986" t="s">
        <v>8218</v>
      </c>
      <c r="H2986" t="s">
        <v>8223</v>
      </c>
      <c r="I2986" t="s">
        <v>8245</v>
      </c>
      <c r="J2986">
        <v>1333774740</v>
      </c>
      <c r="K2986">
        <v>1330094566</v>
      </c>
      <c r="L2986" t="b">
        <v>0</v>
      </c>
      <c r="M2986">
        <v>184</v>
      </c>
      <c r="N2986" t="b">
        <v>1</v>
      </c>
      <c r="O2986" t="s">
        <v>8274</v>
      </c>
      <c r="P2986" s="9">
        <f>(((K2986/60)/60)/24)+DATE(1970,1,1)</f>
        <v>40963.613032407404</v>
      </c>
      <c r="Q2986" s="14">
        <f>YEAR(P2986)</f>
        <v>2012</v>
      </c>
      <c r="R2986" s="10" t="s">
        <v>8339</v>
      </c>
      <c r="S2986" t="s">
        <v>8340</v>
      </c>
      <c r="T2986">
        <f>IFERROR(ROUND(E2986/M2986,2),0)</f>
        <v>85.05</v>
      </c>
    </row>
    <row r="2987" spans="1:20" ht="33" x14ac:dyDescent="0.25">
      <c r="A2987">
        <v>1216</v>
      </c>
      <c r="B2987" s="3" t="s">
        <v>1217</v>
      </c>
      <c r="C2987" s="3" t="s">
        <v>5326</v>
      </c>
      <c r="D2987" s="6">
        <v>14000</v>
      </c>
      <c r="E2987" s="8">
        <v>20398</v>
      </c>
      <c r="F2987" s="22">
        <f>ROUND(E2987/D2987*100,0)</f>
        <v>146</v>
      </c>
      <c r="G2987" t="s">
        <v>8218</v>
      </c>
      <c r="H2987" t="s">
        <v>8223</v>
      </c>
      <c r="I2987" t="s">
        <v>8245</v>
      </c>
      <c r="J2987">
        <v>1443826980</v>
      </c>
      <c r="K2987">
        <v>1441032457</v>
      </c>
      <c r="L2987" t="b">
        <v>0</v>
      </c>
      <c r="M2987">
        <v>222</v>
      </c>
      <c r="N2987" t="b">
        <v>1</v>
      </c>
      <c r="O2987" t="s">
        <v>8283</v>
      </c>
      <c r="P2987" s="9">
        <f>(((K2987/60)/60)/24)+DATE(1970,1,1)</f>
        <v>42247.616400462968</v>
      </c>
      <c r="Q2987" s="14">
        <f>YEAR(P2987)</f>
        <v>2015</v>
      </c>
      <c r="R2987" s="10" t="s">
        <v>8352</v>
      </c>
      <c r="S2987" t="s">
        <v>8353</v>
      </c>
      <c r="T2987">
        <f>IFERROR(ROUND(E2987/M2987,2),0)</f>
        <v>91.88</v>
      </c>
    </row>
    <row r="2988" spans="1:20" ht="49" x14ac:dyDescent="0.25">
      <c r="A2988">
        <v>1511</v>
      </c>
      <c r="B2988" s="3" t="s">
        <v>1512</v>
      </c>
      <c r="C2988" s="3" t="s">
        <v>5621</v>
      </c>
      <c r="D2988" s="6">
        <v>14000</v>
      </c>
      <c r="E2988" s="8">
        <v>15651</v>
      </c>
      <c r="F2988" s="22">
        <f>ROUND(E2988/D2988*100,0)</f>
        <v>112</v>
      </c>
      <c r="G2988" t="s">
        <v>8218</v>
      </c>
      <c r="H2988" t="s">
        <v>8223</v>
      </c>
      <c r="I2988" t="s">
        <v>8245</v>
      </c>
      <c r="J2988">
        <v>1447858804</v>
      </c>
      <c r="K2988">
        <v>1445263204</v>
      </c>
      <c r="L2988" t="b">
        <v>1</v>
      </c>
      <c r="M2988">
        <v>206</v>
      </c>
      <c r="N2988" t="b">
        <v>1</v>
      </c>
      <c r="O2988" t="s">
        <v>8283</v>
      </c>
      <c r="P2988" s="9">
        <f>(((K2988/60)/60)/24)+DATE(1970,1,1)</f>
        <v>42296.583379629628</v>
      </c>
      <c r="Q2988" s="14">
        <f>YEAR(P2988)</f>
        <v>2015</v>
      </c>
      <c r="R2988" s="10" t="s">
        <v>8352</v>
      </c>
      <c r="S2988" t="s">
        <v>8353</v>
      </c>
      <c r="T2988">
        <f>IFERROR(ROUND(E2988/M2988,2),0)</f>
        <v>75.98</v>
      </c>
    </row>
    <row r="2989" spans="1:20" ht="33" x14ac:dyDescent="0.25">
      <c r="A2989">
        <v>2196</v>
      </c>
      <c r="B2989" s="3" t="s">
        <v>2197</v>
      </c>
      <c r="C2989" s="3" t="s">
        <v>6306</v>
      </c>
      <c r="D2989" s="6">
        <v>14000</v>
      </c>
      <c r="E2989" s="8">
        <v>15937</v>
      </c>
      <c r="F2989" s="22">
        <f>ROUND(E2989/D2989*100,0)</f>
        <v>114</v>
      </c>
      <c r="G2989" t="s">
        <v>8218</v>
      </c>
      <c r="H2989" t="s">
        <v>8223</v>
      </c>
      <c r="I2989" t="s">
        <v>8245</v>
      </c>
      <c r="J2989">
        <v>1480662000</v>
      </c>
      <c r="K2989">
        <v>1478000502</v>
      </c>
      <c r="L2989" t="b">
        <v>0</v>
      </c>
      <c r="M2989">
        <v>234</v>
      </c>
      <c r="N2989" t="b">
        <v>1</v>
      </c>
      <c r="O2989" t="s">
        <v>8295</v>
      </c>
      <c r="P2989" s="9">
        <f>(((K2989/60)/60)/24)+DATE(1970,1,1)</f>
        <v>42675.487291666665</v>
      </c>
      <c r="Q2989" s="14">
        <f>YEAR(P2989)</f>
        <v>2016</v>
      </c>
      <c r="R2989" s="10" t="s">
        <v>8347</v>
      </c>
      <c r="S2989" t="s">
        <v>8365</v>
      </c>
      <c r="T2989">
        <f>IFERROR(ROUND(E2989/M2989,2),0)</f>
        <v>68.11</v>
      </c>
    </row>
    <row r="2990" spans="1:20" ht="49" hidden="1" x14ac:dyDescent="0.25">
      <c r="A2990">
        <v>207</v>
      </c>
      <c r="B2990" s="3" t="s">
        <v>209</v>
      </c>
      <c r="C2990" s="3" t="s">
        <v>4317</v>
      </c>
      <c r="D2990" s="6">
        <v>14000</v>
      </c>
      <c r="E2990" s="8">
        <v>2130</v>
      </c>
      <c r="F2990" s="22">
        <f>ROUND(E2990/D2990*100,0)</f>
        <v>15</v>
      </c>
      <c r="G2990" t="s">
        <v>8220</v>
      </c>
      <c r="H2990" t="s">
        <v>8228</v>
      </c>
      <c r="I2990" t="s">
        <v>8250</v>
      </c>
      <c r="J2990">
        <v>1420346638</v>
      </c>
      <c r="K2990">
        <v>1417754638</v>
      </c>
      <c r="L2990" t="b">
        <v>0</v>
      </c>
      <c r="M2990">
        <v>13</v>
      </c>
      <c r="N2990" t="b">
        <v>0</v>
      </c>
      <c r="O2990" t="s">
        <v>8266</v>
      </c>
      <c r="P2990" s="9">
        <f>(((K2990/60)/60)/24)+DATE(1970,1,1)</f>
        <v>41978.197199074071</v>
      </c>
      <c r="Q2990" s="14">
        <f>YEAR(P2990)</f>
        <v>2014</v>
      </c>
      <c r="R2990" s="10" t="s">
        <v>8324</v>
      </c>
      <c r="S2990" t="s">
        <v>8328</v>
      </c>
      <c r="T2990">
        <f>IFERROR(ROUND(E2990/M2990,2),0)</f>
        <v>163.85</v>
      </c>
    </row>
    <row r="2991" spans="1:20" ht="49" hidden="1" x14ac:dyDescent="0.25">
      <c r="A2991">
        <v>510</v>
      </c>
      <c r="B2991" s="3" t="s">
        <v>511</v>
      </c>
      <c r="C2991" s="3" t="s">
        <v>4620</v>
      </c>
      <c r="D2991" s="6">
        <v>14000</v>
      </c>
      <c r="E2991" s="8">
        <v>0</v>
      </c>
      <c r="F2991" s="22">
        <f>ROUND(E2991/D2991*100,0)</f>
        <v>0</v>
      </c>
      <c r="G2991" t="s">
        <v>8220</v>
      </c>
      <c r="H2991" t="s">
        <v>8223</v>
      </c>
      <c r="I2991" t="s">
        <v>8245</v>
      </c>
      <c r="J2991">
        <v>1456805639</v>
      </c>
      <c r="K2991">
        <v>1454213639</v>
      </c>
      <c r="L2991" t="b">
        <v>0</v>
      </c>
      <c r="M2991">
        <v>0</v>
      </c>
      <c r="N2991" t="b">
        <v>0</v>
      </c>
      <c r="O2991" t="s">
        <v>8268</v>
      </c>
      <c r="P2991" s="9">
        <f>(((K2991/60)/60)/24)+DATE(1970,1,1)</f>
        <v>42400.176377314812</v>
      </c>
      <c r="Q2991" s="14">
        <f>YEAR(P2991)</f>
        <v>2016</v>
      </c>
      <c r="R2991" s="10" t="s">
        <v>8324</v>
      </c>
      <c r="S2991" t="s">
        <v>8330</v>
      </c>
      <c r="T2991">
        <f>IFERROR(ROUND(E2991/M2991,2),0)</f>
        <v>0</v>
      </c>
    </row>
    <row r="2992" spans="1:20" ht="49" hidden="1" x14ac:dyDescent="0.25">
      <c r="A2992">
        <v>860</v>
      </c>
      <c r="B2992" s="3" t="s">
        <v>861</v>
      </c>
      <c r="C2992" s="3" t="s">
        <v>4970</v>
      </c>
      <c r="D2992" s="6">
        <v>14000</v>
      </c>
      <c r="E2992" s="8">
        <v>2540</v>
      </c>
      <c r="F2992" s="22">
        <f>ROUND(E2992/D2992*100,0)</f>
        <v>18</v>
      </c>
      <c r="G2992" t="s">
        <v>8220</v>
      </c>
      <c r="H2992" t="s">
        <v>8223</v>
      </c>
      <c r="I2992" t="s">
        <v>8245</v>
      </c>
      <c r="J2992">
        <v>1385123713</v>
      </c>
      <c r="K2992">
        <v>1382528113</v>
      </c>
      <c r="L2992" t="b">
        <v>0</v>
      </c>
      <c r="M2992">
        <v>48</v>
      </c>
      <c r="N2992" t="b">
        <v>0</v>
      </c>
      <c r="O2992" t="s">
        <v>8276</v>
      </c>
      <c r="P2992" s="9">
        <f>(((K2992/60)/60)/24)+DATE(1970,1,1)</f>
        <v>41570.482789351852</v>
      </c>
      <c r="Q2992" s="14">
        <f>YEAR(P2992)</f>
        <v>2013</v>
      </c>
      <c r="R2992" s="10" t="s">
        <v>8339</v>
      </c>
      <c r="S2992" t="s">
        <v>8342</v>
      </c>
      <c r="T2992">
        <f>IFERROR(ROUND(E2992/M2992,2),0)</f>
        <v>52.92</v>
      </c>
    </row>
    <row r="2993" spans="1:20" ht="49" hidden="1" x14ac:dyDescent="0.25">
      <c r="A2993">
        <v>1591</v>
      </c>
      <c r="B2993" s="3" t="s">
        <v>1592</v>
      </c>
      <c r="C2993" s="3" t="s">
        <v>5701</v>
      </c>
      <c r="D2993" s="6">
        <v>14000</v>
      </c>
      <c r="E2993" s="8">
        <v>4092</v>
      </c>
      <c r="F2993" s="22">
        <f>ROUND(E2993/D2993*100,0)</f>
        <v>29</v>
      </c>
      <c r="G2993" t="s">
        <v>8220</v>
      </c>
      <c r="H2993" t="s">
        <v>8224</v>
      </c>
      <c r="I2993" t="s">
        <v>8246</v>
      </c>
      <c r="J2993">
        <v>1459700741</v>
      </c>
      <c r="K2993">
        <v>1457112341</v>
      </c>
      <c r="L2993" t="b">
        <v>0</v>
      </c>
      <c r="M2993">
        <v>92</v>
      </c>
      <c r="N2993" t="b">
        <v>0</v>
      </c>
      <c r="O2993" t="s">
        <v>8289</v>
      </c>
      <c r="P2993" s="9">
        <f>(((K2993/60)/60)/24)+DATE(1970,1,1)</f>
        <v>42433.726168981477</v>
      </c>
      <c r="Q2993" s="14">
        <f>YEAR(P2993)</f>
        <v>2016</v>
      </c>
      <c r="R2993" s="10" t="s">
        <v>8352</v>
      </c>
      <c r="S2993" t="s">
        <v>8359</v>
      </c>
      <c r="T2993">
        <f>IFERROR(ROUND(E2993/M2993,2),0)</f>
        <v>44.48</v>
      </c>
    </row>
    <row r="2994" spans="1:20" ht="49" hidden="1" x14ac:dyDescent="0.25">
      <c r="A2994">
        <v>2432</v>
      </c>
      <c r="B2994" s="3" t="s">
        <v>2433</v>
      </c>
      <c r="C2994" s="3" t="s">
        <v>6542</v>
      </c>
      <c r="D2994" s="6">
        <v>14000</v>
      </c>
      <c r="E2994" s="8">
        <v>2</v>
      </c>
      <c r="F2994" s="22">
        <f>ROUND(E2994/D2994*100,0)</f>
        <v>0</v>
      </c>
      <c r="G2994" t="s">
        <v>8220</v>
      </c>
      <c r="H2994" t="s">
        <v>8223</v>
      </c>
      <c r="I2994" t="s">
        <v>8245</v>
      </c>
      <c r="J2994">
        <v>1425791697</v>
      </c>
      <c r="K2994">
        <v>1423199697</v>
      </c>
      <c r="L2994" t="b">
        <v>0</v>
      </c>
      <c r="M2994">
        <v>2</v>
      </c>
      <c r="N2994" t="b">
        <v>0</v>
      </c>
      <c r="O2994" t="s">
        <v>8282</v>
      </c>
      <c r="P2994" s="9">
        <f>(((K2994/60)/60)/24)+DATE(1970,1,1)</f>
        <v>42041.218715277777</v>
      </c>
      <c r="Q2994" s="14">
        <f>YEAR(P2994)</f>
        <v>2015</v>
      </c>
      <c r="R2994" s="10" t="s">
        <v>8350</v>
      </c>
      <c r="S2994" t="s">
        <v>8351</v>
      </c>
      <c r="T2994">
        <f>IFERROR(ROUND(E2994/M2994,2),0)</f>
        <v>1</v>
      </c>
    </row>
    <row r="2995" spans="1:20" ht="49" hidden="1" x14ac:dyDescent="0.25">
      <c r="A2995">
        <v>3971</v>
      </c>
      <c r="B2995" s="3" t="s">
        <v>3968</v>
      </c>
      <c r="C2995" s="3" t="s">
        <v>8078</v>
      </c>
      <c r="D2995" s="6">
        <v>14000</v>
      </c>
      <c r="E2995" s="8">
        <v>136</v>
      </c>
      <c r="F2995" s="22">
        <f>ROUND(E2995/D2995*100,0)</f>
        <v>1</v>
      </c>
      <c r="G2995" t="s">
        <v>8220</v>
      </c>
      <c r="H2995" t="s">
        <v>8223</v>
      </c>
      <c r="I2995" t="s">
        <v>8245</v>
      </c>
      <c r="J2995">
        <v>1405947126</v>
      </c>
      <c r="K2995">
        <v>1403355126</v>
      </c>
      <c r="L2995" t="b">
        <v>0</v>
      </c>
      <c r="M2995">
        <v>6</v>
      </c>
      <c r="N2995" t="b">
        <v>0</v>
      </c>
      <c r="O2995" t="s">
        <v>8269</v>
      </c>
      <c r="P2995" s="9">
        <f>(((K2995/60)/60)/24)+DATE(1970,1,1)</f>
        <v>41811.536180555559</v>
      </c>
      <c r="Q2995" s="14">
        <f>YEAR(P2995)</f>
        <v>2014</v>
      </c>
      <c r="R2995" s="10" t="s">
        <v>8331</v>
      </c>
      <c r="S2995" t="s">
        <v>8332</v>
      </c>
      <c r="T2995">
        <f>IFERROR(ROUND(E2995/M2995,2),0)</f>
        <v>22.67</v>
      </c>
    </row>
    <row r="2996" spans="1:20" ht="33" hidden="1" x14ac:dyDescent="0.25">
      <c r="A2996">
        <v>1452</v>
      </c>
      <c r="B2996" s="3" t="s">
        <v>1453</v>
      </c>
      <c r="C2996" s="3" t="s">
        <v>5562</v>
      </c>
      <c r="D2996" s="6">
        <v>14000</v>
      </c>
      <c r="E2996" s="8">
        <v>0</v>
      </c>
      <c r="F2996" s="22">
        <f>ROUND(E2996/D2996*100,0)</f>
        <v>0</v>
      </c>
      <c r="G2996" t="s">
        <v>8219</v>
      </c>
      <c r="H2996" t="s">
        <v>8223</v>
      </c>
      <c r="I2996" t="s">
        <v>8245</v>
      </c>
      <c r="J2996">
        <v>1406566363</v>
      </c>
      <c r="K2996">
        <v>1403974363</v>
      </c>
      <c r="L2996" t="b">
        <v>0</v>
      </c>
      <c r="M2996">
        <v>0</v>
      </c>
      <c r="N2996" t="b">
        <v>0</v>
      </c>
      <c r="O2996" t="s">
        <v>8285</v>
      </c>
      <c r="P2996" s="9">
        <f>(((K2996/60)/60)/24)+DATE(1970,1,1)</f>
        <v>41818.703275462962</v>
      </c>
      <c r="Q2996" s="14">
        <f>YEAR(P2996)</f>
        <v>2014</v>
      </c>
      <c r="R2996" s="10" t="s">
        <v>8336</v>
      </c>
      <c r="S2996" t="s">
        <v>8355</v>
      </c>
      <c r="T2996">
        <f>IFERROR(ROUND(E2996/M2996,2),0)</f>
        <v>0</v>
      </c>
    </row>
    <row r="2997" spans="1:20" ht="49" hidden="1" x14ac:dyDescent="0.25">
      <c r="A2997">
        <v>2912</v>
      </c>
      <c r="B2997" s="3" t="s">
        <v>2912</v>
      </c>
      <c r="C2997" s="3" t="s">
        <v>7022</v>
      </c>
      <c r="D2997" s="6">
        <v>14440</v>
      </c>
      <c r="E2997" s="8">
        <v>2030</v>
      </c>
      <c r="F2997" s="22">
        <f>ROUND(E2997/D2997*100,0)</f>
        <v>14</v>
      </c>
      <c r="G2997" t="s">
        <v>8220</v>
      </c>
      <c r="H2997" t="s">
        <v>8223</v>
      </c>
      <c r="I2997" t="s">
        <v>8245</v>
      </c>
      <c r="J2997">
        <v>1452827374</v>
      </c>
      <c r="K2997">
        <v>1450235374</v>
      </c>
      <c r="L2997" t="b">
        <v>0</v>
      </c>
      <c r="M2997">
        <v>26</v>
      </c>
      <c r="N2997" t="b">
        <v>0</v>
      </c>
      <c r="O2997" t="s">
        <v>8269</v>
      </c>
      <c r="P2997" s="9">
        <f>(((K2997/60)/60)/24)+DATE(1970,1,1)</f>
        <v>42354.131643518514</v>
      </c>
      <c r="Q2997" s="14">
        <f>YEAR(P2997)</f>
        <v>2015</v>
      </c>
      <c r="R2997" s="10" t="s">
        <v>8331</v>
      </c>
      <c r="S2997" t="s">
        <v>8332</v>
      </c>
      <c r="T2997">
        <f>IFERROR(ROUND(E2997/M2997,2),0)</f>
        <v>78.08</v>
      </c>
    </row>
    <row r="2998" spans="1:20" ht="49" x14ac:dyDescent="0.25">
      <c r="A2998">
        <v>345</v>
      </c>
      <c r="B2998" s="3" t="s">
        <v>346</v>
      </c>
      <c r="C2998" s="3" t="s">
        <v>4455</v>
      </c>
      <c r="D2998" s="6">
        <v>14500</v>
      </c>
      <c r="E2998" s="8">
        <v>17875</v>
      </c>
      <c r="F2998" s="22">
        <f>ROUND(E2998/D2998*100,0)</f>
        <v>123</v>
      </c>
      <c r="G2998" t="s">
        <v>8218</v>
      </c>
      <c r="H2998" t="s">
        <v>8223</v>
      </c>
      <c r="I2998" t="s">
        <v>8245</v>
      </c>
      <c r="J2998">
        <v>1432161590</v>
      </c>
      <c r="K2998">
        <v>1429569590</v>
      </c>
      <c r="L2998" t="b">
        <v>1</v>
      </c>
      <c r="M2998">
        <v>179</v>
      </c>
      <c r="N2998" t="b">
        <v>1</v>
      </c>
      <c r="O2998" t="s">
        <v>8267</v>
      </c>
      <c r="P2998" s="9">
        <f>(((K2998/60)/60)/24)+DATE(1970,1,1)</f>
        <v>42114.944328703699</v>
      </c>
      <c r="Q2998" s="14">
        <f>YEAR(P2998)</f>
        <v>2015</v>
      </c>
      <c r="R2998" s="10" t="s">
        <v>8324</v>
      </c>
      <c r="S2998" t="s">
        <v>8329</v>
      </c>
      <c r="T2998">
        <f>IFERROR(ROUND(E2998/M2998,2),0)</f>
        <v>99.86</v>
      </c>
    </row>
    <row r="2999" spans="1:20" ht="33" x14ac:dyDescent="0.25">
      <c r="A2999">
        <v>1196</v>
      </c>
      <c r="B2999" s="3" t="s">
        <v>1197</v>
      </c>
      <c r="C2999" s="3" t="s">
        <v>5306</v>
      </c>
      <c r="D2999" s="6">
        <v>14500</v>
      </c>
      <c r="E2999" s="8">
        <v>39137</v>
      </c>
      <c r="F2999" s="22">
        <f>ROUND(E2999/D2999*100,0)</f>
        <v>270</v>
      </c>
      <c r="G2999" t="s">
        <v>8218</v>
      </c>
      <c r="H2999" t="s">
        <v>8224</v>
      </c>
      <c r="I2999" t="s">
        <v>8246</v>
      </c>
      <c r="J2999">
        <v>1450467539</v>
      </c>
      <c r="K2999">
        <v>1447875539</v>
      </c>
      <c r="L2999" t="b">
        <v>0</v>
      </c>
      <c r="M2999">
        <v>512</v>
      </c>
      <c r="N2999" t="b">
        <v>1</v>
      </c>
      <c r="O2999" t="s">
        <v>8283</v>
      </c>
      <c r="P2999" s="9">
        <f>(((K2999/60)/60)/24)+DATE(1970,1,1)</f>
        <v>42326.818738425922</v>
      </c>
      <c r="Q2999" s="14">
        <f>YEAR(P2999)</f>
        <v>2015</v>
      </c>
      <c r="R2999" s="10" t="s">
        <v>8352</v>
      </c>
      <c r="S2999" t="s">
        <v>8353</v>
      </c>
      <c r="T2999">
        <f>IFERROR(ROUND(E2999/M2999,2),0)</f>
        <v>76.44</v>
      </c>
    </row>
    <row r="3000" spans="1:20" ht="49" hidden="1" x14ac:dyDescent="0.25">
      <c r="A3000">
        <v>928</v>
      </c>
      <c r="B3000" s="3" t="s">
        <v>929</v>
      </c>
      <c r="C3000" s="3" t="s">
        <v>5038</v>
      </c>
      <c r="D3000" s="6">
        <v>14500</v>
      </c>
      <c r="E3000" s="8">
        <v>1575</v>
      </c>
      <c r="F3000" s="22">
        <f>ROUND(E3000/D3000*100,0)</f>
        <v>11</v>
      </c>
      <c r="G3000" t="s">
        <v>8220</v>
      </c>
      <c r="H3000" t="s">
        <v>8223</v>
      </c>
      <c r="I3000" t="s">
        <v>8245</v>
      </c>
      <c r="J3000">
        <v>1353196800</v>
      </c>
      <c r="K3000">
        <v>1348864913</v>
      </c>
      <c r="L3000" t="b">
        <v>0</v>
      </c>
      <c r="M3000">
        <v>28</v>
      </c>
      <c r="N3000" t="b">
        <v>0</v>
      </c>
      <c r="O3000" t="s">
        <v>8276</v>
      </c>
      <c r="P3000" s="9">
        <f>(((K3000/60)/60)/24)+DATE(1970,1,1)</f>
        <v>41180.86241898148</v>
      </c>
      <c r="Q3000" s="14">
        <f>YEAR(P3000)</f>
        <v>2012</v>
      </c>
      <c r="R3000" s="10" t="s">
        <v>8339</v>
      </c>
      <c r="S3000" t="s">
        <v>8342</v>
      </c>
      <c r="T3000">
        <f>IFERROR(ROUND(E3000/M3000,2),0)</f>
        <v>56.25</v>
      </c>
    </row>
    <row r="3001" spans="1:20" ht="49" hidden="1" x14ac:dyDescent="0.25">
      <c r="A3001">
        <v>1404</v>
      </c>
      <c r="B3001" s="3" t="s">
        <v>1405</v>
      </c>
      <c r="C3001" s="3" t="s">
        <v>5514</v>
      </c>
      <c r="D3001" s="6">
        <v>14500</v>
      </c>
      <c r="E3001" s="8">
        <v>241</v>
      </c>
      <c r="F3001" s="22">
        <f>ROUND(E3001/D3001*100,0)</f>
        <v>2</v>
      </c>
      <c r="G3001" t="s">
        <v>8220</v>
      </c>
      <c r="H3001" t="s">
        <v>8224</v>
      </c>
      <c r="I3001" t="s">
        <v>8246</v>
      </c>
      <c r="J3001">
        <v>1424607285</v>
      </c>
      <c r="K3001">
        <v>1422447285</v>
      </c>
      <c r="L3001" t="b">
        <v>1</v>
      </c>
      <c r="M3001">
        <v>5</v>
      </c>
      <c r="N3001" t="b">
        <v>0</v>
      </c>
      <c r="O3001" t="s">
        <v>8285</v>
      </c>
      <c r="P3001" s="9">
        <f>(((K3001/60)/60)/24)+DATE(1970,1,1)</f>
        <v>42032.510243055556</v>
      </c>
      <c r="Q3001" s="14">
        <f>YEAR(P3001)</f>
        <v>2015</v>
      </c>
      <c r="R3001" s="10" t="s">
        <v>8336</v>
      </c>
      <c r="S3001" t="s">
        <v>8355</v>
      </c>
      <c r="T3001">
        <f>IFERROR(ROUND(E3001/M3001,2),0)</f>
        <v>48.2</v>
      </c>
    </row>
    <row r="3002" spans="1:20" ht="49" hidden="1" x14ac:dyDescent="0.25">
      <c r="A3002">
        <v>3095</v>
      </c>
      <c r="B3002" s="3" t="s">
        <v>3095</v>
      </c>
      <c r="C3002" s="3" t="s">
        <v>7205</v>
      </c>
      <c r="D3002" s="6">
        <v>14920</v>
      </c>
      <c r="E3002" s="8">
        <v>50</v>
      </c>
      <c r="F3002" s="22">
        <f>ROUND(E3002/D3002*100,0)</f>
        <v>0</v>
      </c>
      <c r="G3002" t="s">
        <v>8220</v>
      </c>
      <c r="H3002" t="s">
        <v>8223</v>
      </c>
      <c r="I3002" t="s">
        <v>8245</v>
      </c>
      <c r="J3002">
        <v>1470011780</v>
      </c>
      <c r="K3002">
        <v>1464827780</v>
      </c>
      <c r="L3002" t="b">
        <v>0</v>
      </c>
      <c r="M3002">
        <v>1</v>
      </c>
      <c r="N3002" t="b">
        <v>0</v>
      </c>
      <c r="O3002" t="s">
        <v>8301</v>
      </c>
      <c r="P3002" s="9">
        <f>(((K3002/60)/60)/24)+DATE(1970,1,1)</f>
        <v>42523.025231481486</v>
      </c>
      <c r="Q3002" s="14">
        <f>YEAR(P3002)</f>
        <v>2016</v>
      </c>
      <c r="R3002" s="10" t="s">
        <v>8331</v>
      </c>
      <c r="S3002" t="s">
        <v>8371</v>
      </c>
      <c r="T3002">
        <f>IFERROR(ROUND(E3002/M3002,2),0)</f>
        <v>50</v>
      </c>
    </row>
    <row r="3003" spans="1:20" ht="49" x14ac:dyDescent="0.25">
      <c r="A3003">
        <v>57</v>
      </c>
      <c r="B3003" s="3" t="s">
        <v>59</v>
      </c>
      <c r="C3003" s="3" t="s">
        <v>4168</v>
      </c>
      <c r="D3003" s="6">
        <v>15000</v>
      </c>
      <c r="E3003" s="8">
        <v>15285</v>
      </c>
      <c r="F3003" s="22">
        <f>ROUND(E3003/D3003*100,0)</f>
        <v>102</v>
      </c>
      <c r="G3003" t="s">
        <v>8218</v>
      </c>
      <c r="H3003" t="s">
        <v>8223</v>
      </c>
      <c r="I3003" t="s">
        <v>8245</v>
      </c>
      <c r="J3003">
        <v>1429991962</v>
      </c>
      <c r="K3003">
        <v>1427399962</v>
      </c>
      <c r="L3003" t="b">
        <v>0</v>
      </c>
      <c r="M3003">
        <v>69</v>
      </c>
      <c r="N3003" t="b">
        <v>1</v>
      </c>
      <c r="O3003" t="s">
        <v>8263</v>
      </c>
      <c r="P3003" s="9">
        <f>(((K3003/60)/60)/24)+DATE(1970,1,1)</f>
        <v>42089.83289351852</v>
      </c>
      <c r="Q3003" s="14">
        <f>YEAR(P3003)</f>
        <v>2015</v>
      </c>
      <c r="R3003" s="10" t="s">
        <v>8324</v>
      </c>
      <c r="S3003" t="s">
        <v>8325</v>
      </c>
      <c r="T3003">
        <f>IFERROR(ROUND(E3003/M3003,2),0)</f>
        <v>221.52</v>
      </c>
    </row>
    <row r="3004" spans="1:20" ht="49" x14ac:dyDescent="0.25">
      <c r="A3004">
        <v>240</v>
      </c>
      <c r="B3004" s="3" t="s">
        <v>242</v>
      </c>
      <c r="C3004" s="3" t="s">
        <v>4350</v>
      </c>
      <c r="D3004" s="6">
        <v>15000</v>
      </c>
      <c r="E3004" s="8">
        <v>16145.12</v>
      </c>
      <c r="F3004" s="22">
        <f>ROUND(E3004/D3004*100,0)</f>
        <v>108</v>
      </c>
      <c r="G3004" t="s">
        <v>8218</v>
      </c>
      <c r="H3004" t="s">
        <v>8223</v>
      </c>
      <c r="I3004" t="s">
        <v>8245</v>
      </c>
      <c r="J3004">
        <v>1367773211</v>
      </c>
      <c r="K3004">
        <v>1363885211</v>
      </c>
      <c r="L3004" t="b">
        <v>1</v>
      </c>
      <c r="M3004">
        <v>137</v>
      </c>
      <c r="N3004" t="b">
        <v>1</v>
      </c>
      <c r="O3004" t="s">
        <v>8267</v>
      </c>
      <c r="P3004" s="9">
        <f>(((K3004/60)/60)/24)+DATE(1970,1,1)</f>
        <v>41354.708460648151</v>
      </c>
      <c r="Q3004" s="14">
        <f>YEAR(P3004)</f>
        <v>2013</v>
      </c>
      <c r="R3004" s="10" t="s">
        <v>8324</v>
      </c>
      <c r="S3004" t="s">
        <v>8329</v>
      </c>
      <c r="T3004">
        <f>IFERROR(ROUND(E3004/M3004,2),0)</f>
        <v>117.85</v>
      </c>
    </row>
    <row r="3005" spans="1:20" ht="49" x14ac:dyDescent="0.25">
      <c r="A3005">
        <v>286</v>
      </c>
      <c r="B3005" s="3" t="s">
        <v>287</v>
      </c>
      <c r="C3005" s="3" t="s">
        <v>4396</v>
      </c>
      <c r="D3005" s="6">
        <v>15000</v>
      </c>
      <c r="E3005" s="8">
        <v>16373</v>
      </c>
      <c r="F3005" s="22">
        <f>ROUND(E3005/D3005*100,0)</f>
        <v>109</v>
      </c>
      <c r="G3005" t="s">
        <v>8218</v>
      </c>
      <c r="H3005" t="s">
        <v>8223</v>
      </c>
      <c r="I3005" t="s">
        <v>8245</v>
      </c>
      <c r="J3005">
        <v>1364236524</v>
      </c>
      <c r="K3005">
        <v>1360352124</v>
      </c>
      <c r="L3005" t="b">
        <v>1</v>
      </c>
      <c r="M3005">
        <v>135</v>
      </c>
      <c r="N3005" t="b">
        <v>1</v>
      </c>
      <c r="O3005" t="s">
        <v>8267</v>
      </c>
      <c r="P3005" s="9">
        <f>(((K3005/60)/60)/24)+DATE(1970,1,1)</f>
        <v>41313.816249999996</v>
      </c>
      <c r="Q3005" s="14">
        <f>YEAR(P3005)</f>
        <v>2013</v>
      </c>
      <c r="R3005" s="10" t="s">
        <v>8324</v>
      </c>
      <c r="S3005" t="s">
        <v>8329</v>
      </c>
      <c r="T3005">
        <f>IFERROR(ROUND(E3005/M3005,2),0)</f>
        <v>121.28</v>
      </c>
    </row>
    <row r="3006" spans="1:20" ht="33" x14ac:dyDescent="0.25">
      <c r="A3006">
        <v>287</v>
      </c>
      <c r="B3006" s="3" t="s">
        <v>288</v>
      </c>
      <c r="C3006" s="3" t="s">
        <v>4397</v>
      </c>
      <c r="D3006" s="6">
        <v>15000</v>
      </c>
      <c r="E3006" s="8">
        <v>26445</v>
      </c>
      <c r="F3006" s="22">
        <f>ROUND(E3006/D3006*100,0)</f>
        <v>176</v>
      </c>
      <c r="G3006" t="s">
        <v>8218</v>
      </c>
      <c r="H3006" t="s">
        <v>8223</v>
      </c>
      <c r="I3006" t="s">
        <v>8245</v>
      </c>
      <c r="J3006">
        <v>1351828800</v>
      </c>
      <c r="K3006">
        <v>1349160018</v>
      </c>
      <c r="L3006" t="b">
        <v>1</v>
      </c>
      <c r="M3006">
        <v>290</v>
      </c>
      <c r="N3006" t="b">
        <v>1</v>
      </c>
      <c r="O3006" t="s">
        <v>8267</v>
      </c>
      <c r="P3006" s="9">
        <f>(((K3006/60)/60)/24)+DATE(1970,1,1)</f>
        <v>41184.277986111112</v>
      </c>
      <c r="Q3006" s="14">
        <f>YEAR(P3006)</f>
        <v>2012</v>
      </c>
      <c r="R3006" s="10" t="s">
        <v>8324</v>
      </c>
      <c r="S3006" t="s">
        <v>8329</v>
      </c>
      <c r="T3006">
        <f>IFERROR(ROUND(E3006/M3006,2),0)</f>
        <v>91.19</v>
      </c>
    </row>
    <row r="3007" spans="1:20" ht="49" x14ac:dyDescent="0.25">
      <c r="A3007">
        <v>289</v>
      </c>
      <c r="B3007" s="3" t="s">
        <v>290</v>
      </c>
      <c r="C3007" s="3" t="s">
        <v>4399</v>
      </c>
      <c r="D3007" s="6">
        <v>15000</v>
      </c>
      <c r="E3007" s="8">
        <v>15723</v>
      </c>
      <c r="F3007" s="22">
        <f>ROUND(E3007/D3007*100,0)</f>
        <v>105</v>
      </c>
      <c r="G3007" t="s">
        <v>8218</v>
      </c>
      <c r="H3007" t="s">
        <v>8224</v>
      </c>
      <c r="I3007" t="s">
        <v>8246</v>
      </c>
      <c r="J3007">
        <v>1383389834</v>
      </c>
      <c r="K3007">
        <v>1380797834</v>
      </c>
      <c r="L3007" t="b">
        <v>1</v>
      </c>
      <c r="M3007">
        <v>232</v>
      </c>
      <c r="N3007" t="b">
        <v>1</v>
      </c>
      <c r="O3007" t="s">
        <v>8267</v>
      </c>
      <c r="P3007" s="9">
        <f>(((K3007/60)/60)/24)+DATE(1970,1,1)</f>
        <v>41550.456412037034</v>
      </c>
      <c r="Q3007" s="14">
        <f>YEAR(P3007)</f>
        <v>2013</v>
      </c>
      <c r="R3007" s="10" t="s">
        <v>8324</v>
      </c>
      <c r="S3007" t="s">
        <v>8329</v>
      </c>
      <c r="T3007">
        <f>IFERROR(ROUND(E3007/M3007,2),0)</f>
        <v>67.77</v>
      </c>
    </row>
    <row r="3008" spans="1:20" ht="33" x14ac:dyDescent="0.25">
      <c r="A3008">
        <v>316</v>
      </c>
      <c r="B3008" s="3" t="s">
        <v>317</v>
      </c>
      <c r="C3008" s="3" t="s">
        <v>4426</v>
      </c>
      <c r="D3008" s="6">
        <v>15000</v>
      </c>
      <c r="E3008" s="8">
        <v>17066</v>
      </c>
      <c r="F3008" s="22">
        <f>ROUND(E3008/D3008*100,0)</f>
        <v>114</v>
      </c>
      <c r="G3008" t="s">
        <v>8218</v>
      </c>
      <c r="H3008" t="s">
        <v>8228</v>
      </c>
      <c r="I3008" t="s">
        <v>8250</v>
      </c>
      <c r="J3008">
        <v>1418273940</v>
      </c>
      <c r="K3008">
        <v>1415398197</v>
      </c>
      <c r="L3008" t="b">
        <v>1</v>
      </c>
      <c r="M3008">
        <v>158</v>
      </c>
      <c r="N3008" t="b">
        <v>1</v>
      </c>
      <c r="O3008" t="s">
        <v>8267</v>
      </c>
      <c r="P3008" s="9">
        <f>(((K3008/60)/60)/24)+DATE(1970,1,1)</f>
        <v>41950.923576388886</v>
      </c>
      <c r="Q3008" s="14">
        <f>YEAR(P3008)</f>
        <v>2014</v>
      </c>
      <c r="R3008" s="10" t="s">
        <v>8324</v>
      </c>
      <c r="S3008" t="s">
        <v>8329</v>
      </c>
      <c r="T3008">
        <f>IFERROR(ROUND(E3008/M3008,2),0)</f>
        <v>108.01</v>
      </c>
    </row>
    <row r="3009" spans="1:20" ht="49" x14ac:dyDescent="0.25">
      <c r="A3009">
        <v>338</v>
      </c>
      <c r="B3009" s="3" t="s">
        <v>339</v>
      </c>
      <c r="C3009" s="3" t="s">
        <v>4448</v>
      </c>
      <c r="D3009" s="6">
        <v>15000</v>
      </c>
      <c r="E3009" s="8">
        <v>16520.04</v>
      </c>
      <c r="F3009" s="22">
        <f>ROUND(E3009/D3009*100,0)</f>
        <v>110</v>
      </c>
      <c r="G3009" t="s">
        <v>8218</v>
      </c>
      <c r="H3009" t="s">
        <v>8223</v>
      </c>
      <c r="I3009" t="s">
        <v>8245</v>
      </c>
      <c r="J3009">
        <v>1472864400</v>
      </c>
      <c r="K3009">
        <v>1468001290</v>
      </c>
      <c r="L3009" t="b">
        <v>1</v>
      </c>
      <c r="M3009">
        <v>236</v>
      </c>
      <c r="N3009" t="b">
        <v>1</v>
      </c>
      <c r="O3009" t="s">
        <v>8267</v>
      </c>
      <c r="P3009" s="9">
        <f>(((K3009/60)/60)/24)+DATE(1970,1,1)</f>
        <v>42559.755671296298</v>
      </c>
      <c r="Q3009" s="14">
        <f>YEAR(P3009)</f>
        <v>2016</v>
      </c>
      <c r="R3009" s="10" t="s">
        <v>8324</v>
      </c>
      <c r="S3009" t="s">
        <v>8329</v>
      </c>
      <c r="T3009">
        <f>IFERROR(ROUND(E3009/M3009,2),0)</f>
        <v>70</v>
      </c>
    </row>
    <row r="3010" spans="1:20" ht="49" x14ac:dyDescent="0.25">
      <c r="A3010">
        <v>357</v>
      </c>
      <c r="B3010" s="3" t="s">
        <v>358</v>
      </c>
      <c r="C3010" s="3" t="s">
        <v>4467</v>
      </c>
      <c r="D3010" s="6">
        <v>15000</v>
      </c>
      <c r="E3010" s="8">
        <v>26100</v>
      </c>
      <c r="F3010" s="22">
        <f>ROUND(E3010/D3010*100,0)</f>
        <v>174</v>
      </c>
      <c r="G3010" t="s">
        <v>8218</v>
      </c>
      <c r="H3010" t="s">
        <v>8223</v>
      </c>
      <c r="I3010" t="s">
        <v>8245</v>
      </c>
      <c r="J3010">
        <v>1429852797</v>
      </c>
      <c r="K3010">
        <v>1426396797</v>
      </c>
      <c r="L3010" t="b">
        <v>1</v>
      </c>
      <c r="M3010">
        <v>303</v>
      </c>
      <c r="N3010" t="b">
        <v>1</v>
      </c>
      <c r="O3010" t="s">
        <v>8267</v>
      </c>
      <c r="P3010" s="9">
        <f>(((K3010/60)/60)/24)+DATE(1970,1,1)</f>
        <v>42078.222187499996</v>
      </c>
      <c r="Q3010" s="14">
        <f>YEAR(P3010)</f>
        <v>2015</v>
      </c>
      <c r="R3010" s="10" t="s">
        <v>8324</v>
      </c>
      <c r="S3010" t="s">
        <v>8329</v>
      </c>
      <c r="T3010">
        <f>IFERROR(ROUND(E3010/M3010,2),0)</f>
        <v>86.14</v>
      </c>
    </row>
    <row r="3011" spans="1:20" ht="49" x14ac:dyDescent="0.25">
      <c r="A3011">
        <v>365</v>
      </c>
      <c r="B3011" s="3" t="s">
        <v>366</v>
      </c>
      <c r="C3011" s="3" t="s">
        <v>4475</v>
      </c>
      <c r="D3011" s="6">
        <v>15000</v>
      </c>
      <c r="E3011" s="8">
        <v>15596</v>
      </c>
      <c r="F3011" s="22">
        <f>ROUND(E3011/D3011*100,0)</f>
        <v>104</v>
      </c>
      <c r="G3011" t="s">
        <v>8218</v>
      </c>
      <c r="H3011" t="s">
        <v>8224</v>
      </c>
      <c r="I3011" t="s">
        <v>8246</v>
      </c>
      <c r="J3011">
        <v>1393597999</v>
      </c>
      <c r="K3011">
        <v>1391005999</v>
      </c>
      <c r="L3011" t="b">
        <v>0</v>
      </c>
      <c r="M3011">
        <v>65</v>
      </c>
      <c r="N3011" t="b">
        <v>1</v>
      </c>
      <c r="O3011" t="s">
        <v>8267</v>
      </c>
      <c r="P3011" s="9">
        <f>(((K3011/60)/60)/24)+DATE(1970,1,1)</f>
        <v>41668.606469907405</v>
      </c>
      <c r="Q3011" s="14">
        <f>YEAR(P3011)</f>
        <v>2014</v>
      </c>
      <c r="R3011" s="10" t="s">
        <v>8324</v>
      </c>
      <c r="S3011" t="s">
        <v>8329</v>
      </c>
      <c r="T3011">
        <f>IFERROR(ROUND(E3011/M3011,2),0)</f>
        <v>239.94</v>
      </c>
    </row>
    <row r="3012" spans="1:20" ht="49" x14ac:dyDescent="0.25">
      <c r="A3012">
        <v>379</v>
      </c>
      <c r="B3012" s="3" t="s">
        <v>380</v>
      </c>
      <c r="C3012" s="3" t="s">
        <v>4489</v>
      </c>
      <c r="D3012" s="6">
        <v>15000</v>
      </c>
      <c r="E3012" s="8">
        <v>17412</v>
      </c>
      <c r="F3012" s="22">
        <f>ROUND(E3012/D3012*100,0)</f>
        <v>116</v>
      </c>
      <c r="G3012" t="s">
        <v>8218</v>
      </c>
      <c r="H3012" t="s">
        <v>8223</v>
      </c>
      <c r="I3012" t="s">
        <v>8245</v>
      </c>
      <c r="J3012">
        <v>1336062672</v>
      </c>
      <c r="K3012">
        <v>1332174672</v>
      </c>
      <c r="L3012" t="b">
        <v>0</v>
      </c>
      <c r="M3012">
        <v>149</v>
      </c>
      <c r="N3012" t="b">
        <v>1</v>
      </c>
      <c r="O3012" t="s">
        <v>8267</v>
      </c>
      <c r="P3012" s="9">
        <f>(((K3012/60)/60)/24)+DATE(1970,1,1)</f>
        <v>40987.688333333332</v>
      </c>
      <c r="Q3012" s="14">
        <f>YEAR(P3012)</f>
        <v>2012</v>
      </c>
      <c r="R3012" s="10" t="s">
        <v>8324</v>
      </c>
      <c r="S3012" t="s">
        <v>8329</v>
      </c>
      <c r="T3012">
        <f>IFERROR(ROUND(E3012/M3012,2),0)</f>
        <v>116.86</v>
      </c>
    </row>
    <row r="3013" spans="1:20" ht="49" x14ac:dyDescent="0.25">
      <c r="A3013">
        <v>396</v>
      </c>
      <c r="B3013" s="3" t="s">
        <v>397</v>
      </c>
      <c r="C3013" s="3" t="s">
        <v>4506</v>
      </c>
      <c r="D3013" s="6">
        <v>15000</v>
      </c>
      <c r="E3013" s="8">
        <v>16000</v>
      </c>
      <c r="F3013" s="22">
        <f>ROUND(E3013/D3013*100,0)</f>
        <v>107</v>
      </c>
      <c r="G3013" t="s">
        <v>8218</v>
      </c>
      <c r="H3013" t="s">
        <v>8223</v>
      </c>
      <c r="I3013" t="s">
        <v>8245</v>
      </c>
      <c r="J3013">
        <v>1341668006</v>
      </c>
      <c r="K3013">
        <v>1340372006</v>
      </c>
      <c r="L3013" t="b">
        <v>0</v>
      </c>
      <c r="M3013">
        <v>196</v>
      </c>
      <c r="N3013" t="b">
        <v>1</v>
      </c>
      <c r="O3013" t="s">
        <v>8267</v>
      </c>
      <c r="P3013" s="9">
        <f>(((K3013/60)/60)/24)+DATE(1970,1,1)</f>
        <v>41082.564884259256</v>
      </c>
      <c r="Q3013" s="14">
        <f>YEAR(P3013)</f>
        <v>2012</v>
      </c>
      <c r="R3013" s="10" t="s">
        <v>8324</v>
      </c>
      <c r="S3013" t="s">
        <v>8329</v>
      </c>
      <c r="T3013">
        <f>IFERROR(ROUND(E3013/M3013,2),0)</f>
        <v>81.63</v>
      </c>
    </row>
    <row r="3014" spans="1:20" ht="49" x14ac:dyDescent="0.25">
      <c r="A3014">
        <v>534</v>
      </c>
      <c r="B3014" s="3" t="s">
        <v>535</v>
      </c>
      <c r="C3014" s="3" t="s">
        <v>4644</v>
      </c>
      <c r="D3014" s="6">
        <v>15000</v>
      </c>
      <c r="E3014" s="8">
        <v>15700</v>
      </c>
      <c r="F3014" s="22">
        <f>ROUND(E3014/D3014*100,0)</f>
        <v>105</v>
      </c>
      <c r="G3014" t="s">
        <v>8218</v>
      </c>
      <c r="H3014" t="s">
        <v>8233</v>
      </c>
      <c r="I3014" t="s">
        <v>8253</v>
      </c>
      <c r="J3014">
        <v>1446418800</v>
      </c>
      <c r="K3014">
        <v>1443036470</v>
      </c>
      <c r="L3014" t="b">
        <v>0</v>
      </c>
      <c r="M3014">
        <v>48</v>
      </c>
      <c r="N3014" t="b">
        <v>1</v>
      </c>
      <c r="O3014" t="s">
        <v>8269</v>
      </c>
      <c r="P3014" s="9">
        <f>(((K3014/60)/60)/24)+DATE(1970,1,1)</f>
        <v>42270.810995370368</v>
      </c>
      <c r="Q3014" s="14">
        <f>YEAR(P3014)</f>
        <v>2015</v>
      </c>
      <c r="R3014" s="10" t="s">
        <v>8331</v>
      </c>
      <c r="S3014" t="s">
        <v>8332</v>
      </c>
      <c r="T3014">
        <f>IFERROR(ROUND(E3014/M3014,2),0)</f>
        <v>327.08</v>
      </c>
    </row>
    <row r="3015" spans="1:20" ht="49" x14ac:dyDescent="0.25">
      <c r="A3015">
        <v>657</v>
      </c>
      <c r="B3015" s="3" t="s">
        <v>658</v>
      </c>
      <c r="C3015" s="3" t="s">
        <v>4767</v>
      </c>
      <c r="D3015" s="6">
        <v>15000</v>
      </c>
      <c r="E3015" s="8">
        <v>18855</v>
      </c>
      <c r="F3015" s="22">
        <f>ROUND(E3015/D3015*100,0)</f>
        <v>126</v>
      </c>
      <c r="G3015" t="s">
        <v>8218</v>
      </c>
      <c r="H3015" t="s">
        <v>8223</v>
      </c>
      <c r="I3015" t="s">
        <v>8245</v>
      </c>
      <c r="J3015">
        <v>1450901872</v>
      </c>
      <c r="K3015">
        <v>1448309872</v>
      </c>
      <c r="L3015" t="b">
        <v>0</v>
      </c>
      <c r="M3015">
        <v>99</v>
      </c>
      <c r="N3015" t="b">
        <v>1</v>
      </c>
      <c r="O3015" t="s">
        <v>8271</v>
      </c>
      <c r="P3015" s="9">
        <f>(((K3015/60)/60)/24)+DATE(1970,1,1)</f>
        <v>42331.84574074074</v>
      </c>
      <c r="Q3015" s="14">
        <f>YEAR(P3015)</f>
        <v>2015</v>
      </c>
      <c r="R3015" s="10" t="s">
        <v>8333</v>
      </c>
      <c r="S3015" t="s">
        <v>8335</v>
      </c>
      <c r="T3015">
        <f>IFERROR(ROUND(E3015/M3015,2),0)</f>
        <v>190.45</v>
      </c>
    </row>
    <row r="3016" spans="1:20" ht="49" x14ac:dyDescent="0.25">
      <c r="A3016">
        <v>832</v>
      </c>
      <c r="B3016" s="3" t="s">
        <v>833</v>
      </c>
      <c r="C3016" s="3" t="s">
        <v>4942</v>
      </c>
      <c r="D3016" s="6">
        <v>15000</v>
      </c>
      <c r="E3016" s="8">
        <v>15091.06</v>
      </c>
      <c r="F3016" s="22">
        <f>ROUND(E3016/D3016*100,0)</f>
        <v>101</v>
      </c>
      <c r="G3016" t="s">
        <v>8218</v>
      </c>
      <c r="H3016" t="s">
        <v>8223</v>
      </c>
      <c r="I3016" t="s">
        <v>8245</v>
      </c>
      <c r="J3016">
        <v>1327133580</v>
      </c>
      <c r="K3016">
        <v>1321978335</v>
      </c>
      <c r="L3016" t="b">
        <v>0</v>
      </c>
      <c r="M3016">
        <v>154</v>
      </c>
      <c r="N3016" t="b">
        <v>1</v>
      </c>
      <c r="O3016" t="s">
        <v>8274</v>
      </c>
      <c r="P3016" s="9">
        <f>(((K3016/60)/60)/24)+DATE(1970,1,1)</f>
        <v>40869.675173611111</v>
      </c>
      <c r="Q3016" s="14">
        <f>YEAR(P3016)</f>
        <v>2011</v>
      </c>
      <c r="R3016" s="10" t="s">
        <v>8339</v>
      </c>
      <c r="S3016" t="s">
        <v>8340</v>
      </c>
      <c r="T3016">
        <f>IFERROR(ROUND(E3016/M3016,2),0)</f>
        <v>97.99</v>
      </c>
    </row>
    <row r="3017" spans="1:20" ht="49" x14ac:dyDescent="0.25">
      <c r="A3017">
        <v>1197</v>
      </c>
      <c r="B3017" s="3" t="s">
        <v>1198</v>
      </c>
      <c r="C3017" s="3" t="s">
        <v>5307</v>
      </c>
      <c r="D3017" s="6">
        <v>15000</v>
      </c>
      <c r="E3017" s="8">
        <v>37994</v>
      </c>
      <c r="F3017" s="22">
        <f>ROUND(E3017/D3017*100,0)</f>
        <v>253</v>
      </c>
      <c r="G3017" t="s">
        <v>8218</v>
      </c>
      <c r="H3017" t="s">
        <v>8223</v>
      </c>
      <c r="I3017" t="s">
        <v>8245</v>
      </c>
      <c r="J3017">
        <v>1465797540</v>
      </c>
      <c r="K3017">
        <v>1463155034</v>
      </c>
      <c r="L3017" t="b">
        <v>0</v>
      </c>
      <c r="M3017">
        <v>314</v>
      </c>
      <c r="N3017" t="b">
        <v>1</v>
      </c>
      <c r="O3017" t="s">
        <v>8283</v>
      </c>
      <c r="P3017" s="9">
        <f>(((K3017/60)/60)/24)+DATE(1970,1,1)</f>
        <v>42503.66474537037</v>
      </c>
      <c r="Q3017" s="14">
        <f>YEAR(P3017)</f>
        <v>2016</v>
      </c>
      <c r="R3017" s="10" t="s">
        <v>8352</v>
      </c>
      <c r="S3017" t="s">
        <v>8353</v>
      </c>
      <c r="T3017">
        <f>IFERROR(ROUND(E3017/M3017,2),0)</f>
        <v>121</v>
      </c>
    </row>
    <row r="3018" spans="1:20" ht="49" x14ac:dyDescent="0.25">
      <c r="A3018">
        <v>1220</v>
      </c>
      <c r="B3018" s="3" t="s">
        <v>1221</v>
      </c>
      <c r="C3018" s="3" t="s">
        <v>5330</v>
      </c>
      <c r="D3018" s="6">
        <v>15000</v>
      </c>
      <c r="E3018" s="8">
        <v>15565</v>
      </c>
      <c r="F3018" s="22">
        <f>ROUND(E3018/D3018*100,0)</f>
        <v>104</v>
      </c>
      <c r="G3018" t="s">
        <v>8218</v>
      </c>
      <c r="H3018" t="s">
        <v>8235</v>
      </c>
      <c r="I3018" t="s">
        <v>8248</v>
      </c>
      <c r="J3018">
        <v>1440515112</v>
      </c>
      <c r="K3018">
        <v>1437923112</v>
      </c>
      <c r="L3018" t="b">
        <v>0</v>
      </c>
      <c r="M3018">
        <v>140</v>
      </c>
      <c r="N3018" t="b">
        <v>1</v>
      </c>
      <c r="O3018" t="s">
        <v>8283</v>
      </c>
      <c r="P3018" s="9">
        <f>(((K3018/60)/60)/24)+DATE(1970,1,1)</f>
        <v>42211.628611111111</v>
      </c>
      <c r="Q3018" s="14">
        <f>YEAR(P3018)</f>
        <v>2015</v>
      </c>
      <c r="R3018" s="10" t="s">
        <v>8352</v>
      </c>
      <c r="S3018" t="s">
        <v>8353</v>
      </c>
      <c r="T3018">
        <f>IFERROR(ROUND(E3018/M3018,2),0)</f>
        <v>111.18</v>
      </c>
    </row>
    <row r="3019" spans="1:20" ht="49" x14ac:dyDescent="0.25">
      <c r="A3019">
        <v>1275</v>
      </c>
      <c r="B3019" s="3" t="s">
        <v>1276</v>
      </c>
      <c r="C3019" s="3" t="s">
        <v>5385</v>
      </c>
      <c r="D3019" s="6">
        <v>15000</v>
      </c>
      <c r="E3019" s="8">
        <v>24321.1</v>
      </c>
      <c r="F3019" s="22">
        <f>ROUND(E3019/D3019*100,0)</f>
        <v>162</v>
      </c>
      <c r="G3019" t="s">
        <v>8218</v>
      </c>
      <c r="H3019" t="s">
        <v>8223</v>
      </c>
      <c r="I3019" t="s">
        <v>8245</v>
      </c>
      <c r="J3019">
        <v>1375908587</v>
      </c>
      <c r="K3019">
        <v>1372884587</v>
      </c>
      <c r="L3019" t="b">
        <v>1</v>
      </c>
      <c r="M3019">
        <v>389</v>
      </c>
      <c r="N3019" t="b">
        <v>1</v>
      </c>
      <c r="O3019" t="s">
        <v>8274</v>
      </c>
      <c r="P3019" s="9">
        <f>(((K3019/60)/60)/24)+DATE(1970,1,1)</f>
        <v>41458.867905092593</v>
      </c>
      <c r="Q3019" s="14">
        <f>YEAR(P3019)</f>
        <v>2013</v>
      </c>
      <c r="R3019" s="10" t="s">
        <v>8339</v>
      </c>
      <c r="S3019" t="s">
        <v>8340</v>
      </c>
      <c r="T3019">
        <f>IFERROR(ROUND(E3019/M3019,2),0)</f>
        <v>62.52</v>
      </c>
    </row>
    <row r="3020" spans="1:20" ht="49" x14ac:dyDescent="0.25">
      <c r="A3020">
        <v>1277</v>
      </c>
      <c r="B3020" s="3" t="s">
        <v>1278</v>
      </c>
      <c r="C3020" s="3" t="s">
        <v>5387</v>
      </c>
      <c r="D3020" s="6">
        <v>15000</v>
      </c>
      <c r="E3020" s="8">
        <v>15918.65</v>
      </c>
      <c r="F3020" s="22">
        <f>ROUND(E3020/D3020*100,0)</f>
        <v>106</v>
      </c>
      <c r="G3020" t="s">
        <v>8218</v>
      </c>
      <c r="H3020" t="s">
        <v>8223</v>
      </c>
      <c r="I3020" t="s">
        <v>8245</v>
      </c>
      <c r="J3020">
        <v>1346765347</v>
      </c>
      <c r="K3020">
        <v>1343741347</v>
      </c>
      <c r="L3020" t="b">
        <v>1</v>
      </c>
      <c r="M3020">
        <v>413</v>
      </c>
      <c r="N3020" t="b">
        <v>1</v>
      </c>
      <c r="O3020" t="s">
        <v>8274</v>
      </c>
      <c r="P3020" s="9">
        <f>(((K3020/60)/60)/24)+DATE(1970,1,1)</f>
        <v>41121.561886574076</v>
      </c>
      <c r="Q3020" s="14">
        <f>YEAR(P3020)</f>
        <v>2012</v>
      </c>
      <c r="R3020" s="10" t="s">
        <v>8339</v>
      </c>
      <c r="S3020" t="s">
        <v>8340</v>
      </c>
      <c r="T3020">
        <f>IFERROR(ROUND(E3020/M3020,2),0)</f>
        <v>38.54</v>
      </c>
    </row>
    <row r="3021" spans="1:20" ht="49" x14ac:dyDescent="0.25">
      <c r="A3021">
        <v>1280</v>
      </c>
      <c r="B3021" s="3" t="s">
        <v>1281</v>
      </c>
      <c r="C3021" s="3" t="s">
        <v>5390</v>
      </c>
      <c r="D3021" s="6">
        <v>15000</v>
      </c>
      <c r="E3021" s="8">
        <v>16636.78</v>
      </c>
      <c r="F3021" s="22">
        <f>ROUND(E3021/D3021*100,0)</f>
        <v>111</v>
      </c>
      <c r="G3021" t="s">
        <v>8218</v>
      </c>
      <c r="H3021" t="s">
        <v>8223</v>
      </c>
      <c r="I3021" t="s">
        <v>8245</v>
      </c>
      <c r="J3021">
        <v>1299003054</v>
      </c>
      <c r="K3021">
        <v>1291227054</v>
      </c>
      <c r="L3021" t="b">
        <v>1</v>
      </c>
      <c r="M3021">
        <v>130</v>
      </c>
      <c r="N3021" t="b">
        <v>1</v>
      </c>
      <c r="O3021" t="s">
        <v>8274</v>
      </c>
      <c r="P3021" s="9">
        <f>(((K3021/60)/60)/24)+DATE(1970,1,1)</f>
        <v>40513.757569444446</v>
      </c>
      <c r="Q3021" s="14">
        <f>YEAR(P3021)</f>
        <v>2010</v>
      </c>
      <c r="R3021" s="10" t="s">
        <v>8339</v>
      </c>
      <c r="S3021" t="s">
        <v>8340</v>
      </c>
      <c r="T3021">
        <f>IFERROR(ROUND(E3021/M3021,2),0)</f>
        <v>127.98</v>
      </c>
    </row>
    <row r="3022" spans="1:20" ht="49" x14ac:dyDescent="0.25">
      <c r="A3022">
        <v>1282</v>
      </c>
      <c r="B3022" s="3" t="s">
        <v>1283</v>
      </c>
      <c r="C3022" s="3" t="s">
        <v>5392</v>
      </c>
      <c r="D3022" s="6">
        <v>15000</v>
      </c>
      <c r="E3022" s="8">
        <v>18542</v>
      </c>
      <c r="F3022" s="22">
        <f>ROUND(E3022/D3022*100,0)</f>
        <v>124</v>
      </c>
      <c r="G3022" t="s">
        <v>8218</v>
      </c>
      <c r="H3022" t="s">
        <v>8223</v>
      </c>
      <c r="I3022" t="s">
        <v>8245</v>
      </c>
      <c r="J3022">
        <v>1386565140</v>
      </c>
      <c r="K3022">
        <v>1383909855</v>
      </c>
      <c r="L3022" t="b">
        <v>1</v>
      </c>
      <c r="M3022">
        <v>274</v>
      </c>
      <c r="N3022" t="b">
        <v>1</v>
      </c>
      <c r="O3022" t="s">
        <v>8274</v>
      </c>
      <c r="P3022" s="9">
        <f>(((K3022/60)/60)/24)+DATE(1970,1,1)</f>
        <v>41586.475173611114</v>
      </c>
      <c r="Q3022" s="14">
        <f>YEAR(P3022)</f>
        <v>2013</v>
      </c>
      <c r="R3022" s="10" t="s">
        <v>8339</v>
      </c>
      <c r="S3022" t="s">
        <v>8340</v>
      </c>
      <c r="T3022">
        <f>IFERROR(ROUND(E3022/M3022,2),0)</f>
        <v>67.67</v>
      </c>
    </row>
    <row r="3023" spans="1:20" ht="49" x14ac:dyDescent="0.25">
      <c r="A3023">
        <v>1293</v>
      </c>
      <c r="B3023" s="3" t="s">
        <v>1294</v>
      </c>
      <c r="C3023" s="3" t="s">
        <v>5403</v>
      </c>
      <c r="D3023" s="6">
        <v>15000</v>
      </c>
      <c r="E3023" s="8">
        <v>15335</v>
      </c>
      <c r="F3023" s="22">
        <f>ROUND(E3023/D3023*100,0)</f>
        <v>102</v>
      </c>
      <c r="G3023" t="s">
        <v>8218</v>
      </c>
      <c r="H3023" t="s">
        <v>8223</v>
      </c>
      <c r="I3023" t="s">
        <v>8245</v>
      </c>
      <c r="J3023">
        <v>1447523371</v>
      </c>
      <c r="K3023">
        <v>1444927771</v>
      </c>
      <c r="L3023" t="b">
        <v>0</v>
      </c>
      <c r="M3023">
        <v>120</v>
      </c>
      <c r="N3023" t="b">
        <v>1</v>
      </c>
      <c r="O3023" t="s">
        <v>8269</v>
      </c>
      <c r="P3023" s="9">
        <f>(((K3023/60)/60)/24)+DATE(1970,1,1)</f>
        <v>42292.701053240744</v>
      </c>
      <c r="Q3023" s="14">
        <f>YEAR(P3023)</f>
        <v>2015</v>
      </c>
      <c r="R3023" s="10" t="s">
        <v>8331</v>
      </c>
      <c r="S3023" t="s">
        <v>8332</v>
      </c>
      <c r="T3023">
        <f>IFERROR(ROUND(E3023/M3023,2),0)</f>
        <v>127.79</v>
      </c>
    </row>
    <row r="3024" spans="1:20" ht="33" x14ac:dyDescent="0.25">
      <c r="A3024">
        <v>1461</v>
      </c>
      <c r="B3024" s="3" t="s">
        <v>1462</v>
      </c>
      <c r="C3024" s="3" t="s">
        <v>5571</v>
      </c>
      <c r="D3024" s="6">
        <v>15000</v>
      </c>
      <c r="E3024" s="8">
        <v>15186.69</v>
      </c>
      <c r="F3024" s="22">
        <f>ROUND(E3024/D3024*100,0)</f>
        <v>101</v>
      </c>
      <c r="G3024" t="s">
        <v>8218</v>
      </c>
      <c r="H3024" t="s">
        <v>8223</v>
      </c>
      <c r="I3024" t="s">
        <v>8245</v>
      </c>
      <c r="J3024">
        <v>1413849600</v>
      </c>
      <c r="K3024">
        <v>1410967754</v>
      </c>
      <c r="L3024" t="b">
        <v>1</v>
      </c>
      <c r="M3024">
        <v>340</v>
      </c>
      <c r="N3024" t="b">
        <v>1</v>
      </c>
      <c r="O3024" t="s">
        <v>8286</v>
      </c>
      <c r="P3024" s="9">
        <f>(((K3024/60)/60)/24)+DATE(1970,1,1)</f>
        <v>41899.645300925928</v>
      </c>
      <c r="Q3024" s="14">
        <f>YEAR(P3024)</f>
        <v>2014</v>
      </c>
      <c r="R3024" s="10" t="s">
        <v>8336</v>
      </c>
      <c r="S3024" t="s">
        <v>8356</v>
      </c>
      <c r="T3024">
        <f>IFERROR(ROUND(E3024/M3024,2),0)</f>
        <v>44.67</v>
      </c>
    </row>
    <row r="3025" spans="1:20" ht="49" x14ac:dyDescent="0.25">
      <c r="A3025">
        <v>1475</v>
      </c>
      <c r="B3025" s="3" t="s">
        <v>1476</v>
      </c>
      <c r="C3025" s="3" t="s">
        <v>5585</v>
      </c>
      <c r="D3025" s="6">
        <v>15000</v>
      </c>
      <c r="E3025" s="8">
        <v>28300.45</v>
      </c>
      <c r="F3025" s="22">
        <f>ROUND(E3025/D3025*100,0)</f>
        <v>189</v>
      </c>
      <c r="G3025" t="s">
        <v>8218</v>
      </c>
      <c r="H3025" t="s">
        <v>8223</v>
      </c>
      <c r="I3025" t="s">
        <v>8245</v>
      </c>
      <c r="J3025">
        <v>1419051540</v>
      </c>
      <c r="K3025">
        <v>1416244863</v>
      </c>
      <c r="L3025" t="b">
        <v>1</v>
      </c>
      <c r="M3025">
        <v>441</v>
      </c>
      <c r="N3025" t="b">
        <v>1</v>
      </c>
      <c r="O3025" t="s">
        <v>8286</v>
      </c>
      <c r="P3025" s="9">
        <f>(((K3025/60)/60)/24)+DATE(1970,1,1)</f>
        <v>41960.722951388889</v>
      </c>
      <c r="Q3025" s="14">
        <f>YEAR(P3025)</f>
        <v>2014</v>
      </c>
      <c r="R3025" s="10" t="s">
        <v>8336</v>
      </c>
      <c r="S3025" t="s">
        <v>8356</v>
      </c>
      <c r="T3025">
        <f>IFERROR(ROUND(E3025/M3025,2),0)</f>
        <v>64.17</v>
      </c>
    </row>
    <row r="3026" spans="1:20" ht="49" x14ac:dyDescent="0.25">
      <c r="A3026">
        <v>1517</v>
      </c>
      <c r="B3026" s="3" t="s">
        <v>1518</v>
      </c>
      <c r="C3026" s="3" t="s">
        <v>5627</v>
      </c>
      <c r="D3026" s="6">
        <v>15000</v>
      </c>
      <c r="E3026" s="8">
        <v>24297</v>
      </c>
      <c r="F3026" s="22">
        <f>ROUND(E3026/D3026*100,0)</f>
        <v>162</v>
      </c>
      <c r="G3026" t="s">
        <v>8218</v>
      </c>
      <c r="H3026" t="s">
        <v>8223</v>
      </c>
      <c r="I3026" t="s">
        <v>8245</v>
      </c>
      <c r="J3026">
        <v>1417845600</v>
      </c>
      <c r="K3026">
        <v>1415194553</v>
      </c>
      <c r="L3026" t="b">
        <v>1</v>
      </c>
      <c r="M3026">
        <v>615</v>
      </c>
      <c r="N3026" t="b">
        <v>1</v>
      </c>
      <c r="O3026" t="s">
        <v>8283</v>
      </c>
      <c r="P3026" s="9">
        <f>(((K3026/60)/60)/24)+DATE(1970,1,1)</f>
        <v>41948.56658564815</v>
      </c>
      <c r="Q3026" s="14">
        <f>YEAR(P3026)</f>
        <v>2014</v>
      </c>
      <c r="R3026" s="10" t="s">
        <v>8352</v>
      </c>
      <c r="S3026" t="s">
        <v>8353</v>
      </c>
      <c r="T3026">
        <f>IFERROR(ROUND(E3026/M3026,2),0)</f>
        <v>39.51</v>
      </c>
    </row>
    <row r="3027" spans="1:20" ht="33" x14ac:dyDescent="0.25">
      <c r="A3027">
        <v>1518</v>
      </c>
      <c r="B3027" s="3" t="s">
        <v>1519</v>
      </c>
      <c r="C3027" s="3" t="s">
        <v>5628</v>
      </c>
      <c r="D3027" s="6">
        <v>15000</v>
      </c>
      <c r="E3027" s="8">
        <v>30805</v>
      </c>
      <c r="F3027" s="22">
        <f>ROUND(E3027/D3027*100,0)</f>
        <v>205</v>
      </c>
      <c r="G3027" t="s">
        <v>8218</v>
      </c>
      <c r="H3027" t="s">
        <v>8223</v>
      </c>
      <c r="I3027" t="s">
        <v>8245</v>
      </c>
      <c r="J3027">
        <v>1401565252</v>
      </c>
      <c r="K3027">
        <v>1398973252</v>
      </c>
      <c r="L3027" t="b">
        <v>1</v>
      </c>
      <c r="M3027">
        <v>236</v>
      </c>
      <c r="N3027" t="b">
        <v>1</v>
      </c>
      <c r="O3027" t="s">
        <v>8283</v>
      </c>
      <c r="P3027" s="9">
        <f>(((K3027/60)/60)/24)+DATE(1970,1,1)</f>
        <v>41760.8200462963</v>
      </c>
      <c r="Q3027" s="14">
        <f>YEAR(P3027)</f>
        <v>2014</v>
      </c>
      <c r="R3027" s="10" t="s">
        <v>8352</v>
      </c>
      <c r="S3027" t="s">
        <v>8353</v>
      </c>
      <c r="T3027">
        <f>IFERROR(ROUND(E3027/M3027,2),0)</f>
        <v>130.53</v>
      </c>
    </row>
    <row r="3028" spans="1:20" ht="49" x14ac:dyDescent="0.25">
      <c r="A3028">
        <v>1540</v>
      </c>
      <c r="B3028" s="3" t="s">
        <v>1541</v>
      </c>
      <c r="C3028" s="3" t="s">
        <v>5650</v>
      </c>
      <c r="D3028" s="6">
        <v>15000</v>
      </c>
      <c r="E3028" s="8">
        <v>17680</v>
      </c>
      <c r="F3028" s="22">
        <f>ROUND(E3028/D3028*100,0)</f>
        <v>118</v>
      </c>
      <c r="G3028" t="s">
        <v>8218</v>
      </c>
      <c r="H3028" t="s">
        <v>8223</v>
      </c>
      <c r="I3028" t="s">
        <v>8245</v>
      </c>
      <c r="J3028">
        <v>1416964500</v>
      </c>
      <c r="K3028">
        <v>1414368616</v>
      </c>
      <c r="L3028" t="b">
        <v>1</v>
      </c>
      <c r="M3028">
        <v>98</v>
      </c>
      <c r="N3028" t="b">
        <v>1</v>
      </c>
      <c r="O3028" t="s">
        <v>8283</v>
      </c>
      <c r="P3028" s="9">
        <f>(((K3028/60)/60)/24)+DATE(1970,1,1)</f>
        <v>41939.00712962963</v>
      </c>
      <c r="Q3028" s="14">
        <f>YEAR(P3028)</f>
        <v>2014</v>
      </c>
      <c r="R3028" s="10" t="s">
        <v>8352</v>
      </c>
      <c r="S3028" t="s">
        <v>8353</v>
      </c>
      <c r="T3028">
        <f>IFERROR(ROUND(E3028/M3028,2),0)</f>
        <v>180.41</v>
      </c>
    </row>
    <row r="3029" spans="1:20" ht="49" x14ac:dyDescent="0.25">
      <c r="A3029">
        <v>1746</v>
      </c>
      <c r="B3029" s="3" t="s">
        <v>1747</v>
      </c>
      <c r="C3029" s="3" t="s">
        <v>5856</v>
      </c>
      <c r="D3029" s="6">
        <v>15000</v>
      </c>
      <c r="E3029" s="8">
        <v>22215</v>
      </c>
      <c r="F3029" s="22">
        <f>ROUND(E3029/D3029*100,0)</f>
        <v>148</v>
      </c>
      <c r="G3029" t="s">
        <v>8218</v>
      </c>
      <c r="H3029" t="s">
        <v>8223</v>
      </c>
      <c r="I3029" t="s">
        <v>8245</v>
      </c>
      <c r="J3029">
        <v>1479952800</v>
      </c>
      <c r="K3029">
        <v>1477368867</v>
      </c>
      <c r="L3029" t="b">
        <v>0</v>
      </c>
      <c r="M3029">
        <v>107</v>
      </c>
      <c r="N3029" t="b">
        <v>1</v>
      </c>
      <c r="O3029" t="s">
        <v>8283</v>
      </c>
      <c r="P3029" s="9">
        <f>(((K3029/60)/60)/24)+DATE(1970,1,1)</f>
        <v>42668.176701388889</v>
      </c>
      <c r="Q3029" s="14">
        <f>YEAR(P3029)</f>
        <v>2016</v>
      </c>
      <c r="R3029" s="10" t="s">
        <v>8352</v>
      </c>
      <c r="S3029" t="s">
        <v>8353</v>
      </c>
      <c r="T3029">
        <f>IFERROR(ROUND(E3029/M3029,2),0)</f>
        <v>207.62</v>
      </c>
    </row>
    <row r="3030" spans="1:20" ht="49" x14ac:dyDescent="0.25">
      <c r="A3030">
        <v>1753</v>
      </c>
      <c r="B3030" s="3" t="s">
        <v>1754</v>
      </c>
      <c r="C3030" s="3" t="s">
        <v>5863</v>
      </c>
      <c r="D3030" s="6">
        <v>15000</v>
      </c>
      <c r="E3030" s="8">
        <v>16200</v>
      </c>
      <c r="F3030" s="22">
        <f>ROUND(E3030/D3030*100,0)</f>
        <v>108</v>
      </c>
      <c r="G3030" t="s">
        <v>8218</v>
      </c>
      <c r="H3030" t="s">
        <v>8231</v>
      </c>
      <c r="I3030" t="s">
        <v>8252</v>
      </c>
      <c r="J3030">
        <v>1458579568</v>
      </c>
      <c r="K3030">
        <v>1455991168</v>
      </c>
      <c r="L3030" t="b">
        <v>0</v>
      </c>
      <c r="M3030">
        <v>35</v>
      </c>
      <c r="N3030" t="b">
        <v>1</v>
      </c>
      <c r="O3030" t="s">
        <v>8283</v>
      </c>
      <c r="P3030" s="9">
        <f>(((K3030/60)/60)/24)+DATE(1970,1,1)</f>
        <v>42420.74962962963</v>
      </c>
      <c r="Q3030" s="14">
        <f>YEAR(P3030)</f>
        <v>2016</v>
      </c>
      <c r="R3030" s="10" t="s">
        <v>8352</v>
      </c>
      <c r="S3030" t="s">
        <v>8353</v>
      </c>
      <c r="T3030">
        <f>IFERROR(ROUND(E3030/M3030,2),0)</f>
        <v>462.86</v>
      </c>
    </row>
    <row r="3031" spans="1:20" ht="49" x14ac:dyDescent="0.25">
      <c r="A3031">
        <v>1830</v>
      </c>
      <c r="B3031" s="3" t="s">
        <v>1831</v>
      </c>
      <c r="C3031" s="3" t="s">
        <v>5940</v>
      </c>
      <c r="D3031" s="6">
        <v>15000</v>
      </c>
      <c r="E3031" s="8">
        <v>15230</v>
      </c>
      <c r="F3031" s="22">
        <f>ROUND(E3031/D3031*100,0)</f>
        <v>102</v>
      </c>
      <c r="G3031" t="s">
        <v>8218</v>
      </c>
      <c r="H3031" t="s">
        <v>8223</v>
      </c>
      <c r="I3031" t="s">
        <v>8245</v>
      </c>
      <c r="J3031">
        <v>1393259107</v>
      </c>
      <c r="K3031">
        <v>1390667107</v>
      </c>
      <c r="L3031" t="b">
        <v>0</v>
      </c>
      <c r="M3031">
        <v>226</v>
      </c>
      <c r="N3031" t="b">
        <v>1</v>
      </c>
      <c r="O3031" t="s">
        <v>8274</v>
      </c>
      <c r="P3031" s="9">
        <f>(((K3031/60)/60)/24)+DATE(1970,1,1)</f>
        <v>41664.684108796297</v>
      </c>
      <c r="Q3031" s="14">
        <f>YEAR(P3031)</f>
        <v>2014</v>
      </c>
      <c r="R3031" s="10" t="s">
        <v>8339</v>
      </c>
      <c r="S3031" t="s">
        <v>8340</v>
      </c>
      <c r="T3031">
        <f>IFERROR(ROUND(E3031/M3031,2),0)</f>
        <v>67.39</v>
      </c>
    </row>
    <row r="3032" spans="1:20" ht="49" x14ac:dyDescent="0.25">
      <c r="A3032">
        <v>1846</v>
      </c>
      <c r="B3032" s="3" t="s">
        <v>1847</v>
      </c>
      <c r="C3032" s="3" t="s">
        <v>5956</v>
      </c>
      <c r="D3032" s="6">
        <v>15000</v>
      </c>
      <c r="E3032" s="8">
        <v>20689</v>
      </c>
      <c r="F3032" s="22">
        <f>ROUND(E3032/D3032*100,0)</f>
        <v>138</v>
      </c>
      <c r="G3032" t="s">
        <v>8218</v>
      </c>
      <c r="H3032" t="s">
        <v>8223</v>
      </c>
      <c r="I3032" t="s">
        <v>8245</v>
      </c>
      <c r="J3032">
        <v>1355585777</v>
      </c>
      <c r="K3032">
        <v>1352993777</v>
      </c>
      <c r="L3032" t="b">
        <v>0</v>
      </c>
      <c r="M3032">
        <v>209</v>
      </c>
      <c r="N3032" t="b">
        <v>1</v>
      </c>
      <c r="O3032" t="s">
        <v>8274</v>
      </c>
      <c r="P3032" s="9">
        <f>(((K3032/60)/60)/24)+DATE(1970,1,1)</f>
        <v>41228.650196759263</v>
      </c>
      <c r="Q3032" s="14">
        <f>YEAR(P3032)</f>
        <v>2012</v>
      </c>
      <c r="R3032" s="10" t="s">
        <v>8339</v>
      </c>
      <c r="S3032" t="s">
        <v>8340</v>
      </c>
      <c r="T3032">
        <f>IFERROR(ROUND(E3032/M3032,2),0)</f>
        <v>98.99</v>
      </c>
    </row>
    <row r="3033" spans="1:20" ht="49" x14ac:dyDescent="0.25">
      <c r="A3033">
        <v>1852</v>
      </c>
      <c r="B3033" s="3" t="s">
        <v>1853</v>
      </c>
      <c r="C3033" s="3" t="s">
        <v>5962</v>
      </c>
      <c r="D3033" s="6">
        <v>15000</v>
      </c>
      <c r="E3033" s="8">
        <v>17545</v>
      </c>
      <c r="F3033" s="22">
        <f>ROUND(E3033/D3033*100,0)</f>
        <v>117</v>
      </c>
      <c r="G3033" t="s">
        <v>8218</v>
      </c>
      <c r="H3033" t="s">
        <v>8223</v>
      </c>
      <c r="I3033" t="s">
        <v>8245</v>
      </c>
      <c r="J3033">
        <v>1429920000</v>
      </c>
      <c r="K3033">
        <v>1426703452</v>
      </c>
      <c r="L3033" t="b">
        <v>0</v>
      </c>
      <c r="M3033">
        <v>131</v>
      </c>
      <c r="N3033" t="b">
        <v>1</v>
      </c>
      <c r="O3033" t="s">
        <v>8274</v>
      </c>
      <c r="P3033" s="9">
        <f>(((K3033/60)/60)/24)+DATE(1970,1,1)</f>
        <v>42081.77143518519</v>
      </c>
      <c r="Q3033" s="14">
        <f>YEAR(P3033)</f>
        <v>2015</v>
      </c>
      <c r="R3033" s="10" t="s">
        <v>8339</v>
      </c>
      <c r="S3033" t="s">
        <v>8340</v>
      </c>
      <c r="T3033">
        <f>IFERROR(ROUND(E3033/M3033,2),0)</f>
        <v>133.93</v>
      </c>
    </row>
    <row r="3034" spans="1:20" ht="49" x14ac:dyDescent="0.25">
      <c r="A3034">
        <v>1854</v>
      </c>
      <c r="B3034" s="3" t="s">
        <v>1855</v>
      </c>
      <c r="C3034" s="3" t="s">
        <v>5964</v>
      </c>
      <c r="D3034" s="6">
        <v>15000</v>
      </c>
      <c r="E3034" s="8">
        <v>15318.55</v>
      </c>
      <c r="F3034" s="22">
        <f>ROUND(E3034/D3034*100,0)</f>
        <v>102</v>
      </c>
      <c r="G3034" t="s">
        <v>8218</v>
      </c>
      <c r="H3034" t="s">
        <v>8223</v>
      </c>
      <c r="I3034" t="s">
        <v>8245</v>
      </c>
      <c r="J3034">
        <v>1369355437</v>
      </c>
      <c r="K3034">
        <v>1366763437</v>
      </c>
      <c r="L3034" t="b">
        <v>0</v>
      </c>
      <c r="M3034">
        <v>174</v>
      </c>
      <c r="N3034" t="b">
        <v>1</v>
      </c>
      <c r="O3034" t="s">
        <v>8274</v>
      </c>
      <c r="P3034" s="9">
        <f>(((K3034/60)/60)/24)+DATE(1970,1,1)</f>
        <v>41388.021261574075</v>
      </c>
      <c r="Q3034" s="14">
        <f>YEAR(P3034)</f>
        <v>2013</v>
      </c>
      <c r="R3034" s="10" t="s">
        <v>8339</v>
      </c>
      <c r="S3034" t="s">
        <v>8340</v>
      </c>
      <c r="T3034">
        <f>IFERROR(ROUND(E3034/M3034,2),0)</f>
        <v>88.04</v>
      </c>
    </row>
    <row r="3035" spans="1:20" ht="49" x14ac:dyDescent="0.25">
      <c r="A3035">
        <v>1938</v>
      </c>
      <c r="B3035" s="3" t="s">
        <v>1939</v>
      </c>
      <c r="C3035" s="3" t="s">
        <v>6048</v>
      </c>
      <c r="D3035" s="6">
        <v>15000</v>
      </c>
      <c r="E3035" s="8">
        <v>17390</v>
      </c>
      <c r="F3035" s="22">
        <f>ROUND(E3035/D3035*100,0)</f>
        <v>116</v>
      </c>
      <c r="G3035" t="s">
        <v>8218</v>
      </c>
      <c r="H3035" t="s">
        <v>8223</v>
      </c>
      <c r="I3035" t="s">
        <v>8245</v>
      </c>
      <c r="J3035">
        <v>1372741200</v>
      </c>
      <c r="K3035">
        <v>1370067231</v>
      </c>
      <c r="L3035" t="b">
        <v>0</v>
      </c>
      <c r="M3035">
        <v>114</v>
      </c>
      <c r="N3035" t="b">
        <v>1</v>
      </c>
      <c r="O3035" t="s">
        <v>8277</v>
      </c>
      <c r="P3035" s="9">
        <f>(((K3035/60)/60)/24)+DATE(1970,1,1)</f>
        <v>41426.259618055556</v>
      </c>
      <c r="Q3035" s="14">
        <f>YEAR(P3035)</f>
        <v>2013</v>
      </c>
      <c r="R3035" s="10" t="s">
        <v>8339</v>
      </c>
      <c r="S3035" t="s">
        <v>8343</v>
      </c>
      <c r="T3035">
        <f>IFERROR(ROUND(E3035/M3035,2),0)</f>
        <v>152.54</v>
      </c>
    </row>
    <row r="3036" spans="1:20" ht="49" x14ac:dyDescent="0.25">
      <c r="A3036">
        <v>1953</v>
      </c>
      <c r="B3036" s="3" t="s">
        <v>1954</v>
      </c>
      <c r="C3036" s="3" t="s">
        <v>6063</v>
      </c>
      <c r="D3036" s="6">
        <v>15000</v>
      </c>
      <c r="E3036" s="8">
        <v>33892</v>
      </c>
      <c r="F3036" s="22">
        <f>ROUND(E3036/D3036*100,0)</f>
        <v>226</v>
      </c>
      <c r="G3036" t="s">
        <v>8218</v>
      </c>
      <c r="H3036" t="s">
        <v>8223</v>
      </c>
      <c r="I3036" t="s">
        <v>8245</v>
      </c>
      <c r="J3036">
        <v>1330657200</v>
      </c>
      <c r="K3036">
        <v>1328158065</v>
      </c>
      <c r="L3036" t="b">
        <v>1</v>
      </c>
      <c r="M3036">
        <v>147</v>
      </c>
      <c r="N3036" t="b">
        <v>1</v>
      </c>
      <c r="O3036" t="s">
        <v>8293</v>
      </c>
      <c r="P3036" s="9">
        <f>(((K3036/60)/60)/24)+DATE(1970,1,1)</f>
        <v>40941.199826388889</v>
      </c>
      <c r="Q3036" s="14">
        <f>YEAR(P3036)</f>
        <v>2012</v>
      </c>
      <c r="R3036" s="10" t="s">
        <v>8333</v>
      </c>
      <c r="S3036" t="s">
        <v>8363</v>
      </c>
      <c r="T3036">
        <f>IFERROR(ROUND(E3036/M3036,2),0)</f>
        <v>230.56</v>
      </c>
    </row>
    <row r="3037" spans="1:20" ht="49" x14ac:dyDescent="0.25">
      <c r="A3037">
        <v>2044</v>
      </c>
      <c r="B3037" s="3" t="s">
        <v>2045</v>
      </c>
      <c r="C3037" s="3" t="s">
        <v>6154</v>
      </c>
      <c r="D3037" s="6">
        <v>15000</v>
      </c>
      <c r="E3037" s="8">
        <v>16232</v>
      </c>
      <c r="F3037" s="22">
        <f>ROUND(E3037/D3037*100,0)</f>
        <v>108</v>
      </c>
      <c r="G3037" t="s">
        <v>8218</v>
      </c>
      <c r="H3037" t="s">
        <v>8223</v>
      </c>
      <c r="I3037" t="s">
        <v>8245</v>
      </c>
      <c r="J3037">
        <v>1434212714</v>
      </c>
      <c r="K3037">
        <v>1431620714</v>
      </c>
      <c r="L3037" t="b">
        <v>0</v>
      </c>
      <c r="M3037">
        <v>180</v>
      </c>
      <c r="N3037" t="b">
        <v>1</v>
      </c>
      <c r="O3037" t="s">
        <v>8293</v>
      </c>
      <c r="P3037" s="9">
        <f>(((K3037/60)/60)/24)+DATE(1970,1,1)</f>
        <v>42138.684189814812</v>
      </c>
      <c r="Q3037" s="14">
        <f>YEAR(P3037)</f>
        <v>2015</v>
      </c>
      <c r="R3037" s="10" t="s">
        <v>8333</v>
      </c>
      <c r="S3037" t="s">
        <v>8363</v>
      </c>
      <c r="T3037">
        <f>IFERROR(ROUND(E3037/M3037,2),0)</f>
        <v>90.18</v>
      </c>
    </row>
    <row r="3038" spans="1:20" ht="49" x14ac:dyDescent="0.25">
      <c r="A3038">
        <v>2057</v>
      </c>
      <c r="B3038" s="3" t="s">
        <v>2058</v>
      </c>
      <c r="C3038" s="3" t="s">
        <v>6167</v>
      </c>
      <c r="D3038" s="6">
        <v>15000</v>
      </c>
      <c r="E3038" s="8">
        <v>30334.83</v>
      </c>
      <c r="F3038" s="22">
        <f>ROUND(E3038/D3038*100,0)</f>
        <v>202</v>
      </c>
      <c r="G3038" t="s">
        <v>8218</v>
      </c>
      <c r="H3038" t="s">
        <v>8224</v>
      </c>
      <c r="I3038" t="s">
        <v>8246</v>
      </c>
      <c r="J3038">
        <v>1456487532</v>
      </c>
      <c r="K3038">
        <v>1453895532</v>
      </c>
      <c r="L3038" t="b">
        <v>0</v>
      </c>
      <c r="M3038">
        <v>666</v>
      </c>
      <c r="N3038" t="b">
        <v>1</v>
      </c>
      <c r="O3038" t="s">
        <v>8293</v>
      </c>
      <c r="P3038" s="9">
        <f>(((K3038/60)/60)/24)+DATE(1970,1,1)</f>
        <v>42396.494583333333</v>
      </c>
      <c r="Q3038" s="14">
        <f>YEAR(P3038)</f>
        <v>2016</v>
      </c>
      <c r="R3038" s="10" t="s">
        <v>8333</v>
      </c>
      <c r="S3038" t="s">
        <v>8363</v>
      </c>
      <c r="T3038">
        <f>IFERROR(ROUND(E3038/M3038,2),0)</f>
        <v>45.55</v>
      </c>
    </row>
    <row r="3039" spans="1:20" ht="49" x14ac:dyDescent="0.25">
      <c r="A3039">
        <v>2193</v>
      </c>
      <c r="B3039" s="3" t="s">
        <v>2194</v>
      </c>
      <c r="C3039" s="3" t="s">
        <v>6303</v>
      </c>
      <c r="D3039" s="6">
        <v>15000</v>
      </c>
      <c r="E3039" s="8">
        <v>67856</v>
      </c>
      <c r="F3039" s="22">
        <f>ROUND(E3039/D3039*100,0)</f>
        <v>452</v>
      </c>
      <c r="G3039" t="s">
        <v>8218</v>
      </c>
      <c r="H3039" t="s">
        <v>8223</v>
      </c>
      <c r="I3039" t="s">
        <v>8245</v>
      </c>
      <c r="J3039">
        <v>1479704340</v>
      </c>
      <c r="K3039">
        <v>1477043072</v>
      </c>
      <c r="L3039" t="b">
        <v>0</v>
      </c>
      <c r="M3039">
        <v>897</v>
      </c>
      <c r="N3039" t="b">
        <v>1</v>
      </c>
      <c r="O3039" t="s">
        <v>8295</v>
      </c>
      <c r="P3039" s="9">
        <f>(((K3039/60)/60)/24)+DATE(1970,1,1)</f>
        <v>42664.405925925923</v>
      </c>
      <c r="Q3039" s="14">
        <f>YEAR(P3039)</f>
        <v>2016</v>
      </c>
      <c r="R3039" s="10" t="s">
        <v>8347</v>
      </c>
      <c r="S3039" t="s">
        <v>8365</v>
      </c>
      <c r="T3039">
        <f>IFERROR(ROUND(E3039/M3039,2),0)</f>
        <v>75.650000000000006</v>
      </c>
    </row>
    <row r="3040" spans="1:20" ht="49" x14ac:dyDescent="0.25">
      <c r="A3040">
        <v>2316</v>
      </c>
      <c r="B3040" s="3" t="s">
        <v>2317</v>
      </c>
      <c r="C3040" s="3" t="s">
        <v>6426</v>
      </c>
      <c r="D3040" s="6">
        <v>15000</v>
      </c>
      <c r="E3040" s="8">
        <v>15606.4</v>
      </c>
      <c r="F3040" s="22">
        <f>ROUND(E3040/D3040*100,0)</f>
        <v>104</v>
      </c>
      <c r="G3040" t="s">
        <v>8218</v>
      </c>
      <c r="H3040" t="s">
        <v>8223</v>
      </c>
      <c r="I3040" t="s">
        <v>8245</v>
      </c>
      <c r="J3040">
        <v>1260383040</v>
      </c>
      <c r="K3040">
        <v>1253726650</v>
      </c>
      <c r="L3040" t="b">
        <v>1</v>
      </c>
      <c r="M3040">
        <v>200</v>
      </c>
      <c r="N3040" t="b">
        <v>1</v>
      </c>
      <c r="O3040" t="s">
        <v>8277</v>
      </c>
      <c r="P3040" s="9">
        <f>(((K3040/60)/60)/24)+DATE(1970,1,1)</f>
        <v>40079.725115740745</v>
      </c>
      <c r="Q3040" s="14">
        <f>YEAR(P3040)</f>
        <v>2009</v>
      </c>
      <c r="R3040" s="10" t="s">
        <v>8339</v>
      </c>
      <c r="S3040" t="s">
        <v>8343</v>
      </c>
      <c r="T3040">
        <f>IFERROR(ROUND(E3040/M3040,2),0)</f>
        <v>78.03</v>
      </c>
    </row>
    <row r="3041" spans="1:20" ht="49" x14ac:dyDescent="0.25">
      <c r="A3041">
        <v>2338</v>
      </c>
      <c r="B3041" s="3" t="s">
        <v>2339</v>
      </c>
      <c r="C3041" s="3" t="s">
        <v>6448</v>
      </c>
      <c r="D3041" s="6">
        <v>15000</v>
      </c>
      <c r="E3041" s="8">
        <v>15171.5</v>
      </c>
      <c r="F3041" s="22">
        <f>ROUND(E3041/D3041*100,0)</f>
        <v>101</v>
      </c>
      <c r="G3041" t="s">
        <v>8218</v>
      </c>
      <c r="H3041" t="s">
        <v>8223</v>
      </c>
      <c r="I3041" t="s">
        <v>8245</v>
      </c>
      <c r="J3041">
        <v>1404077484</v>
      </c>
      <c r="K3041">
        <v>1401485484</v>
      </c>
      <c r="L3041" t="b">
        <v>1</v>
      </c>
      <c r="M3041">
        <v>123</v>
      </c>
      <c r="N3041" t="b">
        <v>1</v>
      </c>
      <c r="O3041" t="s">
        <v>8296</v>
      </c>
      <c r="P3041" s="9">
        <f>(((K3041/60)/60)/24)+DATE(1970,1,1)</f>
        <v>41789.896805555552</v>
      </c>
      <c r="Q3041" s="14">
        <f>YEAR(P3041)</f>
        <v>2014</v>
      </c>
      <c r="R3041" s="10" t="s">
        <v>8350</v>
      </c>
      <c r="S3041" t="s">
        <v>8366</v>
      </c>
      <c r="T3041">
        <f>IFERROR(ROUND(E3041/M3041,2),0)</f>
        <v>123.35</v>
      </c>
    </row>
    <row r="3042" spans="1:20" ht="49" x14ac:dyDescent="0.25">
      <c r="A3042">
        <v>2450</v>
      </c>
      <c r="B3042" s="3" t="s">
        <v>2451</v>
      </c>
      <c r="C3042" s="3" t="s">
        <v>6560</v>
      </c>
      <c r="D3042" s="6">
        <v>15000</v>
      </c>
      <c r="E3042" s="8">
        <v>15230.03</v>
      </c>
      <c r="F3042" s="22">
        <f>ROUND(E3042/D3042*100,0)</f>
        <v>102</v>
      </c>
      <c r="G3042" t="s">
        <v>8218</v>
      </c>
      <c r="H3042" t="s">
        <v>8223</v>
      </c>
      <c r="I3042" t="s">
        <v>8245</v>
      </c>
      <c r="J3042">
        <v>1414465860</v>
      </c>
      <c r="K3042">
        <v>1411177456</v>
      </c>
      <c r="L3042" t="b">
        <v>0</v>
      </c>
      <c r="M3042">
        <v>102</v>
      </c>
      <c r="N3042" t="b">
        <v>1</v>
      </c>
      <c r="O3042" t="s">
        <v>8296</v>
      </c>
      <c r="P3042" s="9">
        <f>(((K3042/60)/60)/24)+DATE(1970,1,1)</f>
        <v>41902.07240740741</v>
      </c>
      <c r="Q3042" s="14">
        <f>YEAR(P3042)</f>
        <v>2014</v>
      </c>
      <c r="R3042" s="10" t="s">
        <v>8350</v>
      </c>
      <c r="S3042" t="s">
        <v>8366</v>
      </c>
      <c r="T3042">
        <f>IFERROR(ROUND(E3042/M3042,2),0)</f>
        <v>149.31</v>
      </c>
    </row>
    <row r="3043" spans="1:20" ht="33" x14ac:dyDescent="0.25">
      <c r="A3043">
        <v>2618</v>
      </c>
      <c r="B3043" s="3" t="s">
        <v>2618</v>
      </c>
      <c r="C3043" s="3" t="s">
        <v>6728</v>
      </c>
      <c r="D3043" s="6">
        <v>15000</v>
      </c>
      <c r="E3043" s="8">
        <v>15808</v>
      </c>
      <c r="F3043" s="22">
        <f>ROUND(E3043/D3043*100,0)</f>
        <v>105</v>
      </c>
      <c r="G3043" t="s">
        <v>8218</v>
      </c>
      <c r="H3043" t="s">
        <v>8223</v>
      </c>
      <c r="I3043" t="s">
        <v>8245</v>
      </c>
      <c r="J3043">
        <v>1449000061</v>
      </c>
      <c r="K3043">
        <v>1443812461</v>
      </c>
      <c r="L3043" t="b">
        <v>1</v>
      </c>
      <c r="M3043">
        <v>77</v>
      </c>
      <c r="N3043" t="b">
        <v>1</v>
      </c>
      <c r="O3043" t="s">
        <v>8299</v>
      </c>
      <c r="P3043" s="9">
        <f>(((K3043/60)/60)/24)+DATE(1970,1,1)</f>
        <v>42279.792372685188</v>
      </c>
      <c r="Q3043" s="14">
        <f>YEAR(P3043)</f>
        <v>2015</v>
      </c>
      <c r="R3043" s="10" t="s">
        <v>8333</v>
      </c>
      <c r="S3043" t="s">
        <v>8369</v>
      </c>
      <c r="T3043">
        <f>IFERROR(ROUND(E3043/M3043,2),0)</f>
        <v>205.3</v>
      </c>
    </row>
    <row r="3044" spans="1:20" ht="49" x14ac:dyDescent="0.25">
      <c r="A3044">
        <v>2621</v>
      </c>
      <c r="B3044" s="3" t="s">
        <v>2621</v>
      </c>
      <c r="C3044" s="3" t="s">
        <v>6731</v>
      </c>
      <c r="D3044" s="6">
        <v>15000</v>
      </c>
      <c r="E3044" s="8">
        <v>21882</v>
      </c>
      <c r="F3044" s="22">
        <f>ROUND(E3044/D3044*100,0)</f>
        <v>146</v>
      </c>
      <c r="G3044" t="s">
        <v>8218</v>
      </c>
      <c r="H3044" t="s">
        <v>8223</v>
      </c>
      <c r="I3044" t="s">
        <v>8245</v>
      </c>
      <c r="J3044">
        <v>1432230988</v>
      </c>
      <c r="K3044">
        <v>1429638988</v>
      </c>
      <c r="L3044" t="b">
        <v>1</v>
      </c>
      <c r="M3044">
        <v>465</v>
      </c>
      <c r="N3044" t="b">
        <v>1</v>
      </c>
      <c r="O3044" t="s">
        <v>8299</v>
      </c>
      <c r="P3044" s="9">
        <f>(((K3044/60)/60)/24)+DATE(1970,1,1)</f>
        <v>42115.74754629629</v>
      </c>
      <c r="Q3044" s="14">
        <f>YEAR(P3044)</f>
        <v>2015</v>
      </c>
      <c r="R3044" s="10" t="s">
        <v>8333</v>
      </c>
      <c r="S3044" t="s">
        <v>8369</v>
      </c>
      <c r="T3044">
        <f>IFERROR(ROUND(E3044/M3044,2),0)</f>
        <v>47.06</v>
      </c>
    </row>
    <row r="3045" spans="1:20" ht="33" x14ac:dyDescent="0.25">
      <c r="A3045">
        <v>2728</v>
      </c>
      <c r="B3045" s="3" t="s">
        <v>2728</v>
      </c>
      <c r="C3045" s="3" t="s">
        <v>6838</v>
      </c>
      <c r="D3045" s="6">
        <v>15000</v>
      </c>
      <c r="E3045" s="8">
        <v>30274</v>
      </c>
      <c r="F3045" s="22">
        <f>ROUND(E3045/D3045*100,0)</f>
        <v>202</v>
      </c>
      <c r="G3045" t="s">
        <v>8218</v>
      </c>
      <c r="H3045" t="s">
        <v>8223</v>
      </c>
      <c r="I3045" t="s">
        <v>8245</v>
      </c>
      <c r="J3045">
        <v>1451485434</v>
      </c>
      <c r="K3045">
        <v>1448461434</v>
      </c>
      <c r="L3045" t="b">
        <v>0</v>
      </c>
      <c r="M3045">
        <v>392</v>
      </c>
      <c r="N3045" t="b">
        <v>1</v>
      </c>
      <c r="O3045" t="s">
        <v>8293</v>
      </c>
      <c r="P3045" s="9">
        <f>(((K3045/60)/60)/24)+DATE(1970,1,1)</f>
        <v>42333.59993055556</v>
      </c>
      <c r="Q3045" s="14">
        <f>YEAR(P3045)</f>
        <v>2015</v>
      </c>
      <c r="R3045" s="10" t="s">
        <v>8333</v>
      </c>
      <c r="S3045" t="s">
        <v>8363</v>
      </c>
      <c r="T3045">
        <f>IFERROR(ROUND(E3045/M3045,2),0)</f>
        <v>77.23</v>
      </c>
    </row>
    <row r="3046" spans="1:20" ht="49" x14ac:dyDescent="0.25">
      <c r="A3046">
        <v>2995</v>
      </c>
      <c r="B3046" s="3" t="s">
        <v>2995</v>
      </c>
      <c r="C3046" s="3" t="s">
        <v>7105</v>
      </c>
      <c r="D3046" s="6">
        <v>15000</v>
      </c>
      <c r="E3046" s="8">
        <v>15744</v>
      </c>
      <c r="F3046" s="22">
        <f>ROUND(E3046/D3046*100,0)</f>
        <v>105</v>
      </c>
      <c r="G3046" t="s">
        <v>8218</v>
      </c>
      <c r="H3046" t="s">
        <v>8223</v>
      </c>
      <c r="I3046" t="s">
        <v>8245</v>
      </c>
      <c r="J3046">
        <v>1484841471</v>
      </c>
      <c r="K3046">
        <v>1482249471</v>
      </c>
      <c r="L3046" t="b">
        <v>0</v>
      </c>
      <c r="M3046">
        <v>249</v>
      </c>
      <c r="N3046" t="b">
        <v>1</v>
      </c>
      <c r="O3046" t="s">
        <v>8301</v>
      </c>
      <c r="P3046" s="9">
        <f>(((K3046/60)/60)/24)+DATE(1970,1,1)</f>
        <v>42724.665173611109</v>
      </c>
      <c r="Q3046" s="14">
        <f>YEAR(P3046)</f>
        <v>2016</v>
      </c>
      <c r="R3046" s="10" t="s">
        <v>8331</v>
      </c>
      <c r="S3046" t="s">
        <v>8371</v>
      </c>
      <c r="T3046">
        <f>IFERROR(ROUND(E3046/M3046,2),0)</f>
        <v>63.23</v>
      </c>
    </row>
    <row r="3047" spans="1:20" ht="49" x14ac:dyDescent="0.25">
      <c r="A3047">
        <v>3019</v>
      </c>
      <c r="B3047" s="3" t="s">
        <v>3019</v>
      </c>
      <c r="C3047" s="3" t="s">
        <v>7129</v>
      </c>
      <c r="D3047" s="6">
        <v>15000</v>
      </c>
      <c r="E3047" s="8">
        <v>18185</v>
      </c>
      <c r="F3047" s="22">
        <f>ROUND(E3047/D3047*100,0)</f>
        <v>121</v>
      </c>
      <c r="G3047" t="s">
        <v>8218</v>
      </c>
      <c r="H3047" t="s">
        <v>8223</v>
      </c>
      <c r="I3047" t="s">
        <v>8245</v>
      </c>
      <c r="J3047">
        <v>1401159600</v>
      </c>
      <c r="K3047">
        <v>1398801620</v>
      </c>
      <c r="L3047" t="b">
        <v>0</v>
      </c>
      <c r="M3047">
        <v>226</v>
      </c>
      <c r="N3047" t="b">
        <v>1</v>
      </c>
      <c r="O3047" t="s">
        <v>8301</v>
      </c>
      <c r="P3047" s="9">
        <f>(((K3047/60)/60)/24)+DATE(1970,1,1)</f>
        <v>41758.833564814813</v>
      </c>
      <c r="Q3047" s="14">
        <f>YEAR(P3047)</f>
        <v>2014</v>
      </c>
      <c r="R3047" s="10" t="s">
        <v>8331</v>
      </c>
      <c r="S3047" t="s">
        <v>8371</v>
      </c>
      <c r="T3047">
        <f>IFERROR(ROUND(E3047/M3047,2),0)</f>
        <v>80.459999999999994</v>
      </c>
    </row>
    <row r="3048" spans="1:20" ht="49" x14ac:dyDescent="0.25">
      <c r="A3048">
        <v>3043</v>
      </c>
      <c r="B3048" s="3" t="s">
        <v>3043</v>
      </c>
      <c r="C3048" s="3" t="s">
        <v>7153</v>
      </c>
      <c r="D3048" s="6">
        <v>15000</v>
      </c>
      <c r="E3048" s="8">
        <v>16501</v>
      </c>
      <c r="F3048" s="22">
        <f>ROUND(E3048/D3048*100,0)</f>
        <v>110</v>
      </c>
      <c r="G3048" t="s">
        <v>8218</v>
      </c>
      <c r="H3048" t="s">
        <v>8228</v>
      </c>
      <c r="I3048" t="s">
        <v>8250</v>
      </c>
      <c r="J3048">
        <v>1429152600</v>
      </c>
      <c r="K3048">
        <v>1426815699</v>
      </c>
      <c r="L3048" t="b">
        <v>0</v>
      </c>
      <c r="M3048">
        <v>128</v>
      </c>
      <c r="N3048" t="b">
        <v>1</v>
      </c>
      <c r="O3048" t="s">
        <v>8301</v>
      </c>
      <c r="P3048" s="9">
        <f>(((K3048/60)/60)/24)+DATE(1970,1,1)</f>
        <v>42083.070590277777</v>
      </c>
      <c r="Q3048" s="14">
        <f>YEAR(P3048)</f>
        <v>2015</v>
      </c>
      <c r="R3048" s="10" t="s">
        <v>8331</v>
      </c>
      <c r="S3048" t="s">
        <v>8371</v>
      </c>
      <c r="T3048">
        <f>IFERROR(ROUND(E3048/M3048,2),0)</f>
        <v>128.91</v>
      </c>
    </row>
    <row r="3049" spans="1:20" ht="49" x14ac:dyDescent="0.25">
      <c r="A3049">
        <v>3187</v>
      </c>
      <c r="B3049" s="3" t="s">
        <v>3187</v>
      </c>
      <c r="C3049" s="3" t="s">
        <v>7297</v>
      </c>
      <c r="D3049" s="6">
        <v>15000</v>
      </c>
      <c r="E3049" s="8">
        <v>17444</v>
      </c>
      <c r="F3049" s="22">
        <f>ROUND(E3049/D3049*100,0)</f>
        <v>116</v>
      </c>
      <c r="G3049" t="s">
        <v>8218</v>
      </c>
      <c r="H3049" t="s">
        <v>8223</v>
      </c>
      <c r="I3049" t="s">
        <v>8245</v>
      </c>
      <c r="J3049">
        <v>1407167973</v>
      </c>
      <c r="K3049">
        <v>1405439973</v>
      </c>
      <c r="L3049" t="b">
        <v>1</v>
      </c>
      <c r="M3049">
        <v>244</v>
      </c>
      <c r="N3049" t="b">
        <v>1</v>
      </c>
      <c r="O3049" t="s">
        <v>8269</v>
      </c>
      <c r="P3049" s="9">
        <f>(((K3049/60)/60)/24)+DATE(1970,1,1)</f>
        <v>41835.666354166664</v>
      </c>
      <c r="Q3049" s="14">
        <f>YEAR(P3049)</f>
        <v>2014</v>
      </c>
      <c r="R3049" s="10" t="s">
        <v>8331</v>
      </c>
      <c r="S3049" t="s">
        <v>8332</v>
      </c>
      <c r="T3049">
        <f>IFERROR(ROUND(E3049/M3049,2),0)</f>
        <v>71.489999999999995</v>
      </c>
    </row>
    <row r="3050" spans="1:20" ht="33" x14ac:dyDescent="0.25">
      <c r="A3050">
        <v>3220</v>
      </c>
      <c r="B3050" s="3" t="s">
        <v>3220</v>
      </c>
      <c r="C3050" s="3" t="s">
        <v>7330</v>
      </c>
      <c r="D3050" s="6">
        <v>15000</v>
      </c>
      <c r="E3050" s="8">
        <v>15126</v>
      </c>
      <c r="F3050" s="22">
        <f>ROUND(E3050/D3050*100,0)</f>
        <v>101</v>
      </c>
      <c r="G3050" t="s">
        <v>8218</v>
      </c>
      <c r="H3050" t="s">
        <v>8223</v>
      </c>
      <c r="I3050" t="s">
        <v>8245</v>
      </c>
      <c r="J3050">
        <v>1489352400</v>
      </c>
      <c r="K3050">
        <v>1486411204</v>
      </c>
      <c r="L3050" t="b">
        <v>1</v>
      </c>
      <c r="M3050">
        <v>59</v>
      </c>
      <c r="N3050" t="b">
        <v>1</v>
      </c>
      <c r="O3050" t="s">
        <v>8269</v>
      </c>
      <c r="P3050" s="9">
        <f>(((K3050/60)/60)/24)+DATE(1970,1,1)</f>
        <v>42772.833379629628</v>
      </c>
      <c r="Q3050" s="14">
        <f>YEAR(P3050)</f>
        <v>2017</v>
      </c>
      <c r="R3050" s="10" t="s">
        <v>8331</v>
      </c>
      <c r="S3050" t="s">
        <v>8332</v>
      </c>
      <c r="T3050">
        <f>IFERROR(ROUND(E3050/M3050,2),0)</f>
        <v>256.37</v>
      </c>
    </row>
    <row r="3051" spans="1:20" ht="49" x14ac:dyDescent="0.25">
      <c r="A3051">
        <v>3235</v>
      </c>
      <c r="B3051" s="3" t="s">
        <v>3235</v>
      </c>
      <c r="C3051" s="3" t="s">
        <v>7345</v>
      </c>
      <c r="D3051" s="6">
        <v>15000</v>
      </c>
      <c r="E3051" s="8">
        <v>15481</v>
      </c>
      <c r="F3051" s="22">
        <f>ROUND(E3051/D3051*100,0)</f>
        <v>103</v>
      </c>
      <c r="G3051" t="s">
        <v>8218</v>
      </c>
      <c r="H3051" t="s">
        <v>8223</v>
      </c>
      <c r="I3051" t="s">
        <v>8245</v>
      </c>
      <c r="J3051">
        <v>1467361251</v>
      </c>
      <c r="K3051">
        <v>1464769251</v>
      </c>
      <c r="L3051" t="b">
        <v>1</v>
      </c>
      <c r="M3051">
        <v>181</v>
      </c>
      <c r="N3051" t="b">
        <v>1</v>
      </c>
      <c r="O3051" t="s">
        <v>8269</v>
      </c>
      <c r="P3051" s="9">
        <f>(((K3051/60)/60)/24)+DATE(1970,1,1)</f>
        <v>42522.347812499997</v>
      </c>
      <c r="Q3051" s="14">
        <f>YEAR(P3051)</f>
        <v>2016</v>
      </c>
      <c r="R3051" s="10" t="s">
        <v>8331</v>
      </c>
      <c r="S3051" t="s">
        <v>8332</v>
      </c>
      <c r="T3051">
        <f>IFERROR(ROUND(E3051/M3051,2),0)</f>
        <v>85.53</v>
      </c>
    </row>
    <row r="3052" spans="1:20" ht="49" x14ac:dyDescent="0.25">
      <c r="A3052">
        <v>3267</v>
      </c>
      <c r="B3052" s="3" t="s">
        <v>3267</v>
      </c>
      <c r="C3052" s="3" t="s">
        <v>7377</v>
      </c>
      <c r="D3052" s="6">
        <v>15000</v>
      </c>
      <c r="E3052" s="8">
        <v>15315</v>
      </c>
      <c r="F3052" s="22">
        <f>ROUND(E3052/D3052*100,0)</f>
        <v>102</v>
      </c>
      <c r="G3052" t="s">
        <v>8218</v>
      </c>
      <c r="H3052" t="s">
        <v>8223</v>
      </c>
      <c r="I3052" t="s">
        <v>8245</v>
      </c>
      <c r="J3052">
        <v>1437156660</v>
      </c>
      <c r="K3052">
        <v>1434564660</v>
      </c>
      <c r="L3052" t="b">
        <v>1</v>
      </c>
      <c r="M3052">
        <v>288</v>
      </c>
      <c r="N3052" t="b">
        <v>1</v>
      </c>
      <c r="O3052" t="s">
        <v>8269</v>
      </c>
      <c r="P3052" s="9">
        <f>(((K3052/60)/60)/24)+DATE(1970,1,1)</f>
        <v>42172.757638888885</v>
      </c>
      <c r="Q3052" s="14">
        <f>YEAR(P3052)</f>
        <v>2015</v>
      </c>
      <c r="R3052" s="10" t="s">
        <v>8331</v>
      </c>
      <c r="S3052" t="s">
        <v>8332</v>
      </c>
      <c r="T3052">
        <f>IFERROR(ROUND(E3052/M3052,2),0)</f>
        <v>53.18</v>
      </c>
    </row>
    <row r="3053" spans="1:20" ht="49" x14ac:dyDescent="0.25">
      <c r="A3053">
        <v>3286</v>
      </c>
      <c r="B3053" s="3" t="s">
        <v>3286</v>
      </c>
      <c r="C3053" s="3" t="s">
        <v>7396</v>
      </c>
      <c r="D3053" s="6">
        <v>15000</v>
      </c>
      <c r="E3053" s="8">
        <v>15265</v>
      </c>
      <c r="F3053" s="22">
        <f>ROUND(E3053/D3053*100,0)</f>
        <v>102</v>
      </c>
      <c r="G3053" t="s">
        <v>8218</v>
      </c>
      <c r="H3053" t="s">
        <v>8223</v>
      </c>
      <c r="I3053" t="s">
        <v>8245</v>
      </c>
      <c r="J3053">
        <v>1471291782</v>
      </c>
      <c r="K3053">
        <v>1468699782</v>
      </c>
      <c r="L3053" t="b">
        <v>0</v>
      </c>
      <c r="M3053">
        <v>122</v>
      </c>
      <c r="N3053" t="b">
        <v>1</v>
      </c>
      <c r="O3053" t="s">
        <v>8269</v>
      </c>
      <c r="P3053" s="9">
        <f>(((K3053/60)/60)/24)+DATE(1970,1,1)</f>
        <v>42567.840069444443</v>
      </c>
      <c r="Q3053" s="14">
        <f>YEAR(P3053)</f>
        <v>2016</v>
      </c>
      <c r="R3053" s="10" t="s">
        <v>8331</v>
      </c>
      <c r="S3053" t="s">
        <v>8332</v>
      </c>
      <c r="T3053">
        <f>IFERROR(ROUND(E3053/M3053,2),0)</f>
        <v>125.12</v>
      </c>
    </row>
    <row r="3054" spans="1:20" ht="49" x14ac:dyDescent="0.25">
      <c r="A3054">
        <v>3304</v>
      </c>
      <c r="B3054" s="3" t="s">
        <v>3304</v>
      </c>
      <c r="C3054" s="3" t="s">
        <v>7414</v>
      </c>
      <c r="D3054" s="6">
        <v>15000</v>
      </c>
      <c r="E3054" s="8">
        <v>15677.5</v>
      </c>
      <c r="F3054" s="22">
        <f>ROUND(E3054/D3054*100,0)</f>
        <v>105</v>
      </c>
      <c r="G3054" t="s">
        <v>8218</v>
      </c>
      <c r="H3054" t="s">
        <v>8223</v>
      </c>
      <c r="I3054" t="s">
        <v>8245</v>
      </c>
      <c r="J3054">
        <v>1482418752</v>
      </c>
      <c r="K3054">
        <v>1479826752</v>
      </c>
      <c r="L3054" t="b">
        <v>0</v>
      </c>
      <c r="M3054">
        <v>175</v>
      </c>
      <c r="N3054" t="b">
        <v>1</v>
      </c>
      <c r="O3054" t="s">
        <v>8269</v>
      </c>
      <c r="P3054" s="9">
        <f>(((K3054/60)/60)/24)+DATE(1970,1,1)</f>
        <v>42696.624444444446</v>
      </c>
      <c r="Q3054" s="14">
        <f>YEAR(P3054)</f>
        <v>2016</v>
      </c>
      <c r="R3054" s="10" t="s">
        <v>8331</v>
      </c>
      <c r="S3054" t="s">
        <v>8332</v>
      </c>
      <c r="T3054">
        <f>IFERROR(ROUND(E3054/M3054,2),0)</f>
        <v>89.59</v>
      </c>
    </row>
    <row r="3055" spans="1:20" ht="33" x14ac:dyDescent="0.25">
      <c r="A3055">
        <v>3338</v>
      </c>
      <c r="B3055" s="3" t="s">
        <v>3338</v>
      </c>
      <c r="C3055" s="3" t="s">
        <v>7448</v>
      </c>
      <c r="D3055" s="6">
        <v>15000</v>
      </c>
      <c r="E3055" s="8">
        <v>15327</v>
      </c>
      <c r="F3055" s="22">
        <f>ROUND(E3055/D3055*100,0)</f>
        <v>102</v>
      </c>
      <c r="G3055" t="s">
        <v>8218</v>
      </c>
      <c r="H3055" t="s">
        <v>8223</v>
      </c>
      <c r="I3055" t="s">
        <v>8245</v>
      </c>
      <c r="J3055">
        <v>1487944080</v>
      </c>
      <c r="K3055">
        <v>1486129680</v>
      </c>
      <c r="L3055" t="b">
        <v>0</v>
      </c>
      <c r="M3055">
        <v>112</v>
      </c>
      <c r="N3055" t="b">
        <v>1</v>
      </c>
      <c r="O3055" t="s">
        <v>8269</v>
      </c>
      <c r="P3055" s="9">
        <f>(((K3055/60)/60)/24)+DATE(1970,1,1)</f>
        <v>42769.574999999997</v>
      </c>
      <c r="Q3055" s="14">
        <f>YEAR(P3055)</f>
        <v>2017</v>
      </c>
      <c r="R3055" s="10" t="s">
        <v>8331</v>
      </c>
      <c r="S3055" t="s">
        <v>8332</v>
      </c>
      <c r="T3055">
        <f>IFERROR(ROUND(E3055/M3055,2),0)</f>
        <v>136.85</v>
      </c>
    </row>
    <row r="3056" spans="1:20" ht="49" x14ac:dyDescent="0.25">
      <c r="A3056">
        <v>3402</v>
      </c>
      <c r="B3056" s="3" t="s">
        <v>3401</v>
      </c>
      <c r="C3056" s="3" t="s">
        <v>7512</v>
      </c>
      <c r="D3056" s="6">
        <v>15000</v>
      </c>
      <c r="E3056" s="8">
        <v>16465</v>
      </c>
      <c r="F3056" s="22">
        <f>ROUND(E3056/D3056*100,0)</f>
        <v>110</v>
      </c>
      <c r="G3056" t="s">
        <v>8218</v>
      </c>
      <c r="H3056" t="s">
        <v>8223</v>
      </c>
      <c r="I3056" t="s">
        <v>8245</v>
      </c>
      <c r="J3056">
        <v>1447295460</v>
      </c>
      <c r="K3056">
        <v>1444747843</v>
      </c>
      <c r="L3056" t="b">
        <v>0</v>
      </c>
      <c r="M3056">
        <v>165</v>
      </c>
      <c r="N3056" t="b">
        <v>1</v>
      </c>
      <c r="O3056" t="s">
        <v>8269</v>
      </c>
      <c r="P3056" s="9">
        <f>(((K3056/60)/60)/24)+DATE(1970,1,1)</f>
        <v>42290.61855324074</v>
      </c>
      <c r="Q3056" s="14">
        <f>YEAR(P3056)</f>
        <v>2015</v>
      </c>
      <c r="R3056" s="10" t="s">
        <v>8331</v>
      </c>
      <c r="S3056" t="s">
        <v>8332</v>
      </c>
      <c r="T3056">
        <f>IFERROR(ROUND(E3056/M3056,2),0)</f>
        <v>99.79</v>
      </c>
    </row>
    <row r="3057" spans="1:20" ht="49" x14ac:dyDescent="0.25">
      <c r="A3057">
        <v>3411</v>
      </c>
      <c r="B3057" s="3" t="s">
        <v>3410</v>
      </c>
      <c r="C3057" s="3" t="s">
        <v>7521</v>
      </c>
      <c r="D3057" s="6">
        <v>15000</v>
      </c>
      <c r="E3057" s="8">
        <v>15535</v>
      </c>
      <c r="F3057" s="22">
        <f>ROUND(E3057/D3057*100,0)</f>
        <v>104</v>
      </c>
      <c r="G3057" t="s">
        <v>8218</v>
      </c>
      <c r="H3057" t="s">
        <v>8223</v>
      </c>
      <c r="I3057" t="s">
        <v>8245</v>
      </c>
      <c r="J3057">
        <v>1444264372</v>
      </c>
      <c r="K3057">
        <v>1442536372</v>
      </c>
      <c r="L3057" t="b">
        <v>0</v>
      </c>
      <c r="M3057">
        <v>78</v>
      </c>
      <c r="N3057" t="b">
        <v>1</v>
      </c>
      <c r="O3057" t="s">
        <v>8269</v>
      </c>
      <c r="P3057" s="9">
        <f>(((K3057/60)/60)/24)+DATE(1970,1,1)</f>
        <v>42265.022824074069</v>
      </c>
      <c r="Q3057" s="14">
        <f>YEAR(P3057)</f>
        <v>2015</v>
      </c>
      <c r="R3057" s="10" t="s">
        <v>8331</v>
      </c>
      <c r="S3057" t="s">
        <v>8332</v>
      </c>
      <c r="T3057">
        <f>IFERROR(ROUND(E3057/M3057,2),0)</f>
        <v>199.17</v>
      </c>
    </row>
    <row r="3058" spans="1:20" ht="33" x14ac:dyDescent="0.25">
      <c r="A3058">
        <v>3779</v>
      </c>
      <c r="B3058" s="3" t="s">
        <v>3776</v>
      </c>
      <c r="C3058" s="3" t="s">
        <v>7889</v>
      </c>
      <c r="D3058" s="6">
        <v>15000</v>
      </c>
      <c r="E3058" s="8">
        <v>15597</v>
      </c>
      <c r="F3058" s="22">
        <f>ROUND(E3058/D3058*100,0)</f>
        <v>104</v>
      </c>
      <c r="G3058" t="s">
        <v>8218</v>
      </c>
      <c r="H3058" t="s">
        <v>8223</v>
      </c>
      <c r="I3058" t="s">
        <v>8245</v>
      </c>
      <c r="J3058">
        <v>1459010340</v>
      </c>
      <c r="K3058">
        <v>1456421940</v>
      </c>
      <c r="L3058" t="b">
        <v>0</v>
      </c>
      <c r="M3058">
        <v>115</v>
      </c>
      <c r="N3058" t="b">
        <v>1</v>
      </c>
      <c r="O3058" t="s">
        <v>8303</v>
      </c>
      <c r="P3058" s="9">
        <f>(((K3058/60)/60)/24)+DATE(1970,1,1)</f>
        <v>42425.735416666663</v>
      </c>
      <c r="Q3058" s="14">
        <f>YEAR(P3058)</f>
        <v>2016</v>
      </c>
      <c r="R3058" s="10" t="s">
        <v>8331</v>
      </c>
      <c r="S3058" t="s">
        <v>8373</v>
      </c>
      <c r="T3058">
        <f>IFERROR(ROUND(E3058/M3058,2),0)</f>
        <v>135.63</v>
      </c>
    </row>
    <row r="3059" spans="1:20" ht="49" hidden="1" x14ac:dyDescent="0.25">
      <c r="A3059">
        <v>2326</v>
      </c>
      <c r="B3059" s="3" t="s">
        <v>2327</v>
      </c>
      <c r="C3059" s="3" t="s">
        <v>6436</v>
      </c>
      <c r="D3059" s="6">
        <v>15000</v>
      </c>
      <c r="E3059" s="8">
        <v>108</v>
      </c>
      <c r="F3059" s="22">
        <f>ROUND(E3059/D3059*100,0)</f>
        <v>1</v>
      </c>
      <c r="G3059" t="s">
        <v>8221</v>
      </c>
      <c r="H3059" t="s">
        <v>8223</v>
      </c>
      <c r="I3059" t="s">
        <v>8245</v>
      </c>
      <c r="J3059">
        <v>1493571600</v>
      </c>
      <c r="K3059">
        <v>1489106948</v>
      </c>
      <c r="L3059" t="b">
        <v>0</v>
      </c>
      <c r="M3059">
        <v>1</v>
      </c>
      <c r="N3059" t="b">
        <v>0</v>
      </c>
      <c r="O3059" t="s">
        <v>8296</v>
      </c>
      <c r="P3059" s="9">
        <f>(((K3059/60)/60)/24)+DATE(1970,1,1)</f>
        <v>42804.034120370372</v>
      </c>
      <c r="Q3059" s="10">
        <f>YEAR(P3059)</f>
        <v>2017</v>
      </c>
      <c r="R3059" s="10" t="s">
        <v>8350</v>
      </c>
      <c r="S3059" t="s">
        <v>8366</v>
      </c>
      <c r="T3059">
        <f>IFERROR(ROUND(E3059/M3059,2),0)</f>
        <v>108</v>
      </c>
    </row>
    <row r="3060" spans="1:20" ht="49" hidden="1" x14ac:dyDescent="0.25">
      <c r="A3060">
        <v>3128</v>
      </c>
      <c r="B3060" s="3" t="s">
        <v>3128</v>
      </c>
      <c r="C3060" s="3" t="s">
        <v>7238</v>
      </c>
      <c r="D3060" s="6">
        <v>15000</v>
      </c>
      <c r="E3060" s="8">
        <v>16291</v>
      </c>
      <c r="F3060" s="22">
        <f>ROUND(E3060/D3060*100,0)</f>
        <v>109</v>
      </c>
      <c r="G3060" t="s">
        <v>8221</v>
      </c>
      <c r="H3060" t="s">
        <v>8223</v>
      </c>
      <c r="I3060" t="s">
        <v>8245</v>
      </c>
      <c r="J3060">
        <v>1489690141</v>
      </c>
      <c r="K3060">
        <v>1487101741</v>
      </c>
      <c r="L3060" t="b">
        <v>0</v>
      </c>
      <c r="M3060">
        <v>117</v>
      </c>
      <c r="N3060" t="b">
        <v>0</v>
      </c>
      <c r="O3060" t="s">
        <v>8269</v>
      </c>
      <c r="P3060" s="9">
        <f>(((K3060/60)/60)/24)+DATE(1970,1,1)</f>
        <v>42780.825706018513</v>
      </c>
      <c r="Q3060" s="10">
        <f>YEAR(P3060)</f>
        <v>2017</v>
      </c>
      <c r="R3060" s="10" t="s">
        <v>8331</v>
      </c>
      <c r="S3060" t="s">
        <v>8332</v>
      </c>
      <c r="T3060">
        <f>IFERROR(ROUND(E3060/M3060,2),0)</f>
        <v>139.24</v>
      </c>
    </row>
    <row r="3061" spans="1:20" ht="49" hidden="1" x14ac:dyDescent="0.25">
      <c r="A3061">
        <v>230</v>
      </c>
      <c r="B3061" s="3" t="s">
        <v>232</v>
      </c>
      <c r="C3061" s="3" t="s">
        <v>4340</v>
      </c>
      <c r="D3061" s="6">
        <v>15000</v>
      </c>
      <c r="E3061" s="8">
        <v>60</v>
      </c>
      <c r="F3061" s="22">
        <f>ROUND(E3061/D3061*100,0)</f>
        <v>0</v>
      </c>
      <c r="G3061" t="s">
        <v>8220</v>
      </c>
      <c r="H3061" t="s">
        <v>8223</v>
      </c>
      <c r="I3061" t="s">
        <v>8245</v>
      </c>
      <c r="J3061">
        <v>1433443151</v>
      </c>
      <c r="K3061">
        <v>1430851151</v>
      </c>
      <c r="L3061" t="b">
        <v>0</v>
      </c>
      <c r="M3061">
        <v>2</v>
      </c>
      <c r="N3061" t="b">
        <v>0</v>
      </c>
      <c r="O3061" t="s">
        <v>8266</v>
      </c>
      <c r="P3061" s="9">
        <f>(((K3061/60)/60)/24)+DATE(1970,1,1)</f>
        <v>42129.777210648142</v>
      </c>
      <c r="Q3061" s="14">
        <f>YEAR(P3061)</f>
        <v>2015</v>
      </c>
      <c r="R3061" s="10" t="s">
        <v>8324</v>
      </c>
      <c r="S3061" t="s">
        <v>8328</v>
      </c>
      <c r="T3061">
        <f>IFERROR(ROUND(E3061/M3061,2),0)</f>
        <v>30</v>
      </c>
    </row>
    <row r="3062" spans="1:20" ht="21" hidden="1" x14ac:dyDescent="0.25">
      <c r="A3062">
        <v>237</v>
      </c>
      <c r="B3062" s="3" t="s">
        <v>239</v>
      </c>
      <c r="C3062" s="3" t="s">
        <v>4347</v>
      </c>
      <c r="D3062" s="6">
        <v>15000</v>
      </c>
      <c r="E3062" s="8">
        <v>50</v>
      </c>
      <c r="F3062" s="22">
        <f>ROUND(E3062/D3062*100,0)</f>
        <v>0</v>
      </c>
      <c r="G3062" t="s">
        <v>8220</v>
      </c>
      <c r="H3062" t="s">
        <v>8223</v>
      </c>
      <c r="I3062" t="s">
        <v>8245</v>
      </c>
      <c r="J3062">
        <v>1457445069</v>
      </c>
      <c r="K3062">
        <v>1452261069</v>
      </c>
      <c r="L3062" t="b">
        <v>0</v>
      </c>
      <c r="M3062">
        <v>1</v>
      </c>
      <c r="N3062" t="b">
        <v>0</v>
      </c>
      <c r="O3062" t="s">
        <v>8266</v>
      </c>
      <c r="P3062" s="9">
        <f>(((K3062/60)/60)/24)+DATE(1970,1,1)</f>
        <v>42377.577187499999</v>
      </c>
      <c r="Q3062" s="14">
        <f>YEAR(P3062)</f>
        <v>2016</v>
      </c>
      <c r="R3062" s="10" t="s">
        <v>8324</v>
      </c>
      <c r="S3062" t="s">
        <v>8328</v>
      </c>
      <c r="T3062">
        <f>IFERROR(ROUND(E3062/M3062,2),0)</f>
        <v>50</v>
      </c>
    </row>
    <row r="3063" spans="1:20" ht="49" hidden="1" x14ac:dyDescent="0.25">
      <c r="A3063">
        <v>421</v>
      </c>
      <c r="B3063" s="3" t="s">
        <v>422</v>
      </c>
      <c r="C3063" s="3" t="s">
        <v>4531</v>
      </c>
      <c r="D3063" s="6">
        <v>15000</v>
      </c>
      <c r="E3063" s="8">
        <v>301</v>
      </c>
      <c r="F3063" s="22">
        <f>ROUND(E3063/D3063*100,0)</f>
        <v>2</v>
      </c>
      <c r="G3063" t="s">
        <v>8220</v>
      </c>
      <c r="H3063" t="s">
        <v>8223</v>
      </c>
      <c r="I3063" t="s">
        <v>8245</v>
      </c>
      <c r="J3063">
        <v>1440157656</v>
      </c>
      <c r="K3063">
        <v>1434973656</v>
      </c>
      <c r="L3063" t="b">
        <v>0</v>
      </c>
      <c r="M3063">
        <v>6</v>
      </c>
      <c r="N3063" t="b">
        <v>0</v>
      </c>
      <c r="O3063" t="s">
        <v>8268</v>
      </c>
      <c r="P3063" s="9">
        <f>(((K3063/60)/60)/24)+DATE(1970,1,1)</f>
        <v>42177.491388888884</v>
      </c>
      <c r="Q3063" s="14">
        <f>YEAR(P3063)</f>
        <v>2015</v>
      </c>
      <c r="R3063" s="10" t="s">
        <v>8324</v>
      </c>
      <c r="S3063" t="s">
        <v>8330</v>
      </c>
      <c r="T3063">
        <f>IFERROR(ROUND(E3063/M3063,2),0)</f>
        <v>50.17</v>
      </c>
    </row>
    <row r="3064" spans="1:20" ht="49" hidden="1" x14ac:dyDescent="0.25">
      <c r="A3064">
        <v>479</v>
      </c>
      <c r="B3064" s="3" t="s">
        <v>480</v>
      </c>
      <c r="C3064" s="3" t="s">
        <v>4589</v>
      </c>
      <c r="D3064" s="6">
        <v>15000</v>
      </c>
      <c r="E3064" s="8">
        <v>4884</v>
      </c>
      <c r="F3064" s="22">
        <f>ROUND(E3064/D3064*100,0)</f>
        <v>33</v>
      </c>
      <c r="G3064" t="s">
        <v>8220</v>
      </c>
      <c r="H3064" t="s">
        <v>8223</v>
      </c>
      <c r="I3064" t="s">
        <v>8245</v>
      </c>
      <c r="J3064">
        <v>1416566835</v>
      </c>
      <c r="K3064">
        <v>1411379235</v>
      </c>
      <c r="L3064" t="b">
        <v>0</v>
      </c>
      <c r="M3064">
        <v>55</v>
      </c>
      <c r="N3064" t="b">
        <v>0</v>
      </c>
      <c r="O3064" t="s">
        <v>8268</v>
      </c>
      <c r="P3064" s="9">
        <f>(((K3064/60)/60)/24)+DATE(1970,1,1)</f>
        <v>41904.407812500001</v>
      </c>
      <c r="Q3064" s="14">
        <f>YEAR(P3064)</f>
        <v>2014</v>
      </c>
      <c r="R3064" s="10" t="s">
        <v>8324</v>
      </c>
      <c r="S3064" t="s">
        <v>8330</v>
      </c>
      <c r="T3064">
        <f>IFERROR(ROUND(E3064/M3064,2),0)</f>
        <v>88.8</v>
      </c>
    </row>
    <row r="3065" spans="1:20" ht="49" hidden="1" x14ac:dyDescent="0.25">
      <c r="A3065">
        <v>483</v>
      </c>
      <c r="B3065" s="3" t="s">
        <v>484</v>
      </c>
      <c r="C3065" s="3" t="s">
        <v>4593</v>
      </c>
      <c r="D3065" s="6">
        <v>15000</v>
      </c>
      <c r="E3065" s="8">
        <v>7530</v>
      </c>
      <c r="F3065" s="22">
        <f>ROUND(E3065/D3065*100,0)</f>
        <v>50</v>
      </c>
      <c r="G3065" t="s">
        <v>8220</v>
      </c>
      <c r="H3065" t="s">
        <v>8224</v>
      </c>
      <c r="I3065" t="s">
        <v>8246</v>
      </c>
      <c r="J3065">
        <v>1359434672</v>
      </c>
      <c r="K3065">
        <v>1354250672</v>
      </c>
      <c r="L3065" t="b">
        <v>0</v>
      </c>
      <c r="M3065">
        <v>147</v>
      </c>
      <c r="N3065" t="b">
        <v>0</v>
      </c>
      <c r="O3065" t="s">
        <v>8268</v>
      </c>
      <c r="P3065" s="9">
        <f>(((K3065/60)/60)/24)+DATE(1970,1,1)</f>
        <v>41243.197592592594</v>
      </c>
      <c r="Q3065" s="14">
        <f>YEAR(P3065)</f>
        <v>2012</v>
      </c>
      <c r="R3065" s="10" t="s">
        <v>8324</v>
      </c>
      <c r="S3065" t="s">
        <v>8330</v>
      </c>
      <c r="T3065">
        <f>IFERROR(ROUND(E3065/M3065,2),0)</f>
        <v>51.22</v>
      </c>
    </row>
    <row r="3066" spans="1:20" ht="49" hidden="1" x14ac:dyDescent="0.25">
      <c r="A3066">
        <v>517</v>
      </c>
      <c r="B3066" s="3" t="s">
        <v>518</v>
      </c>
      <c r="C3066" s="3" t="s">
        <v>4627</v>
      </c>
      <c r="D3066" s="6">
        <v>15000</v>
      </c>
      <c r="E3066" s="8">
        <v>205</v>
      </c>
      <c r="F3066" s="22">
        <f>ROUND(E3066/D3066*100,0)</f>
        <v>1</v>
      </c>
      <c r="G3066" t="s">
        <v>8220</v>
      </c>
      <c r="H3066" t="s">
        <v>8223</v>
      </c>
      <c r="I3066" t="s">
        <v>8245</v>
      </c>
      <c r="J3066">
        <v>1486046761</v>
      </c>
      <c r="K3066">
        <v>1483454761</v>
      </c>
      <c r="L3066" t="b">
        <v>0</v>
      </c>
      <c r="M3066">
        <v>3</v>
      </c>
      <c r="N3066" t="b">
        <v>0</v>
      </c>
      <c r="O3066" t="s">
        <v>8268</v>
      </c>
      <c r="P3066" s="9">
        <f>(((K3066/60)/60)/24)+DATE(1970,1,1)</f>
        <v>42738.615289351852</v>
      </c>
      <c r="Q3066" s="14">
        <f>YEAR(P3066)</f>
        <v>2017</v>
      </c>
      <c r="R3066" s="10" t="s">
        <v>8324</v>
      </c>
      <c r="S3066" t="s">
        <v>8330</v>
      </c>
      <c r="T3066">
        <f>IFERROR(ROUND(E3066/M3066,2),0)</f>
        <v>68.33</v>
      </c>
    </row>
    <row r="3067" spans="1:20" ht="65" hidden="1" x14ac:dyDescent="0.25">
      <c r="A3067">
        <v>540</v>
      </c>
      <c r="B3067" s="3" t="s">
        <v>541</v>
      </c>
      <c r="C3067" s="3" t="s">
        <v>4650</v>
      </c>
      <c r="D3067" s="6">
        <v>15000</v>
      </c>
      <c r="E3067" s="8">
        <v>1</v>
      </c>
      <c r="F3067" s="22">
        <f>ROUND(E3067/D3067*100,0)</f>
        <v>0</v>
      </c>
      <c r="G3067" t="s">
        <v>8220</v>
      </c>
      <c r="H3067" t="s">
        <v>8223</v>
      </c>
      <c r="I3067" t="s">
        <v>8245</v>
      </c>
      <c r="J3067">
        <v>1423078606</v>
      </c>
      <c r="K3067">
        <v>1420486606</v>
      </c>
      <c r="L3067" t="b">
        <v>0</v>
      </c>
      <c r="M3067">
        <v>1</v>
      </c>
      <c r="N3067" t="b">
        <v>0</v>
      </c>
      <c r="O3067" t="s">
        <v>8270</v>
      </c>
      <c r="P3067" s="9">
        <f>(((K3067/60)/60)/24)+DATE(1970,1,1)</f>
        <v>42009.817199074074</v>
      </c>
      <c r="Q3067" s="14">
        <f>YEAR(P3067)</f>
        <v>2015</v>
      </c>
      <c r="R3067" s="10" t="s">
        <v>8333</v>
      </c>
      <c r="S3067" t="s">
        <v>8334</v>
      </c>
      <c r="T3067">
        <f>IFERROR(ROUND(E3067/M3067,2),0)</f>
        <v>1</v>
      </c>
    </row>
    <row r="3068" spans="1:20" ht="49" hidden="1" x14ac:dyDescent="0.25">
      <c r="A3068">
        <v>561</v>
      </c>
      <c r="B3068" s="3" t="s">
        <v>562</v>
      </c>
      <c r="C3068" s="3" t="s">
        <v>4671</v>
      </c>
      <c r="D3068" s="6">
        <v>15000</v>
      </c>
      <c r="E3068" s="8">
        <v>55</v>
      </c>
      <c r="F3068" s="22">
        <f>ROUND(E3068/D3068*100,0)</f>
        <v>0</v>
      </c>
      <c r="G3068" t="s">
        <v>8220</v>
      </c>
      <c r="H3068" t="s">
        <v>8223</v>
      </c>
      <c r="I3068" t="s">
        <v>8245</v>
      </c>
      <c r="J3068">
        <v>1445874513</v>
      </c>
      <c r="K3068">
        <v>1442850513</v>
      </c>
      <c r="L3068" t="b">
        <v>0</v>
      </c>
      <c r="M3068">
        <v>2</v>
      </c>
      <c r="N3068" t="b">
        <v>0</v>
      </c>
      <c r="O3068" t="s">
        <v>8270</v>
      </c>
      <c r="P3068" s="9">
        <f>(((K3068/60)/60)/24)+DATE(1970,1,1)</f>
        <v>42268.658715277779</v>
      </c>
      <c r="Q3068" s="14">
        <f>YEAR(P3068)</f>
        <v>2015</v>
      </c>
      <c r="R3068" s="10" t="s">
        <v>8333</v>
      </c>
      <c r="S3068" t="s">
        <v>8334</v>
      </c>
      <c r="T3068">
        <f>IFERROR(ROUND(E3068/M3068,2),0)</f>
        <v>27.5</v>
      </c>
    </row>
    <row r="3069" spans="1:20" ht="49" hidden="1" x14ac:dyDescent="0.25">
      <c r="A3069">
        <v>668</v>
      </c>
      <c r="B3069" s="3" t="s">
        <v>669</v>
      </c>
      <c r="C3069" s="3" t="s">
        <v>4778</v>
      </c>
      <c r="D3069" s="6">
        <v>15000</v>
      </c>
      <c r="E3069" s="8">
        <v>684</v>
      </c>
      <c r="F3069" s="22">
        <f>ROUND(E3069/D3069*100,0)</f>
        <v>5</v>
      </c>
      <c r="G3069" t="s">
        <v>8220</v>
      </c>
      <c r="H3069" t="s">
        <v>8223</v>
      </c>
      <c r="I3069" t="s">
        <v>8245</v>
      </c>
      <c r="J3069">
        <v>1431374222</v>
      </c>
      <c r="K3069">
        <v>1427486222</v>
      </c>
      <c r="L3069" t="b">
        <v>0</v>
      </c>
      <c r="M3069">
        <v>25</v>
      </c>
      <c r="N3069" t="b">
        <v>0</v>
      </c>
      <c r="O3069" t="s">
        <v>8271</v>
      </c>
      <c r="P3069" s="9">
        <f>(((K3069/60)/60)/24)+DATE(1970,1,1)</f>
        <v>42090.831273148149</v>
      </c>
      <c r="Q3069" s="14">
        <f>YEAR(P3069)</f>
        <v>2015</v>
      </c>
      <c r="R3069" s="10" t="s">
        <v>8333</v>
      </c>
      <c r="S3069" t="s">
        <v>8335</v>
      </c>
      <c r="T3069">
        <f>IFERROR(ROUND(E3069/M3069,2),0)</f>
        <v>27.36</v>
      </c>
    </row>
    <row r="3070" spans="1:20" ht="49" hidden="1" x14ac:dyDescent="0.25">
      <c r="A3070">
        <v>700</v>
      </c>
      <c r="B3070" s="3" t="s">
        <v>701</v>
      </c>
      <c r="C3070" s="3" t="s">
        <v>4810</v>
      </c>
      <c r="D3070" s="6">
        <v>15000</v>
      </c>
      <c r="E3070" s="8">
        <v>403</v>
      </c>
      <c r="F3070" s="22">
        <f>ROUND(E3070/D3070*100,0)</f>
        <v>3</v>
      </c>
      <c r="G3070" t="s">
        <v>8220</v>
      </c>
      <c r="H3070" t="s">
        <v>8226</v>
      </c>
      <c r="I3070" t="s">
        <v>8248</v>
      </c>
      <c r="J3070">
        <v>1484065881</v>
      </c>
      <c r="K3070">
        <v>1481473881</v>
      </c>
      <c r="L3070" t="b">
        <v>0</v>
      </c>
      <c r="M3070">
        <v>31</v>
      </c>
      <c r="N3070" t="b">
        <v>0</v>
      </c>
      <c r="O3070" t="s">
        <v>8271</v>
      </c>
      <c r="P3070" s="9">
        <f>(((K3070/60)/60)/24)+DATE(1970,1,1)</f>
        <v>42715.688437500001</v>
      </c>
      <c r="Q3070" s="14">
        <f>YEAR(P3070)</f>
        <v>2016</v>
      </c>
      <c r="R3070" s="10" t="s">
        <v>8333</v>
      </c>
      <c r="S3070" t="s">
        <v>8335</v>
      </c>
      <c r="T3070">
        <f>IFERROR(ROUND(E3070/M3070,2),0)</f>
        <v>13</v>
      </c>
    </row>
    <row r="3071" spans="1:20" ht="49" hidden="1" x14ac:dyDescent="0.25">
      <c r="A3071">
        <v>702</v>
      </c>
      <c r="B3071" s="3" t="s">
        <v>703</v>
      </c>
      <c r="C3071" s="3" t="s">
        <v>4812</v>
      </c>
      <c r="D3071" s="6">
        <v>15000</v>
      </c>
      <c r="E3071" s="8">
        <v>4622.01</v>
      </c>
      <c r="F3071" s="22">
        <f>ROUND(E3071/D3071*100,0)</f>
        <v>31</v>
      </c>
      <c r="G3071" t="s">
        <v>8220</v>
      </c>
      <c r="H3071" t="s">
        <v>8223</v>
      </c>
      <c r="I3071" t="s">
        <v>8245</v>
      </c>
      <c r="J3071">
        <v>1480011987</v>
      </c>
      <c r="K3071">
        <v>1477416387</v>
      </c>
      <c r="L3071" t="b">
        <v>0</v>
      </c>
      <c r="M3071">
        <v>37</v>
      </c>
      <c r="N3071" t="b">
        <v>0</v>
      </c>
      <c r="O3071" t="s">
        <v>8271</v>
      </c>
      <c r="P3071" s="9">
        <f>(((K3071/60)/60)/24)+DATE(1970,1,1)</f>
        <v>42668.726701388892</v>
      </c>
      <c r="Q3071" s="14">
        <f>YEAR(P3071)</f>
        <v>2016</v>
      </c>
      <c r="R3071" s="10" t="s">
        <v>8333</v>
      </c>
      <c r="S3071" t="s">
        <v>8335</v>
      </c>
      <c r="T3071">
        <f>IFERROR(ROUND(E3071/M3071,2),0)</f>
        <v>124.92</v>
      </c>
    </row>
    <row r="3072" spans="1:20" ht="49" hidden="1" x14ac:dyDescent="0.25">
      <c r="A3072">
        <v>703</v>
      </c>
      <c r="B3072" s="3" t="s">
        <v>704</v>
      </c>
      <c r="C3072" s="3" t="s">
        <v>4813</v>
      </c>
      <c r="D3072" s="6">
        <v>15000</v>
      </c>
      <c r="E3072" s="8">
        <v>837</v>
      </c>
      <c r="F3072" s="22">
        <f>ROUND(E3072/D3072*100,0)</f>
        <v>6</v>
      </c>
      <c r="G3072" t="s">
        <v>8220</v>
      </c>
      <c r="H3072" t="s">
        <v>8223</v>
      </c>
      <c r="I3072" t="s">
        <v>8245</v>
      </c>
      <c r="J3072">
        <v>1485905520</v>
      </c>
      <c r="K3072">
        <v>1481150949</v>
      </c>
      <c r="L3072" t="b">
        <v>0</v>
      </c>
      <c r="M3072">
        <v>7</v>
      </c>
      <c r="N3072" t="b">
        <v>0</v>
      </c>
      <c r="O3072" t="s">
        <v>8271</v>
      </c>
      <c r="P3072" s="9">
        <f>(((K3072/60)/60)/24)+DATE(1970,1,1)</f>
        <v>42711.950798611113</v>
      </c>
      <c r="Q3072" s="14">
        <f>YEAR(P3072)</f>
        <v>2016</v>
      </c>
      <c r="R3072" s="10" t="s">
        <v>8333</v>
      </c>
      <c r="S3072" t="s">
        <v>8335</v>
      </c>
      <c r="T3072">
        <f>IFERROR(ROUND(E3072/M3072,2),0)</f>
        <v>119.57</v>
      </c>
    </row>
    <row r="3073" spans="1:20" ht="33" hidden="1" x14ac:dyDescent="0.25">
      <c r="A3073">
        <v>709</v>
      </c>
      <c r="B3073" s="3" t="s">
        <v>710</v>
      </c>
      <c r="C3073" s="3" t="s">
        <v>4819</v>
      </c>
      <c r="D3073" s="6">
        <v>15000</v>
      </c>
      <c r="E3073" s="8">
        <v>61</v>
      </c>
      <c r="F3073" s="22">
        <f>ROUND(E3073/D3073*100,0)</f>
        <v>0</v>
      </c>
      <c r="G3073" t="s">
        <v>8220</v>
      </c>
      <c r="H3073" t="s">
        <v>8223</v>
      </c>
      <c r="I3073" t="s">
        <v>8245</v>
      </c>
      <c r="J3073">
        <v>1417741159</v>
      </c>
      <c r="K3073">
        <v>1415149159</v>
      </c>
      <c r="L3073" t="b">
        <v>0</v>
      </c>
      <c r="M3073">
        <v>2</v>
      </c>
      <c r="N3073" t="b">
        <v>0</v>
      </c>
      <c r="O3073" t="s">
        <v>8271</v>
      </c>
      <c r="P3073" s="9">
        <f>(((K3073/60)/60)/24)+DATE(1970,1,1)</f>
        <v>41948.041192129633</v>
      </c>
      <c r="Q3073" s="14">
        <f>YEAR(P3073)</f>
        <v>2014</v>
      </c>
      <c r="R3073" s="10" t="s">
        <v>8333</v>
      </c>
      <c r="S3073" t="s">
        <v>8335</v>
      </c>
      <c r="T3073">
        <f>IFERROR(ROUND(E3073/M3073,2),0)</f>
        <v>30.5</v>
      </c>
    </row>
    <row r="3074" spans="1:20" ht="49" hidden="1" x14ac:dyDescent="0.25">
      <c r="A3074">
        <v>714</v>
      </c>
      <c r="B3074" s="3" t="s">
        <v>715</v>
      </c>
      <c r="C3074" s="3" t="s">
        <v>4824</v>
      </c>
      <c r="D3074" s="6">
        <v>15000</v>
      </c>
      <c r="E3074" s="8">
        <v>2249</v>
      </c>
      <c r="F3074" s="22">
        <f>ROUND(E3074/D3074*100,0)</f>
        <v>15</v>
      </c>
      <c r="G3074" t="s">
        <v>8220</v>
      </c>
      <c r="H3074" t="s">
        <v>8223</v>
      </c>
      <c r="I3074" t="s">
        <v>8245</v>
      </c>
      <c r="J3074">
        <v>1488308082</v>
      </c>
      <c r="K3074">
        <v>1483124082</v>
      </c>
      <c r="L3074" t="b">
        <v>0</v>
      </c>
      <c r="M3074">
        <v>28</v>
      </c>
      <c r="N3074" t="b">
        <v>0</v>
      </c>
      <c r="O3074" t="s">
        <v>8271</v>
      </c>
      <c r="P3074" s="9">
        <f>(((K3074/60)/60)/24)+DATE(1970,1,1)</f>
        <v>42734.787986111114</v>
      </c>
      <c r="Q3074" s="14">
        <f>YEAR(P3074)</f>
        <v>2016</v>
      </c>
      <c r="R3074" s="10" t="s">
        <v>8333</v>
      </c>
      <c r="S3074" t="s">
        <v>8335</v>
      </c>
      <c r="T3074">
        <f>IFERROR(ROUND(E3074/M3074,2),0)</f>
        <v>80.319999999999993</v>
      </c>
    </row>
    <row r="3075" spans="1:20" ht="49" hidden="1" x14ac:dyDescent="0.25">
      <c r="A3075">
        <v>719</v>
      </c>
      <c r="B3075" s="3" t="s">
        <v>720</v>
      </c>
      <c r="C3075" s="3" t="s">
        <v>4829</v>
      </c>
      <c r="D3075" s="6">
        <v>15000</v>
      </c>
      <c r="E3075" s="8">
        <v>194</v>
      </c>
      <c r="F3075" s="22">
        <f>ROUND(E3075/D3075*100,0)</f>
        <v>1</v>
      </c>
      <c r="G3075" t="s">
        <v>8220</v>
      </c>
      <c r="H3075" t="s">
        <v>8223</v>
      </c>
      <c r="I3075" t="s">
        <v>8245</v>
      </c>
      <c r="J3075">
        <v>1456189076</v>
      </c>
      <c r="K3075">
        <v>1454979476</v>
      </c>
      <c r="L3075" t="b">
        <v>0</v>
      </c>
      <c r="M3075">
        <v>10</v>
      </c>
      <c r="N3075" t="b">
        <v>0</v>
      </c>
      <c r="O3075" t="s">
        <v>8271</v>
      </c>
      <c r="P3075" s="9">
        <f>(((K3075/60)/60)/24)+DATE(1970,1,1)</f>
        <v>42409.040231481486</v>
      </c>
      <c r="Q3075" s="14">
        <f>YEAR(P3075)</f>
        <v>2016</v>
      </c>
      <c r="R3075" s="10" t="s">
        <v>8333</v>
      </c>
      <c r="S3075" t="s">
        <v>8335</v>
      </c>
      <c r="T3075">
        <f>IFERROR(ROUND(E3075/M3075,2),0)</f>
        <v>19.399999999999999</v>
      </c>
    </row>
    <row r="3076" spans="1:20" ht="49" hidden="1" x14ac:dyDescent="0.25">
      <c r="A3076">
        <v>779</v>
      </c>
      <c r="B3076" s="3" t="s">
        <v>780</v>
      </c>
      <c r="C3076" s="3" t="s">
        <v>4889</v>
      </c>
      <c r="D3076" s="6">
        <v>15000</v>
      </c>
      <c r="E3076" s="8">
        <v>400</v>
      </c>
      <c r="F3076" s="22">
        <f>ROUND(E3076/D3076*100,0)</f>
        <v>3</v>
      </c>
      <c r="G3076" t="s">
        <v>8220</v>
      </c>
      <c r="H3076" t="s">
        <v>8223</v>
      </c>
      <c r="I3076" t="s">
        <v>8245</v>
      </c>
      <c r="J3076">
        <v>1287115200</v>
      </c>
      <c r="K3076">
        <v>1284567905</v>
      </c>
      <c r="L3076" t="b">
        <v>0</v>
      </c>
      <c r="M3076">
        <v>6</v>
      </c>
      <c r="N3076" t="b">
        <v>0</v>
      </c>
      <c r="O3076" t="s">
        <v>8273</v>
      </c>
      <c r="P3076" s="9">
        <f>(((K3076/60)/60)/24)+DATE(1970,1,1)</f>
        <v>40436.68408564815</v>
      </c>
      <c r="Q3076" s="14">
        <f>YEAR(P3076)</f>
        <v>2010</v>
      </c>
      <c r="R3076" s="10" t="s">
        <v>8336</v>
      </c>
      <c r="S3076" t="s">
        <v>8338</v>
      </c>
      <c r="T3076">
        <f>IFERROR(ROUND(E3076/M3076,2),0)</f>
        <v>66.67</v>
      </c>
    </row>
    <row r="3077" spans="1:20" ht="33" hidden="1" x14ac:dyDescent="0.25">
      <c r="A3077">
        <v>906</v>
      </c>
      <c r="B3077" s="3" t="s">
        <v>907</v>
      </c>
      <c r="C3077" s="3" t="s">
        <v>5016</v>
      </c>
      <c r="D3077" s="6">
        <v>15000</v>
      </c>
      <c r="E3077" s="8">
        <v>0</v>
      </c>
      <c r="F3077" s="22">
        <f>ROUND(E3077/D3077*100,0)</f>
        <v>0</v>
      </c>
      <c r="G3077" t="s">
        <v>8220</v>
      </c>
      <c r="H3077" t="s">
        <v>8223</v>
      </c>
      <c r="I3077" t="s">
        <v>8245</v>
      </c>
      <c r="J3077">
        <v>1394681590</v>
      </c>
      <c r="K3077">
        <v>1392093190</v>
      </c>
      <c r="L3077" t="b">
        <v>0</v>
      </c>
      <c r="M3077">
        <v>0</v>
      </c>
      <c r="N3077" t="b">
        <v>0</v>
      </c>
      <c r="O3077" t="s">
        <v>8276</v>
      </c>
      <c r="P3077" s="9">
        <f>(((K3077/60)/60)/24)+DATE(1970,1,1)</f>
        <v>41681.189699074072</v>
      </c>
      <c r="Q3077" s="14">
        <f>YEAR(P3077)</f>
        <v>2014</v>
      </c>
      <c r="R3077" s="10" t="s">
        <v>8339</v>
      </c>
      <c r="S3077" t="s">
        <v>8342</v>
      </c>
      <c r="T3077">
        <f>IFERROR(ROUND(E3077/M3077,2),0)</f>
        <v>0</v>
      </c>
    </row>
    <row r="3078" spans="1:20" ht="49" hidden="1" x14ac:dyDescent="0.25">
      <c r="A3078">
        <v>921</v>
      </c>
      <c r="B3078" s="3" t="s">
        <v>922</v>
      </c>
      <c r="C3078" s="3" t="s">
        <v>5031</v>
      </c>
      <c r="D3078" s="6">
        <v>15000</v>
      </c>
      <c r="E3078" s="8">
        <v>4635</v>
      </c>
      <c r="F3078" s="22">
        <f>ROUND(E3078/D3078*100,0)</f>
        <v>31</v>
      </c>
      <c r="G3078" t="s">
        <v>8220</v>
      </c>
      <c r="H3078" t="s">
        <v>8223</v>
      </c>
      <c r="I3078" t="s">
        <v>8245</v>
      </c>
      <c r="J3078">
        <v>1323666376</v>
      </c>
      <c r="K3078">
        <v>1320033976</v>
      </c>
      <c r="L3078" t="b">
        <v>0</v>
      </c>
      <c r="M3078">
        <v>20</v>
      </c>
      <c r="N3078" t="b">
        <v>0</v>
      </c>
      <c r="O3078" t="s">
        <v>8276</v>
      </c>
      <c r="P3078" s="9">
        <f>(((K3078/60)/60)/24)+DATE(1970,1,1)</f>
        <v>40847.171018518515</v>
      </c>
      <c r="Q3078" s="14">
        <f>YEAR(P3078)</f>
        <v>2011</v>
      </c>
      <c r="R3078" s="10" t="s">
        <v>8339</v>
      </c>
      <c r="S3078" t="s">
        <v>8342</v>
      </c>
      <c r="T3078">
        <f>IFERROR(ROUND(E3078/M3078,2),0)</f>
        <v>231.75</v>
      </c>
    </row>
    <row r="3079" spans="1:20" ht="49" hidden="1" x14ac:dyDescent="0.25">
      <c r="A3079">
        <v>923</v>
      </c>
      <c r="B3079" s="3" t="s">
        <v>924</v>
      </c>
      <c r="C3079" s="3" t="s">
        <v>5033</v>
      </c>
      <c r="D3079" s="6">
        <v>15000</v>
      </c>
      <c r="E3079" s="8">
        <v>330</v>
      </c>
      <c r="F3079" s="22">
        <f>ROUND(E3079/D3079*100,0)</f>
        <v>2</v>
      </c>
      <c r="G3079" t="s">
        <v>8220</v>
      </c>
      <c r="H3079" t="s">
        <v>8223</v>
      </c>
      <c r="I3079" t="s">
        <v>8245</v>
      </c>
      <c r="J3079">
        <v>1416614523</v>
      </c>
      <c r="K3079">
        <v>1414018923</v>
      </c>
      <c r="L3079" t="b">
        <v>0</v>
      </c>
      <c r="M3079">
        <v>6</v>
      </c>
      <c r="N3079" t="b">
        <v>0</v>
      </c>
      <c r="O3079" t="s">
        <v>8276</v>
      </c>
      <c r="P3079" s="9">
        <f>(((K3079/60)/60)/24)+DATE(1970,1,1)</f>
        <v>41934.959756944445</v>
      </c>
      <c r="Q3079" s="14">
        <f>YEAR(P3079)</f>
        <v>2014</v>
      </c>
      <c r="R3079" s="10" t="s">
        <v>8339</v>
      </c>
      <c r="S3079" t="s">
        <v>8342</v>
      </c>
      <c r="T3079">
        <f>IFERROR(ROUND(E3079/M3079,2),0)</f>
        <v>55</v>
      </c>
    </row>
    <row r="3080" spans="1:20" ht="33" hidden="1" x14ac:dyDescent="0.25">
      <c r="A3080">
        <v>946</v>
      </c>
      <c r="B3080" s="3" t="s">
        <v>947</v>
      </c>
      <c r="C3080" s="3" t="s">
        <v>5056</v>
      </c>
      <c r="D3080" s="6">
        <v>15000</v>
      </c>
      <c r="E3080" s="8">
        <v>286</v>
      </c>
      <c r="F3080" s="22">
        <f>ROUND(E3080/D3080*100,0)</f>
        <v>2</v>
      </c>
      <c r="G3080" t="s">
        <v>8220</v>
      </c>
      <c r="H3080" t="s">
        <v>8223</v>
      </c>
      <c r="I3080" t="s">
        <v>8245</v>
      </c>
      <c r="J3080">
        <v>1473444048</v>
      </c>
      <c r="K3080">
        <v>1470852048</v>
      </c>
      <c r="L3080" t="b">
        <v>0</v>
      </c>
      <c r="M3080">
        <v>5</v>
      </c>
      <c r="N3080" t="b">
        <v>0</v>
      </c>
      <c r="O3080" t="s">
        <v>8271</v>
      </c>
      <c r="P3080" s="9">
        <f>(((K3080/60)/60)/24)+DATE(1970,1,1)</f>
        <v>42592.750555555554</v>
      </c>
      <c r="Q3080" s="14">
        <f>YEAR(P3080)</f>
        <v>2016</v>
      </c>
      <c r="R3080" s="10" t="s">
        <v>8333</v>
      </c>
      <c r="S3080" t="s">
        <v>8335</v>
      </c>
      <c r="T3080">
        <f>IFERROR(ROUND(E3080/M3080,2),0)</f>
        <v>57.2</v>
      </c>
    </row>
    <row r="3081" spans="1:20" ht="49" hidden="1" x14ac:dyDescent="0.25">
      <c r="A3081">
        <v>953</v>
      </c>
      <c r="B3081" s="3" t="s">
        <v>954</v>
      </c>
      <c r="C3081" s="3" t="s">
        <v>5063</v>
      </c>
      <c r="D3081" s="6">
        <v>15000</v>
      </c>
      <c r="E3081" s="8">
        <v>126</v>
      </c>
      <c r="F3081" s="22">
        <f>ROUND(E3081/D3081*100,0)</f>
        <v>1</v>
      </c>
      <c r="G3081" t="s">
        <v>8220</v>
      </c>
      <c r="H3081" t="s">
        <v>8223</v>
      </c>
      <c r="I3081" t="s">
        <v>8245</v>
      </c>
      <c r="J3081">
        <v>1422158199</v>
      </c>
      <c r="K3081">
        <v>1419566199</v>
      </c>
      <c r="L3081" t="b">
        <v>0</v>
      </c>
      <c r="M3081">
        <v>5</v>
      </c>
      <c r="N3081" t="b">
        <v>0</v>
      </c>
      <c r="O3081" t="s">
        <v>8271</v>
      </c>
      <c r="P3081" s="9">
        <f>(((K3081/60)/60)/24)+DATE(1970,1,1)</f>
        <v>41999.164340277777</v>
      </c>
      <c r="Q3081" s="14">
        <f>YEAR(P3081)</f>
        <v>2014</v>
      </c>
      <c r="R3081" s="10" t="s">
        <v>8333</v>
      </c>
      <c r="S3081" t="s">
        <v>8335</v>
      </c>
      <c r="T3081">
        <f>IFERROR(ROUND(E3081/M3081,2),0)</f>
        <v>25.2</v>
      </c>
    </row>
    <row r="3082" spans="1:20" ht="49" hidden="1" x14ac:dyDescent="0.25">
      <c r="A3082">
        <v>954</v>
      </c>
      <c r="B3082" s="3" t="s">
        <v>955</v>
      </c>
      <c r="C3082" s="3" t="s">
        <v>5064</v>
      </c>
      <c r="D3082" s="6">
        <v>15000</v>
      </c>
      <c r="E3082" s="8">
        <v>6511</v>
      </c>
      <c r="F3082" s="22">
        <f>ROUND(E3082/D3082*100,0)</f>
        <v>43</v>
      </c>
      <c r="G3082" t="s">
        <v>8220</v>
      </c>
      <c r="H3082" t="s">
        <v>8223</v>
      </c>
      <c r="I3082" t="s">
        <v>8245</v>
      </c>
      <c r="J3082">
        <v>1440100839</v>
      </c>
      <c r="K3082">
        <v>1436472039</v>
      </c>
      <c r="L3082" t="b">
        <v>0</v>
      </c>
      <c r="M3082">
        <v>73</v>
      </c>
      <c r="N3082" t="b">
        <v>0</v>
      </c>
      <c r="O3082" t="s">
        <v>8271</v>
      </c>
      <c r="P3082" s="9">
        <f>(((K3082/60)/60)/24)+DATE(1970,1,1)</f>
        <v>42194.833784722221</v>
      </c>
      <c r="Q3082" s="14">
        <f>YEAR(P3082)</f>
        <v>2015</v>
      </c>
      <c r="R3082" s="10" t="s">
        <v>8333</v>
      </c>
      <c r="S3082" t="s">
        <v>8335</v>
      </c>
      <c r="T3082">
        <f>IFERROR(ROUND(E3082/M3082,2),0)</f>
        <v>89.19</v>
      </c>
    </row>
    <row r="3083" spans="1:20" ht="33" hidden="1" x14ac:dyDescent="0.25">
      <c r="A3083">
        <v>1089</v>
      </c>
      <c r="B3083" s="3" t="s">
        <v>1090</v>
      </c>
      <c r="C3083" s="3" t="s">
        <v>5199</v>
      </c>
      <c r="D3083" s="6">
        <v>15000</v>
      </c>
      <c r="E3083" s="8">
        <v>1174</v>
      </c>
      <c r="F3083" s="22">
        <f>ROUND(E3083/D3083*100,0)</f>
        <v>8</v>
      </c>
      <c r="G3083" t="s">
        <v>8220</v>
      </c>
      <c r="H3083" t="s">
        <v>8229</v>
      </c>
      <c r="I3083" t="s">
        <v>8248</v>
      </c>
      <c r="J3083">
        <v>1435293175</v>
      </c>
      <c r="K3083">
        <v>1432701175</v>
      </c>
      <c r="L3083" t="b">
        <v>0</v>
      </c>
      <c r="M3083">
        <v>49</v>
      </c>
      <c r="N3083" t="b">
        <v>0</v>
      </c>
      <c r="O3083" t="s">
        <v>8280</v>
      </c>
      <c r="P3083" s="9">
        <f>(((K3083/60)/60)/24)+DATE(1970,1,1)</f>
        <v>42151.189525462964</v>
      </c>
      <c r="Q3083" s="14">
        <f>YEAR(P3083)</f>
        <v>2015</v>
      </c>
      <c r="R3083" s="10" t="s">
        <v>8347</v>
      </c>
      <c r="S3083" t="s">
        <v>8348</v>
      </c>
      <c r="T3083">
        <f>IFERROR(ROUND(E3083/M3083,2),0)</f>
        <v>23.96</v>
      </c>
    </row>
    <row r="3084" spans="1:20" ht="49" hidden="1" x14ac:dyDescent="0.25">
      <c r="A3084">
        <v>1103</v>
      </c>
      <c r="B3084" s="3" t="s">
        <v>1104</v>
      </c>
      <c r="C3084" s="3" t="s">
        <v>5213</v>
      </c>
      <c r="D3084" s="6">
        <v>15000</v>
      </c>
      <c r="E3084" s="8">
        <v>243</v>
      </c>
      <c r="F3084" s="22">
        <f>ROUND(E3084/D3084*100,0)</f>
        <v>2</v>
      </c>
      <c r="G3084" t="s">
        <v>8220</v>
      </c>
      <c r="H3084" t="s">
        <v>8223</v>
      </c>
      <c r="I3084" t="s">
        <v>8245</v>
      </c>
      <c r="J3084">
        <v>1466227190</v>
      </c>
      <c r="K3084">
        <v>1461043190</v>
      </c>
      <c r="L3084" t="b">
        <v>0</v>
      </c>
      <c r="M3084">
        <v>15</v>
      </c>
      <c r="N3084" t="b">
        <v>0</v>
      </c>
      <c r="O3084" t="s">
        <v>8280</v>
      </c>
      <c r="P3084" s="9">
        <f>(((K3084/60)/60)/24)+DATE(1970,1,1)</f>
        <v>42479.22210648148</v>
      </c>
      <c r="Q3084" s="14">
        <f>YEAR(P3084)</f>
        <v>2016</v>
      </c>
      <c r="R3084" s="10" t="s">
        <v>8347</v>
      </c>
      <c r="S3084" t="s">
        <v>8348</v>
      </c>
      <c r="T3084">
        <f>IFERROR(ROUND(E3084/M3084,2),0)</f>
        <v>16.2</v>
      </c>
    </row>
    <row r="3085" spans="1:20" ht="33" hidden="1" x14ac:dyDescent="0.25">
      <c r="A3085">
        <v>1148</v>
      </c>
      <c r="B3085" s="3" t="s">
        <v>1149</v>
      </c>
      <c r="C3085" s="3" t="s">
        <v>5258</v>
      </c>
      <c r="D3085" s="6">
        <v>15000</v>
      </c>
      <c r="E3085" s="8">
        <v>73</v>
      </c>
      <c r="F3085" s="22">
        <f>ROUND(E3085/D3085*100,0)</f>
        <v>0</v>
      </c>
      <c r="G3085" t="s">
        <v>8220</v>
      </c>
      <c r="H3085" t="s">
        <v>8223</v>
      </c>
      <c r="I3085" t="s">
        <v>8245</v>
      </c>
      <c r="J3085">
        <v>1480568781</v>
      </c>
      <c r="K3085">
        <v>1477973181</v>
      </c>
      <c r="L3085" t="b">
        <v>0</v>
      </c>
      <c r="M3085">
        <v>3</v>
      </c>
      <c r="N3085" t="b">
        <v>0</v>
      </c>
      <c r="O3085" t="s">
        <v>8282</v>
      </c>
      <c r="P3085" s="9">
        <f>(((K3085/60)/60)/24)+DATE(1970,1,1)</f>
        <v>42675.171076388884</v>
      </c>
      <c r="Q3085" s="14">
        <f>YEAR(P3085)</f>
        <v>2016</v>
      </c>
      <c r="R3085" s="10" t="s">
        <v>8350</v>
      </c>
      <c r="S3085" t="s">
        <v>8351</v>
      </c>
      <c r="T3085">
        <f>IFERROR(ROUND(E3085/M3085,2),0)</f>
        <v>24.33</v>
      </c>
    </row>
    <row r="3086" spans="1:20" ht="49" hidden="1" x14ac:dyDescent="0.25">
      <c r="A3086">
        <v>1166</v>
      </c>
      <c r="B3086" s="3" t="s">
        <v>1167</v>
      </c>
      <c r="C3086" s="3" t="s">
        <v>5276</v>
      </c>
      <c r="D3086" s="6">
        <v>15000</v>
      </c>
      <c r="E3086" s="8">
        <v>2871</v>
      </c>
      <c r="F3086" s="22">
        <f>ROUND(E3086/D3086*100,0)</f>
        <v>19</v>
      </c>
      <c r="G3086" t="s">
        <v>8220</v>
      </c>
      <c r="H3086" t="s">
        <v>8223</v>
      </c>
      <c r="I3086" t="s">
        <v>8245</v>
      </c>
      <c r="J3086">
        <v>1435291200</v>
      </c>
      <c r="K3086">
        <v>1432640342</v>
      </c>
      <c r="L3086" t="b">
        <v>0</v>
      </c>
      <c r="M3086">
        <v>8</v>
      </c>
      <c r="N3086" t="b">
        <v>0</v>
      </c>
      <c r="O3086" t="s">
        <v>8282</v>
      </c>
      <c r="P3086" s="9">
        <f>(((K3086/60)/60)/24)+DATE(1970,1,1)</f>
        <v>42150.485439814816</v>
      </c>
      <c r="Q3086" s="14">
        <f>YEAR(P3086)</f>
        <v>2015</v>
      </c>
      <c r="R3086" s="10" t="s">
        <v>8350</v>
      </c>
      <c r="S3086" t="s">
        <v>8351</v>
      </c>
      <c r="T3086">
        <f>IFERROR(ROUND(E3086/M3086,2),0)</f>
        <v>358.88</v>
      </c>
    </row>
    <row r="3087" spans="1:20" ht="49" hidden="1" x14ac:dyDescent="0.25">
      <c r="A3087">
        <v>1174</v>
      </c>
      <c r="B3087" s="3" t="s">
        <v>1175</v>
      </c>
      <c r="C3087" s="3" t="s">
        <v>5284</v>
      </c>
      <c r="D3087" s="6">
        <v>15000</v>
      </c>
      <c r="E3087" s="8">
        <v>886</v>
      </c>
      <c r="F3087" s="22">
        <f>ROUND(E3087/D3087*100,0)</f>
        <v>6</v>
      </c>
      <c r="G3087" t="s">
        <v>8220</v>
      </c>
      <c r="H3087" t="s">
        <v>8223</v>
      </c>
      <c r="I3087" t="s">
        <v>8245</v>
      </c>
      <c r="J3087">
        <v>1462738327</v>
      </c>
      <c r="K3087">
        <v>1460146327</v>
      </c>
      <c r="L3087" t="b">
        <v>0</v>
      </c>
      <c r="M3087">
        <v>19</v>
      </c>
      <c r="N3087" t="b">
        <v>0</v>
      </c>
      <c r="O3087" t="s">
        <v>8282</v>
      </c>
      <c r="P3087" s="9">
        <f>(((K3087/60)/60)/24)+DATE(1970,1,1)</f>
        <v>42468.84174768519</v>
      </c>
      <c r="Q3087" s="14">
        <f>YEAR(P3087)</f>
        <v>2016</v>
      </c>
      <c r="R3087" s="10" t="s">
        <v>8350</v>
      </c>
      <c r="S3087" t="s">
        <v>8351</v>
      </c>
      <c r="T3087">
        <f>IFERROR(ROUND(E3087/M3087,2),0)</f>
        <v>46.63</v>
      </c>
    </row>
    <row r="3088" spans="1:20" ht="33" hidden="1" x14ac:dyDescent="0.25">
      <c r="A3088">
        <v>1435</v>
      </c>
      <c r="B3088" s="3" t="s">
        <v>1436</v>
      </c>
      <c r="C3088" s="3" t="s">
        <v>5545</v>
      </c>
      <c r="D3088" s="6">
        <v>15000</v>
      </c>
      <c r="E3088" s="8">
        <v>15</v>
      </c>
      <c r="F3088" s="22">
        <f>ROUND(E3088/D3088*100,0)</f>
        <v>0</v>
      </c>
      <c r="G3088" t="s">
        <v>8220</v>
      </c>
      <c r="H3088" t="s">
        <v>8236</v>
      </c>
      <c r="I3088" t="s">
        <v>8248</v>
      </c>
      <c r="J3088">
        <v>1444589020</v>
      </c>
      <c r="K3088">
        <v>1441997020</v>
      </c>
      <c r="L3088" t="b">
        <v>0</v>
      </c>
      <c r="M3088">
        <v>2</v>
      </c>
      <c r="N3088" t="b">
        <v>0</v>
      </c>
      <c r="O3088" t="s">
        <v>8285</v>
      </c>
      <c r="P3088" s="9">
        <f>(((K3088/60)/60)/24)+DATE(1970,1,1)</f>
        <v>42258.780324074076</v>
      </c>
      <c r="Q3088" s="14">
        <f>YEAR(P3088)</f>
        <v>2015</v>
      </c>
      <c r="R3088" s="10" t="s">
        <v>8336</v>
      </c>
      <c r="S3088" t="s">
        <v>8355</v>
      </c>
      <c r="T3088">
        <f>IFERROR(ROUND(E3088/M3088,2),0)</f>
        <v>7.5</v>
      </c>
    </row>
    <row r="3089" spans="1:20" ht="49" hidden="1" x14ac:dyDescent="0.25">
      <c r="A3089">
        <v>1488</v>
      </c>
      <c r="B3089" s="3" t="s">
        <v>1489</v>
      </c>
      <c r="C3089" s="3" t="s">
        <v>5598</v>
      </c>
      <c r="D3089" s="6">
        <v>15000</v>
      </c>
      <c r="E3089" s="8">
        <v>360</v>
      </c>
      <c r="F3089" s="22">
        <f>ROUND(E3089/D3089*100,0)</f>
        <v>2</v>
      </c>
      <c r="G3089" t="s">
        <v>8220</v>
      </c>
      <c r="H3089" t="s">
        <v>8225</v>
      </c>
      <c r="I3089" t="s">
        <v>8247</v>
      </c>
      <c r="J3089">
        <v>1388928660</v>
      </c>
      <c r="K3089">
        <v>1386336660</v>
      </c>
      <c r="L3089" t="b">
        <v>0</v>
      </c>
      <c r="M3089">
        <v>6</v>
      </c>
      <c r="N3089" t="b">
        <v>0</v>
      </c>
      <c r="O3089" t="s">
        <v>8273</v>
      </c>
      <c r="P3089" s="9">
        <f>(((K3089/60)/60)/24)+DATE(1970,1,1)</f>
        <v>41614.563194444447</v>
      </c>
      <c r="Q3089" s="14">
        <f>YEAR(P3089)</f>
        <v>2013</v>
      </c>
      <c r="R3089" s="10" t="s">
        <v>8336</v>
      </c>
      <c r="S3089" t="s">
        <v>8338</v>
      </c>
      <c r="T3089">
        <f>IFERROR(ROUND(E3089/M3089,2),0)</f>
        <v>60</v>
      </c>
    </row>
    <row r="3090" spans="1:20" ht="49" hidden="1" x14ac:dyDescent="0.25">
      <c r="A3090">
        <v>1497</v>
      </c>
      <c r="B3090" s="3" t="s">
        <v>1498</v>
      </c>
      <c r="C3090" s="3" t="s">
        <v>5607</v>
      </c>
      <c r="D3090" s="6">
        <v>15000</v>
      </c>
      <c r="E3090" s="8">
        <v>1</v>
      </c>
      <c r="F3090" s="22">
        <f>ROUND(E3090/D3090*100,0)</f>
        <v>0</v>
      </c>
      <c r="G3090" t="s">
        <v>8220</v>
      </c>
      <c r="H3090" t="s">
        <v>8223</v>
      </c>
      <c r="I3090" t="s">
        <v>8245</v>
      </c>
      <c r="J3090">
        <v>1375299780</v>
      </c>
      <c r="K3090">
        <v>1371655522</v>
      </c>
      <c r="L3090" t="b">
        <v>0</v>
      </c>
      <c r="M3090">
        <v>1</v>
      </c>
      <c r="N3090" t="b">
        <v>0</v>
      </c>
      <c r="O3090" t="s">
        <v>8273</v>
      </c>
      <c r="P3090" s="9">
        <f>(((K3090/60)/60)/24)+DATE(1970,1,1)</f>
        <v>41444.64261574074</v>
      </c>
      <c r="Q3090" s="14">
        <f>YEAR(P3090)</f>
        <v>2013</v>
      </c>
      <c r="R3090" s="10" t="s">
        <v>8336</v>
      </c>
      <c r="S3090" t="s">
        <v>8338</v>
      </c>
      <c r="T3090">
        <f>IFERROR(ROUND(E3090/M3090,2),0)</f>
        <v>1</v>
      </c>
    </row>
    <row r="3091" spans="1:20" ht="33" hidden="1" x14ac:dyDescent="0.25">
      <c r="A3091">
        <v>1559</v>
      </c>
      <c r="B3091" s="3" t="s">
        <v>1560</v>
      </c>
      <c r="C3091" s="3" t="s">
        <v>5669</v>
      </c>
      <c r="D3091" s="6">
        <v>15000</v>
      </c>
      <c r="E3091" s="8">
        <v>50</v>
      </c>
      <c r="F3091" s="22">
        <f>ROUND(E3091/D3091*100,0)</f>
        <v>0</v>
      </c>
      <c r="G3091" t="s">
        <v>8220</v>
      </c>
      <c r="H3091" t="s">
        <v>8223</v>
      </c>
      <c r="I3091" t="s">
        <v>8245</v>
      </c>
      <c r="J3091">
        <v>1430270199</v>
      </c>
      <c r="K3091">
        <v>1428974199</v>
      </c>
      <c r="L3091" t="b">
        <v>0</v>
      </c>
      <c r="M3091">
        <v>1</v>
      </c>
      <c r="N3091" t="b">
        <v>0</v>
      </c>
      <c r="O3091" t="s">
        <v>8287</v>
      </c>
      <c r="P3091" s="9">
        <f>(((K3091/60)/60)/24)+DATE(1970,1,1)</f>
        <v>42108.05322916666</v>
      </c>
      <c r="Q3091" s="14">
        <f>YEAR(P3091)</f>
        <v>2015</v>
      </c>
      <c r="R3091" s="10" t="s">
        <v>8352</v>
      </c>
      <c r="S3091" t="s">
        <v>8357</v>
      </c>
      <c r="T3091">
        <f>IFERROR(ROUND(E3091/M3091,2),0)</f>
        <v>50</v>
      </c>
    </row>
    <row r="3092" spans="1:20" ht="49" hidden="1" x14ac:dyDescent="0.25">
      <c r="A3092">
        <v>1597</v>
      </c>
      <c r="B3092" s="3" t="s">
        <v>1598</v>
      </c>
      <c r="C3092" s="3" t="s">
        <v>5707</v>
      </c>
      <c r="D3092" s="6">
        <v>15000</v>
      </c>
      <c r="E3092" s="8">
        <v>0</v>
      </c>
      <c r="F3092" s="22">
        <f>ROUND(E3092/D3092*100,0)</f>
        <v>0</v>
      </c>
      <c r="G3092" t="s">
        <v>8220</v>
      </c>
      <c r="H3092" t="s">
        <v>8223</v>
      </c>
      <c r="I3092" t="s">
        <v>8245</v>
      </c>
      <c r="J3092">
        <v>1474360197</v>
      </c>
      <c r="K3092">
        <v>1471768197</v>
      </c>
      <c r="L3092" t="b">
        <v>0</v>
      </c>
      <c r="M3092">
        <v>0</v>
      </c>
      <c r="N3092" t="b">
        <v>0</v>
      </c>
      <c r="O3092" t="s">
        <v>8289</v>
      </c>
      <c r="P3092" s="9">
        <f>(((K3092/60)/60)/24)+DATE(1970,1,1)</f>
        <v>42603.354131944448</v>
      </c>
      <c r="Q3092" s="14">
        <f>YEAR(P3092)</f>
        <v>2016</v>
      </c>
      <c r="R3092" s="10" t="s">
        <v>8352</v>
      </c>
      <c r="S3092" t="s">
        <v>8359</v>
      </c>
      <c r="T3092">
        <f>IFERROR(ROUND(E3092/M3092,2),0)</f>
        <v>0</v>
      </c>
    </row>
    <row r="3093" spans="1:20" ht="33" hidden="1" x14ac:dyDescent="0.25">
      <c r="A3093">
        <v>1818</v>
      </c>
      <c r="B3093" s="3" t="s">
        <v>1819</v>
      </c>
      <c r="C3093" s="3" t="s">
        <v>5928</v>
      </c>
      <c r="D3093" s="6">
        <v>15000</v>
      </c>
      <c r="E3093" s="8">
        <v>0</v>
      </c>
      <c r="F3093" s="22">
        <f>ROUND(E3093/D3093*100,0)</f>
        <v>0</v>
      </c>
      <c r="G3093" t="s">
        <v>8220</v>
      </c>
      <c r="H3093" t="s">
        <v>8223</v>
      </c>
      <c r="I3093" t="s">
        <v>8245</v>
      </c>
      <c r="J3093">
        <v>1428035850</v>
      </c>
      <c r="K3093">
        <v>1425447450</v>
      </c>
      <c r="L3093" t="b">
        <v>0</v>
      </c>
      <c r="M3093">
        <v>0</v>
      </c>
      <c r="N3093" t="b">
        <v>0</v>
      </c>
      <c r="O3093" t="s">
        <v>8283</v>
      </c>
      <c r="P3093" s="9">
        <f>(((K3093/60)/60)/24)+DATE(1970,1,1)</f>
        <v>42067.234375</v>
      </c>
      <c r="Q3093" s="14">
        <f>YEAR(P3093)</f>
        <v>2015</v>
      </c>
      <c r="R3093" s="10" t="s">
        <v>8352</v>
      </c>
      <c r="S3093" t="s">
        <v>8353</v>
      </c>
      <c r="T3093">
        <f>IFERROR(ROUND(E3093/M3093,2),0)</f>
        <v>0</v>
      </c>
    </row>
    <row r="3094" spans="1:20" ht="65" hidden="1" x14ac:dyDescent="0.25">
      <c r="A3094">
        <v>1984</v>
      </c>
      <c r="B3094" s="3" t="s">
        <v>1985</v>
      </c>
      <c r="C3094" s="3" t="s">
        <v>6094</v>
      </c>
      <c r="D3094" s="6">
        <v>15000</v>
      </c>
      <c r="E3094" s="8">
        <v>3172</v>
      </c>
      <c r="F3094" s="22">
        <f>ROUND(E3094/D3094*100,0)</f>
        <v>21</v>
      </c>
      <c r="G3094" t="s">
        <v>8220</v>
      </c>
      <c r="H3094" t="s">
        <v>8223</v>
      </c>
      <c r="I3094" t="s">
        <v>8245</v>
      </c>
      <c r="J3094">
        <v>1417377481</v>
      </c>
      <c r="K3094">
        <v>1412189881</v>
      </c>
      <c r="L3094" t="b">
        <v>0</v>
      </c>
      <c r="M3094">
        <v>7</v>
      </c>
      <c r="N3094" t="b">
        <v>0</v>
      </c>
      <c r="O3094" t="s">
        <v>8294</v>
      </c>
      <c r="P3094" s="9">
        <f>(((K3094/60)/60)/24)+DATE(1970,1,1)</f>
        <v>41913.790289351848</v>
      </c>
      <c r="Q3094" s="14">
        <f>YEAR(P3094)</f>
        <v>2014</v>
      </c>
      <c r="R3094" s="10" t="s">
        <v>8352</v>
      </c>
      <c r="S3094" t="s">
        <v>8364</v>
      </c>
      <c r="T3094">
        <f>IFERROR(ROUND(E3094/M3094,2),0)</f>
        <v>453.14</v>
      </c>
    </row>
    <row r="3095" spans="1:20" ht="49" hidden="1" x14ac:dyDescent="0.25">
      <c r="A3095">
        <v>2128</v>
      </c>
      <c r="B3095" s="3" t="s">
        <v>2129</v>
      </c>
      <c r="C3095" s="3" t="s">
        <v>6238</v>
      </c>
      <c r="D3095" s="6">
        <v>15000</v>
      </c>
      <c r="E3095" s="8">
        <v>25</v>
      </c>
      <c r="F3095" s="22">
        <f>ROUND(E3095/D3095*100,0)</f>
        <v>0</v>
      </c>
      <c r="G3095" t="s">
        <v>8220</v>
      </c>
      <c r="H3095" t="s">
        <v>8228</v>
      </c>
      <c r="I3095" t="s">
        <v>8250</v>
      </c>
      <c r="J3095">
        <v>1411324369</v>
      </c>
      <c r="K3095">
        <v>1406140369</v>
      </c>
      <c r="L3095" t="b">
        <v>0</v>
      </c>
      <c r="M3095">
        <v>1</v>
      </c>
      <c r="N3095" t="b">
        <v>0</v>
      </c>
      <c r="O3095" t="s">
        <v>8280</v>
      </c>
      <c r="P3095" s="9">
        <f>(((K3095/60)/60)/24)+DATE(1970,1,1)</f>
        <v>41843.772789351853</v>
      </c>
      <c r="Q3095" s="14">
        <f>YEAR(P3095)</f>
        <v>2014</v>
      </c>
      <c r="R3095" s="10" t="s">
        <v>8347</v>
      </c>
      <c r="S3095" t="s">
        <v>8348</v>
      </c>
      <c r="T3095">
        <f>IFERROR(ROUND(E3095/M3095,2),0)</f>
        <v>25</v>
      </c>
    </row>
    <row r="3096" spans="1:20" ht="49" hidden="1" x14ac:dyDescent="0.25">
      <c r="A3096">
        <v>2141</v>
      </c>
      <c r="B3096" s="3" t="s">
        <v>2142</v>
      </c>
      <c r="C3096" s="3" t="s">
        <v>6251</v>
      </c>
      <c r="D3096" s="6">
        <v>15000</v>
      </c>
      <c r="E3096" s="8">
        <v>0</v>
      </c>
      <c r="F3096" s="22">
        <f>ROUND(E3096/D3096*100,0)</f>
        <v>0</v>
      </c>
      <c r="G3096" t="s">
        <v>8220</v>
      </c>
      <c r="H3096" t="s">
        <v>8223</v>
      </c>
      <c r="I3096" t="s">
        <v>8245</v>
      </c>
      <c r="J3096">
        <v>1415947159</v>
      </c>
      <c r="K3096">
        <v>1413351559</v>
      </c>
      <c r="L3096" t="b">
        <v>0</v>
      </c>
      <c r="M3096">
        <v>0</v>
      </c>
      <c r="N3096" t="b">
        <v>0</v>
      </c>
      <c r="O3096" t="s">
        <v>8280</v>
      </c>
      <c r="P3096" s="9">
        <f>(((K3096/60)/60)/24)+DATE(1970,1,1)</f>
        <v>41927.235636574071</v>
      </c>
      <c r="Q3096" s="14">
        <f>YEAR(P3096)</f>
        <v>2014</v>
      </c>
      <c r="R3096" s="10" t="s">
        <v>8347</v>
      </c>
      <c r="S3096" t="s">
        <v>8348</v>
      </c>
      <c r="T3096">
        <f>IFERROR(ROUND(E3096/M3096,2),0)</f>
        <v>0</v>
      </c>
    </row>
    <row r="3097" spans="1:20" ht="49" hidden="1" x14ac:dyDescent="0.25">
      <c r="A3097">
        <v>2145</v>
      </c>
      <c r="B3097" s="3" t="s">
        <v>2146</v>
      </c>
      <c r="C3097" s="3" t="s">
        <v>6255</v>
      </c>
      <c r="D3097" s="6">
        <v>15000</v>
      </c>
      <c r="E3097" s="8">
        <v>4565</v>
      </c>
      <c r="F3097" s="22">
        <f>ROUND(E3097/D3097*100,0)</f>
        <v>30</v>
      </c>
      <c r="G3097" t="s">
        <v>8220</v>
      </c>
      <c r="H3097" t="s">
        <v>8223</v>
      </c>
      <c r="I3097" t="s">
        <v>8245</v>
      </c>
      <c r="J3097">
        <v>1385534514</v>
      </c>
      <c r="K3097">
        <v>1382938914</v>
      </c>
      <c r="L3097" t="b">
        <v>0</v>
      </c>
      <c r="M3097">
        <v>89</v>
      </c>
      <c r="N3097" t="b">
        <v>0</v>
      </c>
      <c r="O3097" t="s">
        <v>8280</v>
      </c>
      <c r="P3097" s="9">
        <f>(((K3097/60)/60)/24)+DATE(1970,1,1)</f>
        <v>41575.237430555557</v>
      </c>
      <c r="Q3097" s="14">
        <f>YEAR(P3097)</f>
        <v>2013</v>
      </c>
      <c r="R3097" s="10" t="s">
        <v>8347</v>
      </c>
      <c r="S3097" t="s">
        <v>8348</v>
      </c>
      <c r="T3097">
        <f>IFERROR(ROUND(E3097/M3097,2),0)</f>
        <v>51.29</v>
      </c>
    </row>
    <row r="3098" spans="1:20" ht="49" hidden="1" x14ac:dyDescent="0.25">
      <c r="A3098">
        <v>2404</v>
      </c>
      <c r="B3098" s="3" t="s">
        <v>2405</v>
      </c>
      <c r="C3098" s="3" t="s">
        <v>6514</v>
      </c>
      <c r="D3098" s="6">
        <v>15000</v>
      </c>
      <c r="E3098" s="8">
        <v>0</v>
      </c>
      <c r="F3098" s="22">
        <f>ROUND(E3098/D3098*100,0)</f>
        <v>0</v>
      </c>
      <c r="G3098" t="s">
        <v>8220</v>
      </c>
      <c r="H3098" t="s">
        <v>8223</v>
      </c>
      <c r="I3098" t="s">
        <v>8245</v>
      </c>
      <c r="J3098">
        <v>1451782607</v>
      </c>
      <c r="K3098">
        <v>1449190607</v>
      </c>
      <c r="L3098" t="b">
        <v>0</v>
      </c>
      <c r="M3098">
        <v>0</v>
      </c>
      <c r="N3098" t="b">
        <v>0</v>
      </c>
      <c r="O3098" t="s">
        <v>8282</v>
      </c>
      <c r="P3098" s="9">
        <f>(((K3098/60)/60)/24)+DATE(1970,1,1)</f>
        <v>42342.03943287037</v>
      </c>
      <c r="Q3098" s="14">
        <f>YEAR(P3098)</f>
        <v>2015</v>
      </c>
      <c r="R3098" s="10" t="s">
        <v>8350</v>
      </c>
      <c r="S3098" t="s">
        <v>8351</v>
      </c>
      <c r="T3098">
        <f>IFERROR(ROUND(E3098/M3098,2),0)</f>
        <v>0</v>
      </c>
    </row>
    <row r="3099" spans="1:20" ht="33" hidden="1" x14ac:dyDescent="0.25">
      <c r="A3099">
        <v>2408</v>
      </c>
      <c r="B3099" s="3" t="s">
        <v>2409</v>
      </c>
      <c r="C3099" s="3" t="s">
        <v>6518</v>
      </c>
      <c r="D3099" s="6">
        <v>15000</v>
      </c>
      <c r="E3099" s="8">
        <v>30</v>
      </c>
      <c r="F3099" s="22">
        <f>ROUND(E3099/D3099*100,0)</f>
        <v>0</v>
      </c>
      <c r="G3099" t="s">
        <v>8220</v>
      </c>
      <c r="H3099" t="s">
        <v>8223</v>
      </c>
      <c r="I3099" t="s">
        <v>8245</v>
      </c>
      <c r="J3099">
        <v>1415247757</v>
      </c>
      <c r="K3099">
        <v>1412652157</v>
      </c>
      <c r="L3099" t="b">
        <v>0</v>
      </c>
      <c r="M3099">
        <v>2</v>
      </c>
      <c r="N3099" t="b">
        <v>0</v>
      </c>
      <c r="O3099" t="s">
        <v>8282</v>
      </c>
      <c r="P3099" s="9">
        <f>(((K3099/60)/60)/24)+DATE(1970,1,1)</f>
        <v>41919.140706018516</v>
      </c>
      <c r="Q3099" s="14">
        <f>YEAR(P3099)</f>
        <v>2014</v>
      </c>
      <c r="R3099" s="10" t="s">
        <v>8350</v>
      </c>
      <c r="S3099" t="s">
        <v>8351</v>
      </c>
      <c r="T3099">
        <f>IFERROR(ROUND(E3099/M3099,2),0)</f>
        <v>15</v>
      </c>
    </row>
    <row r="3100" spans="1:20" ht="65" hidden="1" x14ac:dyDescent="0.25">
      <c r="A3100">
        <v>2410</v>
      </c>
      <c r="B3100" s="3" t="s">
        <v>2411</v>
      </c>
      <c r="C3100" s="3" t="s">
        <v>6520</v>
      </c>
      <c r="D3100" s="6">
        <v>15000</v>
      </c>
      <c r="E3100" s="8">
        <v>0</v>
      </c>
      <c r="F3100" s="22">
        <f>ROUND(E3100/D3100*100,0)</f>
        <v>0</v>
      </c>
      <c r="G3100" t="s">
        <v>8220</v>
      </c>
      <c r="H3100" t="s">
        <v>8225</v>
      </c>
      <c r="I3100" t="s">
        <v>8247</v>
      </c>
      <c r="J3100">
        <v>1441619275</v>
      </c>
      <c r="K3100">
        <v>1439027275</v>
      </c>
      <c r="L3100" t="b">
        <v>0</v>
      </c>
      <c r="M3100">
        <v>0</v>
      </c>
      <c r="N3100" t="b">
        <v>0</v>
      </c>
      <c r="O3100" t="s">
        <v>8282</v>
      </c>
      <c r="P3100" s="9">
        <f>(((K3100/60)/60)/24)+DATE(1970,1,1)</f>
        <v>42224.408275462964</v>
      </c>
      <c r="Q3100" s="14">
        <f>YEAR(P3100)</f>
        <v>2015</v>
      </c>
      <c r="R3100" s="10" t="s">
        <v>8350</v>
      </c>
      <c r="S3100" t="s">
        <v>8351</v>
      </c>
      <c r="T3100">
        <f>IFERROR(ROUND(E3100/M3100,2),0)</f>
        <v>0</v>
      </c>
    </row>
    <row r="3101" spans="1:20" ht="49" hidden="1" x14ac:dyDescent="0.25">
      <c r="A3101">
        <v>2414</v>
      </c>
      <c r="B3101" s="3" t="s">
        <v>2415</v>
      </c>
      <c r="C3101" s="3" t="s">
        <v>6524</v>
      </c>
      <c r="D3101" s="6">
        <v>15000</v>
      </c>
      <c r="E3101" s="8">
        <v>460</v>
      </c>
      <c r="F3101" s="22">
        <f>ROUND(E3101/D3101*100,0)</f>
        <v>3</v>
      </c>
      <c r="G3101" t="s">
        <v>8220</v>
      </c>
      <c r="H3101" t="s">
        <v>8223</v>
      </c>
      <c r="I3101" t="s">
        <v>8245</v>
      </c>
      <c r="J3101">
        <v>1440215940</v>
      </c>
      <c r="K3101">
        <v>1436805660</v>
      </c>
      <c r="L3101" t="b">
        <v>0</v>
      </c>
      <c r="M3101">
        <v>13</v>
      </c>
      <c r="N3101" t="b">
        <v>0</v>
      </c>
      <c r="O3101" t="s">
        <v>8282</v>
      </c>
      <c r="P3101" s="9">
        <f>(((K3101/60)/60)/24)+DATE(1970,1,1)</f>
        <v>42198.695138888885</v>
      </c>
      <c r="Q3101" s="14">
        <f>YEAR(P3101)</f>
        <v>2015</v>
      </c>
      <c r="R3101" s="10" t="s">
        <v>8350</v>
      </c>
      <c r="S3101" t="s">
        <v>8351</v>
      </c>
      <c r="T3101">
        <f>IFERROR(ROUND(E3101/M3101,2),0)</f>
        <v>35.380000000000003</v>
      </c>
    </row>
    <row r="3102" spans="1:20" ht="49" hidden="1" x14ac:dyDescent="0.25">
      <c r="A3102">
        <v>2438</v>
      </c>
      <c r="B3102" s="3" t="s">
        <v>2439</v>
      </c>
      <c r="C3102" s="3" t="s">
        <v>6548</v>
      </c>
      <c r="D3102" s="6">
        <v>15000</v>
      </c>
      <c r="E3102" s="8">
        <v>50</v>
      </c>
      <c r="F3102" s="22">
        <f>ROUND(E3102/D3102*100,0)</f>
        <v>0</v>
      </c>
      <c r="G3102" t="s">
        <v>8220</v>
      </c>
      <c r="H3102" t="s">
        <v>8223</v>
      </c>
      <c r="I3102" t="s">
        <v>8245</v>
      </c>
      <c r="J3102">
        <v>1449529062</v>
      </c>
      <c r="K3102">
        <v>1444341462</v>
      </c>
      <c r="L3102" t="b">
        <v>0</v>
      </c>
      <c r="M3102">
        <v>1</v>
      </c>
      <c r="N3102" t="b">
        <v>0</v>
      </c>
      <c r="O3102" t="s">
        <v>8282</v>
      </c>
      <c r="P3102" s="9">
        <f>(((K3102/60)/60)/24)+DATE(1970,1,1)</f>
        <v>42285.91506944444</v>
      </c>
      <c r="Q3102" s="14">
        <f>YEAR(P3102)</f>
        <v>2015</v>
      </c>
      <c r="R3102" s="10" t="s">
        <v>8350</v>
      </c>
      <c r="S3102" t="s">
        <v>8351</v>
      </c>
      <c r="T3102">
        <f>IFERROR(ROUND(E3102/M3102,2),0)</f>
        <v>50</v>
      </c>
    </row>
    <row r="3103" spans="1:20" ht="33" hidden="1" x14ac:dyDescent="0.25">
      <c r="A3103">
        <v>2595</v>
      </c>
      <c r="B3103" s="3" t="s">
        <v>2595</v>
      </c>
      <c r="C3103" s="3" t="s">
        <v>6705</v>
      </c>
      <c r="D3103" s="6">
        <v>15000</v>
      </c>
      <c r="E3103" s="8">
        <v>1825</v>
      </c>
      <c r="F3103" s="22">
        <f>ROUND(E3103/D3103*100,0)</f>
        <v>12</v>
      </c>
      <c r="G3103" t="s">
        <v>8220</v>
      </c>
      <c r="H3103" t="s">
        <v>8223</v>
      </c>
      <c r="I3103" t="s">
        <v>8245</v>
      </c>
      <c r="J3103">
        <v>1487915500</v>
      </c>
      <c r="K3103">
        <v>1485323500</v>
      </c>
      <c r="L3103" t="b">
        <v>0</v>
      </c>
      <c r="M3103">
        <v>19</v>
      </c>
      <c r="N3103" t="b">
        <v>0</v>
      </c>
      <c r="O3103" t="s">
        <v>8282</v>
      </c>
      <c r="P3103" s="9">
        <f>(((K3103/60)/60)/24)+DATE(1970,1,1)</f>
        <v>42760.244212962964</v>
      </c>
      <c r="Q3103" s="14">
        <f>YEAR(P3103)</f>
        <v>2017</v>
      </c>
      <c r="R3103" s="10" t="s">
        <v>8350</v>
      </c>
      <c r="S3103" t="s">
        <v>8351</v>
      </c>
      <c r="T3103">
        <f>IFERROR(ROUND(E3103/M3103,2),0)</f>
        <v>96.05</v>
      </c>
    </row>
    <row r="3104" spans="1:20" ht="49" hidden="1" x14ac:dyDescent="0.25">
      <c r="A3104">
        <v>2683</v>
      </c>
      <c r="B3104" s="3" t="s">
        <v>2683</v>
      </c>
      <c r="C3104" s="3" t="s">
        <v>6793</v>
      </c>
      <c r="D3104" s="6">
        <v>15000</v>
      </c>
      <c r="E3104" s="8">
        <v>36</v>
      </c>
      <c r="F3104" s="22">
        <f>ROUND(E3104/D3104*100,0)</f>
        <v>0</v>
      </c>
      <c r="G3104" t="s">
        <v>8220</v>
      </c>
      <c r="H3104" t="s">
        <v>8223</v>
      </c>
      <c r="I3104" t="s">
        <v>8245</v>
      </c>
      <c r="J3104">
        <v>1425233240</v>
      </c>
      <c r="K3104">
        <v>1422641240</v>
      </c>
      <c r="L3104" t="b">
        <v>0</v>
      </c>
      <c r="M3104">
        <v>3</v>
      </c>
      <c r="N3104" t="b">
        <v>0</v>
      </c>
      <c r="O3104" t="s">
        <v>8282</v>
      </c>
      <c r="P3104" s="9">
        <f>(((K3104/60)/60)/24)+DATE(1970,1,1)</f>
        <v>42034.75509259259</v>
      </c>
      <c r="Q3104" s="14">
        <f>YEAR(P3104)</f>
        <v>2015</v>
      </c>
      <c r="R3104" s="10" t="s">
        <v>8350</v>
      </c>
      <c r="S3104" t="s">
        <v>8351</v>
      </c>
      <c r="T3104">
        <f>IFERROR(ROUND(E3104/M3104,2),0)</f>
        <v>12</v>
      </c>
    </row>
    <row r="3105" spans="1:20" ht="49" hidden="1" x14ac:dyDescent="0.25">
      <c r="A3105">
        <v>2687</v>
      </c>
      <c r="B3105" s="3" t="s">
        <v>2687</v>
      </c>
      <c r="C3105" s="3" t="s">
        <v>6797</v>
      </c>
      <c r="D3105" s="6">
        <v>15000</v>
      </c>
      <c r="E3105" s="8">
        <v>0</v>
      </c>
      <c r="F3105" s="22">
        <f>ROUND(E3105/D3105*100,0)</f>
        <v>0</v>
      </c>
      <c r="G3105" t="s">
        <v>8220</v>
      </c>
      <c r="H3105" t="s">
        <v>8223</v>
      </c>
      <c r="I3105" t="s">
        <v>8245</v>
      </c>
      <c r="J3105">
        <v>1435591318</v>
      </c>
      <c r="K3105">
        <v>1432999318</v>
      </c>
      <c r="L3105" t="b">
        <v>0</v>
      </c>
      <c r="M3105">
        <v>0</v>
      </c>
      <c r="N3105" t="b">
        <v>0</v>
      </c>
      <c r="O3105" t="s">
        <v>8282</v>
      </c>
      <c r="P3105" s="9">
        <f>(((K3105/60)/60)/24)+DATE(1970,1,1)</f>
        <v>42154.64025462963</v>
      </c>
      <c r="Q3105" s="14">
        <f>YEAR(P3105)</f>
        <v>2015</v>
      </c>
      <c r="R3105" s="10" t="s">
        <v>8350</v>
      </c>
      <c r="S3105" t="s">
        <v>8351</v>
      </c>
      <c r="T3105">
        <f>IFERROR(ROUND(E3105/M3105,2),0)</f>
        <v>0</v>
      </c>
    </row>
    <row r="3106" spans="1:20" ht="33" hidden="1" x14ac:dyDescent="0.25">
      <c r="A3106">
        <v>2695</v>
      </c>
      <c r="B3106" s="3" t="s">
        <v>2695</v>
      </c>
      <c r="C3106" s="3" t="s">
        <v>6805</v>
      </c>
      <c r="D3106" s="6">
        <v>15000</v>
      </c>
      <c r="E3106" s="8">
        <v>71</v>
      </c>
      <c r="F3106" s="22">
        <f>ROUND(E3106/D3106*100,0)</f>
        <v>0</v>
      </c>
      <c r="G3106" t="s">
        <v>8220</v>
      </c>
      <c r="H3106" t="s">
        <v>8223</v>
      </c>
      <c r="I3106" t="s">
        <v>8245</v>
      </c>
      <c r="J3106">
        <v>1428981718</v>
      </c>
      <c r="K3106">
        <v>1423801318</v>
      </c>
      <c r="L3106" t="b">
        <v>0</v>
      </c>
      <c r="M3106">
        <v>3</v>
      </c>
      <c r="N3106" t="b">
        <v>0</v>
      </c>
      <c r="O3106" t="s">
        <v>8282</v>
      </c>
      <c r="P3106" s="9">
        <f>(((K3106/60)/60)/24)+DATE(1970,1,1)</f>
        <v>42048.181921296295</v>
      </c>
      <c r="Q3106" s="14">
        <f>YEAR(P3106)</f>
        <v>2015</v>
      </c>
      <c r="R3106" s="10" t="s">
        <v>8350</v>
      </c>
      <c r="S3106" t="s">
        <v>8351</v>
      </c>
      <c r="T3106">
        <f>IFERROR(ROUND(E3106/M3106,2),0)</f>
        <v>23.67</v>
      </c>
    </row>
    <row r="3107" spans="1:20" ht="49" hidden="1" x14ac:dyDescent="0.25">
      <c r="A3107">
        <v>2868</v>
      </c>
      <c r="B3107" s="3" t="s">
        <v>2868</v>
      </c>
      <c r="C3107" s="3" t="s">
        <v>6978</v>
      </c>
      <c r="D3107" s="6">
        <v>15000</v>
      </c>
      <c r="E3107" s="8">
        <v>6301.76</v>
      </c>
      <c r="F3107" s="22">
        <f>ROUND(E3107/D3107*100,0)</f>
        <v>42</v>
      </c>
      <c r="G3107" t="s">
        <v>8220</v>
      </c>
      <c r="H3107" t="s">
        <v>8223</v>
      </c>
      <c r="I3107" t="s">
        <v>8245</v>
      </c>
      <c r="J3107">
        <v>1475697054</v>
      </c>
      <c r="K3107">
        <v>1473105054</v>
      </c>
      <c r="L3107" t="b">
        <v>0</v>
      </c>
      <c r="M3107">
        <v>60</v>
      </c>
      <c r="N3107" t="b">
        <v>0</v>
      </c>
      <c r="O3107" t="s">
        <v>8269</v>
      </c>
      <c r="P3107" s="9">
        <f>(((K3107/60)/60)/24)+DATE(1970,1,1)</f>
        <v>42618.827013888891</v>
      </c>
      <c r="Q3107" s="14">
        <f>YEAR(P3107)</f>
        <v>2016</v>
      </c>
      <c r="R3107" s="10" t="s">
        <v>8331</v>
      </c>
      <c r="S3107" t="s">
        <v>8332</v>
      </c>
      <c r="T3107">
        <f>IFERROR(ROUND(E3107/M3107,2),0)</f>
        <v>105.03</v>
      </c>
    </row>
    <row r="3108" spans="1:20" ht="49" hidden="1" x14ac:dyDescent="0.25">
      <c r="A3108">
        <v>3059</v>
      </c>
      <c r="B3108" s="3" t="s">
        <v>3059</v>
      </c>
      <c r="C3108" s="3" t="s">
        <v>7169</v>
      </c>
      <c r="D3108" s="6">
        <v>15000</v>
      </c>
      <c r="E3108" s="8">
        <v>451</v>
      </c>
      <c r="F3108" s="22">
        <f>ROUND(E3108/D3108*100,0)</f>
        <v>3</v>
      </c>
      <c r="G3108" t="s">
        <v>8220</v>
      </c>
      <c r="H3108" t="s">
        <v>8223</v>
      </c>
      <c r="I3108" t="s">
        <v>8245</v>
      </c>
      <c r="J3108">
        <v>1407536846</v>
      </c>
      <c r="K3108">
        <v>1404944846</v>
      </c>
      <c r="L3108" t="b">
        <v>0</v>
      </c>
      <c r="M3108">
        <v>11</v>
      </c>
      <c r="N3108" t="b">
        <v>0</v>
      </c>
      <c r="O3108" t="s">
        <v>8301</v>
      </c>
      <c r="P3108" s="9">
        <f>(((K3108/60)/60)/24)+DATE(1970,1,1)</f>
        <v>41829.935717592591</v>
      </c>
      <c r="Q3108" s="14">
        <f>YEAR(P3108)</f>
        <v>2014</v>
      </c>
      <c r="R3108" s="10" t="s">
        <v>8331</v>
      </c>
      <c r="S3108" t="s">
        <v>8371</v>
      </c>
      <c r="T3108">
        <f>IFERROR(ROUND(E3108/M3108,2),0)</f>
        <v>41</v>
      </c>
    </row>
    <row r="3109" spans="1:20" ht="49" hidden="1" x14ac:dyDescent="0.25">
      <c r="A3109">
        <v>3075</v>
      </c>
      <c r="B3109" s="3" t="s">
        <v>3075</v>
      </c>
      <c r="C3109" s="3" t="s">
        <v>7185</v>
      </c>
      <c r="D3109" s="6">
        <v>15000</v>
      </c>
      <c r="E3109" s="8">
        <v>1296</v>
      </c>
      <c r="F3109" s="22">
        <f>ROUND(E3109/D3109*100,0)</f>
        <v>9</v>
      </c>
      <c r="G3109" t="s">
        <v>8220</v>
      </c>
      <c r="H3109" t="s">
        <v>8223</v>
      </c>
      <c r="I3109" t="s">
        <v>8245</v>
      </c>
      <c r="J3109">
        <v>1471573640</v>
      </c>
      <c r="K3109">
        <v>1467253640</v>
      </c>
      <c r="L3109" t="b">
        <v>0</v>
      </c>
      <c r="M3109">
        <v>20</v>
      </c>
      <c r="N3109" t="b">
        <v>0</v>
      </c>
      <c r="O3109" t="s">
        <v>8301</v>
      </c>
      <c r="P3109" s="9">
        <f>(((K3109/60)/60)/24)+DATE(1970,1,1)</f>
        <v>42551.102314814809</v>
      </c>
      <c r="Q3109" s="14">
        <f>YEAR(P3109)</f>
        <v>2016</v>
      </c>
      <c r="R3109" s="10" t="s">
        <v>8331</v>
      </c>
      <c r="S3109" t="s">
        <v>8371</v>
      </c>
      <c r="T3109">
        <f>IFERROR(ROUND(E3109/M3109,2),0)</f>
        <v>64.8</v>
      </c>
    </row>
    <row r="3110" spans="1:20" ht="49" hidden="1" x14ac:dyDescent="0.25">
      <c r="A3110">
        <v>3790</v>
      </c>
      <c r="B3110" s="3" t="s">
        <v>3787</v>
      </c>
      <c r="C3110" s="3" t="s">
        <v>7900</v>
      </c>
      <c r="D3110" s="6">
        <v>15000</v>
      </c>
      <c r="E3110" s="8">
        <v>0</v>
      </c>
      <c r="F3110" s="22">
        <f>ROUND(E3110/D3110*100,0)</f>
        <v>0</v>
      </c>
      <c r="G3110" t="s">
        <v>8220</v>
      </c>
      <c r="H3110" t="s">
        <v>8223</v>
      </c>
      <c r="I3110" t="s">
        <v>8245</v>
      </c>
      <c r="J3110">
        <v>1479834023</v>
      </c>
      <c r="K3110">
        <v>1477238423</v>
      </c>
      <c r="L3110" t="b">
        <v>0</v>
      </c>
      <c r="M3110">
        <v>0</v>
      </c>
      <c r="N3110" t="b">
        <v>0</v>
      </c>
      <c r="O3110" t="s">
        <v>8303</v>
      </c>
      <c r="P3110" s="9">
        <f>(((K3110/60)/60)/24)+DATE(1970,1,1)</f>
        <v>42666.666932870372</v>
      </c>
      <c r="Q3110" s="14">
        <f>YEAR(P3110)</f>
        <v>2016</v>
      </c>
      <c r="R3110" s="10" t="s">
        <v>8331</v>
      </c>
      <c r="S3110" t="s">
        <v>8373</v>
      </c>
      <c r="T3110">
        <f>IFERROR(ROUND(E3110/M3110,2),0)</f>
        <v>0</v>
      </c>
    </row>
    <row r="3111" spans="1:20" ht="49" hidden="1" x14ac:dyDescent="0.25">
      <c r="A3111">
        <v>3890</v>
      </c>
      <c r="B3111" s="3" t="s">
        <v>3887</v>
      </c>
      <c r="C3111" s="3" t="s">
        <v>7998</v>
      </c>
      <c r="D3111" s="6">
        <v>15000</v>
      </c>
      <c r="E3111" s="8">
        <v>2524</v>
      </c>
      <c r="F3111" s="22">
        <f>ROUND(E3111/D3111*100,0)</f>
        <v>17</v>
      </c>
      <c r="G3111" t="s">
        <v>8220</v>
      </c>
      <c r="H3111" t="s">
        <v>8223</v>
      </c>
      <c r="I3111" t="s">
        <v>8245</v>
      </c>
      <c r="J3111">
        <v>1439662344</v>
      </c>
      <c r="K3111">
        <v>1434478344</v>
      </c>
      <c r="L3111" t="b">
        <v>0</v>
      </c>
      <c r="M3111">
        <v>8</v>
      </c>
      <c r="N3111" t="b">
        <v>0</v>
      </c>
      <c r="O3111" t="s">
        <v>8269</v>
      </c>
      <c r="P3111" s="9">
        <f>(((K3111/60)/60)/24)+DATE(1970,1,1)</f>
        <v>42171.758611111116</v>
      </c>
      <c r="Q3111" s="14">
        <f>YEAR(P3111)</f>
        <v>2015</v>
      </c>
      <c r="R3111" s="10" t="s">
        <v>8331</v>
      </c>
      <c r="S3111" t="s">
        <v>8332</v>
      </c>
      <c r="T3111">
        <f>IFERROR(ROUND(E3111/M3111,2),0)</f>
        <v>315.5</v>
      </c>
    </row>
    <row r="3112" spans="1:20" ht="49" hidden="1" x14ac:dyDescent="0.25">
      <c r="A3112">
        <v>3894</v>
      </c>
      <c r="B3112" s="3" t="s">
        <v>3891</v>
      </c>
      <c r="C3112" s="3" t="s">
        <v>8002</v>
      </c>
      <c r="D3112" s="6">
        <v>15000</v>
      </c>
      <c r="E3112" s="8">
        <v>520</v>
      </c>
      <c r="F3112" s="22">
        <f>ROUND(E3112/D3112*100,0)</f>
        <v>3</v>
      </c>
      <c r="G3112" t="s">
        <v>8220</v>
      </c>
      <c r="H3112" t="s">
        <v>8223</v>
      </c>
      <c r="I3112" t="s">
        <v>8245</v>
      </c>
      <c r="J3112">
        <v>1481000340</v>
      </c>
      <c r="K3112">
        <v>1478386812</v>
      </c>
      <c r="L3112" t="b">
        <v>0</v>
      </c>
      <c r="M3112">
        <v>11</v>
      </c>
      <c r="N3112" t="b">
        <v>0</v>
      </c>
      <c r="O3112" t="s">
        <v>8269</v>
      </c>
      <c r="P3112" s="9">
        <f>(((K3112/60)/60)/24)+DATE(1970,1,1)</f>
        <v>42679.958472222221</v>
      </c>
      <c r="Q3112" s="14">
        <f>YEAR(P3112)</f>
        <v>2016</v>
      </c>
      <c r="R3112" s="10" t="s">
        <v>8331</v>
      </c>
      <c r="S3112" t="s">
        <v>8332</v>
      </c>
      <c r="T3112">
        <f>IFERROR(ROUND(E3112/M3112,2),0)</f>
        <v>47.27</v>
      </c>
    </row>
    <row r="3113" spans="1:20" ht="49" hidden="1" x14ac:dyDescent="0.25">
      <c r="A3113">
        <v>3912</v>
      </c>
      <c r="B3113" s="3" t="s">
        <v>3909</v>
      </c>
      <c r="C3113" s="3" t="s">
        <v>8020</v>
      </c>
      <c r="D3113" s="6">
        <v>15000</v>
      </c>
      <c r="E3113" s="8">
        <v>1</v>
      </c>
      <c r="F3113" s="22">
        <f>ROUND(E3113/D3113*100,0)</f>
        <v>0</v>
      </c>
      <c r="G3113" t="s">
        <v>8220</v>
      </c>
      <c r="H3113" t="s">
        <v>8223</v>
      </c>
      <c r="I3113" t="s">
        <v>8245</v>
      </c>
      <c r="J3113">
        <v>1429936500</v>
      </c>
      <c r="K3113">
        <v>1424759330</v>
      </c>
      <c r="L3113" t="b">
        <v>0</v>
      </c>
      <c r="M3113">
        <v>1</v>
      </c>
      <c r="N3113" t="b">
        <v>0</v>
      </c>
      <c r="O3113" t="s">
        <v>8269</v>
      </c>
      <c r="P3113" s="9">
        <f>(((K3113/60)/60)/24)+DATE(1970,1,1)</f>
        <v>42059.270023148143</v>
      </c>
      <c r="Q3113" s="14">
        <f>YEAR(P3113)</f>
        <v>2015</v>
      </c>
      <c r="R3113" s="10" t="s">
        <v>8331</v>
      </c>
      <c r="S3113" t="s">
        <v>8332</v>
      </c>
      <c r="T3113">
        <f>IFERROR(ROUND(E3113/M3113,2),0)</f>
        <v>1</v>
      </c>
    </row>
    <row r="3114" spans="1:20" ht="49" hidden="1" x14ac:dyDescent="0.25">
      <c r="A3114">
        <v>3924</v>
      </c>
      <c r="B3114" s="3" t="s">
        <v>3921</v>
      </c>
      <c r="C3114" s="3" t="s">
        <v>8032</v>
      </c>
      <c r="D3114" s="6">
        <v>15000</v>
      </c>
      <c r="E3114" s="8">
        <v>2290</v>
      </c>
      <c r="F3114" s="22">
        <f>ROUND(E3114/D3114*100,0)</f>
        <v>15</v>
      </c>
      <c r="G3114" t="s">
        <v>8220</v>
      </c>
      <c r="H3114" t="s">
        <v>8223</v>
      </c>
      <c r="I3114" t="s">
        <v>8245</v>
      </c>
      <c r="J3114">
        <v>1403823722</v>
      </c>
      <c r="K3114">
        <v>1401231722</v>
      </c>
      <c r="L3114" t="b">
        <v>0</v>
      </c>
      <c r="M3114">
        <v>40</v>
      </c>
      <c r="N3114" t="b">
        <v>0</v>
      </c>
      <c r="O3114" t="s">
        <v>8269</v>
      </c>
      <c r="P3114" s="9">
        <f>(((K3114/60)/60)/24)+DATE(1970,1,1)</f>
        <v>41786.959745370368</v>
      </c>
      <c r="Q3114" s="14">
        <f>YEAR(P3114)</f>
        <v>2014</v>
      </c>
      <c r="R3114" s="10" t="s">
        <v>8331</v>
      </c>
      <c r="S3114" t="s">
        <v>8332</v>
      </c>
      <c r="T3114">
        <f>IFERROR(ROUND(E3114/M3114,2),0)</f>
        <v>57.25</v>
      </c>
    </row>
    <row r="3115" spans="1:20" ht="65" hidden="1" x14ac:dyDescent="0.25">
      <c r="A3115">
        <v>3970</v>
      </c>
      <c r="B3115" s="3" t="s">
        <v>3967</v>
      </c>
      <c r="C3115" s="3" t="s">
        <v>8077</v>
      </c>
      <c r="D3115" s="6">
        <v>15000</v>
      </c>
      <c r="E3115" s="8">
        <v>11</v>
      </c>
      <c r="F3115" s="22">
        <f>ROUND(E3115/D3115*100,0)</f>
        <v>0</v>
      </c>
      <c r="G3115" t="s">
        <v>8220</v>
      </c>
      <c r="H3115" t="s">
        <v>8223</v>
      </c>
      <c r="I3115" t="s">
        <v>8245</v>
      </c>
      <c r="J3115">
        <v>1460925811</v>
      </c>
      <c r="K3115">
        <v>1458333811</v>
      </c>
      <c r="L3115" t="b">
        <v>0</v>
      </c>
      <c r="M3115">
        <v>2</v>
      </c>
      <c r="N3115" t="b">
        <v>0</v>
      </c>
      <c r="O3115" t="s">
        <v>8269</v>
      </c>
      <c r="P3115" s="9">
        <f>(((K3115/60)/60)/24)+DATE(1970,1,1)</f>
        <v>42447.863553240735</v>
      </c>
      <c r="Q3115" s="14">
        <f>YEAR(P3115)</f>
        <v>2016</v>
      </c>
      <c r="R3115" s="10" t="s">
        <v>8331</v>
      </c>
      <c r="S3115" t="s">
        <v>8332</v>
      </c>
      <c r="T3115">
        <f>IFERROR(ROUND(E3115/M3115,2),0)</f>
        <v>5.5</v>
      </c>
    </row>
    <row r="3116" spans="1:20" ht="49" hidden="1" x14ac:dyDescent="0.25">
      <c r="A3116">
        <v>4021</v>
      </c>
      <c r="B3116" s="3" t="s">
        <v>4017</v>
      </c>
      <c r="C3116" s="3" t="s">
        <v>8126</v>
      </c>
      <c r="D3116" s="6">
        <v>15000</v>
      </c>
      <c r="E3116" s="8">
        <v>125</v>
      </c>
      <c r="F3116" s="22">
        <f>ROUND(E3116/D3116*100,0)</f>
        <v>1</v>
      </c>
      <c r="G3116" t="s">
        <v>8220</v>
      </c>
      <c r="H3116" t="s">
        <v>8223</v>
      </c>
      <c r="I3116" t="s">
        <v>8245</v>
      </c>
      <c r="J3116">
        <v>1414360358</v>
      </c>
      <c r="K3116">
        <v>1409176358</v>
      </c>
      <c r="L3116" t="b">
        <v>0</v>
      </c>
      <c r="M3116">
        <v>2</v>
      </c>
      <c r="N3116" t="b">
        <v>0</v>
      </c>
      <c r="O3116" t="s">
        <v>8269</v>
      </c>
      <c r="P3116" s="9">
        <f>(((K3116/60)/60)/24)+DATE(1970,1,1)</f>
        <v>41878.911550925928</v>
      </c>
      <c r="Q3116" s="14">
        <f>YEAR(P3116)</f>
        <v>2014</v>
      </c>
      <c r="R3116" s="10" t="s">
        <v>8331</v>
      </c>
      <c r="S3116" t="s">
        <v>8332</v>
      </c>
      <c r="T3116">
        <f>IFERROR(ROUND(E3116/M3116,2),0)</f>
        <v>62.5</v>
      </c>
    </row>
    <row r="3117" spans="1:20" ht="49" hidden="1" x14ac:dyDescent="0.25">
      <c r="A3117">
        <v>4066</v>
      </c>
      <c r="B3117" s="3" t="s">
        <v>4062</v>
      </c>
      <c r="C3117" s="3" t="s">
        <v>8170</v>
      </c>
      <c r="D3117" s="6">
        <v>15000</v>
      </c>
      <c r="E3117" s="8">
        <v>25</v>
      </c>
      <c r="F3117" s="22">
        <f>ROUND(E3117/D3117*100,0)</f>
        <v>0</v>
      </c>
      <c r="G3117" t="s">
        <v>8220</v>
      </c>
      <c r="H3117" t="s">
        <v>8223</v>
      </c>
      <c r="I3117" t="s">
        <v>8245</v>
      </c>
      <c r="J3117">
        <v>1463619388</v>
      </c>
      <c r="K3117">
        <v>1461027388</v>
      </c>
      <c r="L3117" t="b">
        <v>0</v>
      </c>
      <c r="M3117">
        <v>1</v>
      </c>
      <c r="N3117" t="b">
        <v>0</v>
      </c>
      <c r="O3117" t="s">
        <v>8269</v>
      </c>
      <c r="P3117" s="9">
        <f>(((K3117/60)/60)/24)+DATE(1970,1,1)</f>
        <v>42479.039212962962</v>
      </c>
      <c r="Q3117" s="14">
        <f>YEAR(P3117)</f>
        <v>2016</v>
      </c>
      <c r="R3117" s="10" t="s">
        <v>8331</v>
      </c>
      <c r="S3117" t="s">
        <v>8332</v>
      </c>
      <c r="T3117">
        <f>IFERROR(ROUND(E3117/M3117,2),0)</f>
        <v>25</v>
      </c>
    </row>
    <row r="3118" spans="1:20" ht="49" hidden="1" x14ac:dyDescent="0.25">
      <c r="A3118">
        <v>4077</v>
      </c>
      <c r="B3118" s="3" t="s">
        <v>4073</v>
      </c>
      <c r="C3118" s="3" t="s">
        <v>8180</v>
      </c>
      <c r="D3118" s="6">
        <v>15000</v>
      </c>
      <c r="E3118" s="8">
        <v>1335</v>
      </c>
      <c r="F3118" s="22">
        <f>ROUND(E3118/D3118*100,0)</f>
        <v>9</v>
      </c>
      <c r="G3118" t="s">
        <v>8220</v>
      </c>
      <c r="H3118" t="s">
        <v>8223</v>
      </c>
      <c r="I3118" t="s">
        <v>8245</v>
      </c>
      <c r="J3118">
        <v>1482339794</v>
      </c>
      <c r="K3118">
        <v>1479747794</v>
      </c>
      <c r="L3118" t="b">
        <v>0</v>
      </c>
      <c r="M3118">
        <v>6</v>
      </c>
      <c r="N3118" t="b">
        <v>0</v>
      </c>
      <c r="O3118" t="s">
        <v>8269</v>
      </c>
      <c r="P3118" s="9">
        <f>(((K3118/60)/60)/24)+DATE(1970,1,1)</f>
        <v>42695.7105787037</v>
      </c>
      <c r="Q3118" s="14">
        <f>YEAR(P3118)</f>
        <v>2016</v>
      </c>
      <c r="R3118" s="10" t="s">
        <v>8331</v>
      </c>
      <c r="S3118" t="s">
        <v>8332</v>
      </c>
      <c r="T3118">
        <f>IFERROR(ROUND(E3118/M3118,2),0)</f>
        <v>222.5</v>
      </c>
    </row>
    <row r="3119" spans="1:20" ht="49" hidden="1" x14ac:dyDescent="0.25">
      <c r="A3119">
        <v>603</v>
      </c>
      <c r="B3119" s="3" t="s">
        <v>604</v>
      </c>
      <c r="C3119" s="3" t="s">
        <v>4713</v>
      </c>
      <c r="D3119" s="6">
        <v>15000</v>
      </c>
      <c r="E3119" s="8">
        <v>590.02</v>
      </c>
      <c r="F3119" s="22">
        <f>ROUND(E3119/D3119*100,0)</f>
        <v>4</v>
      </c>
      <c r="G3119" t="s">
        <v>8219</v>
      </c>
      <c r="H3119" t="s">
        <v>8223</v>
      </c>
      <c r="I3119" t="s">
        <v>8245</v>
      </c>
      <c r="J3119">
        <v>1408029623</v>
      </c>
      <c r="K3119">
        <v>1405437623</v>
      </c>
      <c r="L3119" t="b">
        <v>0</v>
      </c>
      <c r="M3119">
        <v>13</v>
      </c>
      <c r="N3119" t="b">
        <v>0</v>
      </c>
      <c r="O3119" t="s">
        <v>8270</v>
      </c>
      <c r="P3119" s="9">
        <f>(((K3119/60)/60)/24)+DATE(1970,1,1)</f>
        <v>41835.639155092591</v>
      </c>
      <c r="Q3119" s="14">
        <f>YEAR(P3119)</f>
        <v>2014</v>
      </c>
      <c r="R3119" s="10" t="s">
        <v>8333</v>
      </c>
      <c r="S3119" t="s">
        <v>8334</v>
      </c>
      <c r="T3119">
        <f>IFERROR(ROUND(E3119/M3119,2),0)</f>
        <v>45.39</v>
      </c>
    </row>
    <row r="3120" spans="1:20" ht="49" hidden="1" x14ac:dyDescent="0.25">
      <c r="A3120">
        <v>1048</v>
      </c>
      <c r="B3120" s="3" t="s">
        <v>1049</v>
      </c>
      <c r="C3120" s="3" t="s">
        <v>5158</v>
      </c>
      <c r="D3120" s="6">
        <v>15000</v>
      </c>
      <c r="E3120" s="8">
        <v>212</v>
      </c>
      <c r="F3120" s="22">
        <f>ROUND(E3120/D3120*100,0)</f>
        <v>1</v>
      </c>
      <c r="G3120" t="s">
        <v>8219</v>
      </c>
      <c r="H3120" t="s">
        <v>8223</v>
      </c>
      <c r="I3120" t="s">
        <v>8245</v>
      </c>
      <c r="J3120">
        <v>1474766189</v>
      </c>
      <c r="K3120">
        <v>1471310189</v>
      </c>
      <c r="L3120" t="b">
        <v>0</v>
      </c>
      <c r="M3120">
        <v>4</v>
      </c>
      <c r="N3120" t="b">
        <v>0</v>
      </c>
      <c r="O3120" t="s">
        <v>8279</v>
      </c>
      <c r="P3120" s="9">
        <f>(((K3120/60)/60)/24)+DATE(1970,1,1)</f>
        <v>42598.053113425922</v>
      </c>
      <c r="Q3120" s="14">
        <f>YEAR(P3120)</f>
        <v>2016</v>
      </c>
      <c r="R3120" s="10" t="s">
        <v>8345</v>
      </c>
      <c r="S3120" t="s">
        <v>8346</v>
      </c>
      <c r="T3120">
        <f>IFERROR(ROUND(E3120/M3120,2),0)</f>
        <v>53</v>
      </c>
    </row>
    <row r="3121" spans="1:20" ht="33" hidden="1" x14ac:dyDescent="0.25">
      <c r="A3121">
        <v>1224</v>
      </c>
      <c r="B3121" s="3" t="s">
        <v>1225</v>
      </c>
      <c r="C3121" s="3" t="s">
        <v>5334</v>
      </c>
      <c r="D3121" s="6">
        <v>15000</v>
      </c>
      <c r="E3121" s="8">
        <v>1060</v>
      </c>
      <c r="F3121" s="22">
        <f>ROUND(E3121/D3121*100,0)</f>
        <v>7</v>
      </c>
      <c r="G3121" t="s">
        <v>8219</v>
      </c>
      <c r="H3121" t="s">
        <v>8223</v>
      </c>
      <c r="I3121" t="s">
        <v>8245</v>
      </c>
      <c r="J3121">
        <v>1402060302</v>
      </c>
      <c r="K3121">
        <v>1396876302</v>
      </c>
      <c r="L3121" t="b">
        <v>0</v>
      </c>
      <c r="M3121">
        <v>18</v>
      </c>
      <c r="N3121" t="b">
        <v>0</v>
      </c>
      <c r="O3121" t="s">
        <v>8284</v>
      </c>
      <c r="P3121" s="9">
        <f>(((K3121/60)/60)/24)+DATE(1970,1,1)</f>
        <v>41736.549791666665</v>
      </c>
      <c r="Q3121" s="14">
        <f>YEAR(P3121)</f>
        <v>2014</v>
      </c>
      <c r="R3121" s="10" t="s">
        <v>8339</v>
      </c>
      <c r="S3121" t="s">
        <v>8354</v>
      </c>
      <c r="T3121">
        <f>IFERROR(ROUND(E3121/M3121,2),0)</f>
        <v>58.89</v>
      </c>
    </row>
    <row r="3122" spans="1:20" ht="49" hidden="1" x14ac:dyDescent="0.25">
      <c r="A3122">
        <v>1323</v>
      </c>
      <c r="B3122" s="3" t="s">
        <v>1324</v>
      </c>
      <c r="C3122" s="3" t="s">
        <v>5433</v>
      </c>
      <c r="D3122" s="6">
        <v>15000</v>
      </c>
      <c r="E3122" s="8">
        <v>1332</v>
      </c>
      <c r="F3122" s="22">
        <f>ROUND(E3122/D3122*100,0)</f>
        <v>9</v>
      </c>
      <c r="G3122" t="s">
        <v>8219</v>
      </c>
      <c r="H3122" t="s">
        <v>8223</v>
      </c>
      <c r="I3122" t="s">
        <v>8245</v>
      </c>
      <c r="J3122">
        <v>1461653700</v>
      </c>
      <c r="K3122">
        <v>1458665146</v>
      </c>
      <c r="L3122" t="b">
        <v>0</v>
      </c>
      <c r="M3122">
        <v>44</v>
      </c>
      <c r="N3122" t="b">
        <v>0</v>
      </c>
      <c r="O3122" t="s">
        <v>8271</v>
      </c>
      <c r="P3122" s="9">
        <f>(((K3122/60)/60)/24)+DATE(1970,1,1)</f>
        <v>42451.698449074072</v>
      </c>
      <c r="Q3122" s="14">
        <f>YEAR(P3122)</f>
        <v>2016</v>
      </c>
      <c r="R3122" s="10" t="s">
        <v>8333</v>
      </c>
      <c r="S3122" t="s">
        <v>8335</v>
      </c>
      <c r="T3122">
        <f>IFERROR(ROUND(E3122/M3122,2),0)</f>
        <v>30.27</v>
      </c>
    </row>
    <row r="3123" spans="1:20" ht="49" hidden="1" x14ac:dyDescent="0.25">
      <c r="A3123">
        <v>1455</v>
      </c>
      <c r="B3123" s="3" t="s">
        <v>1456</v>
      </c>
      <c r="C3123" s="3" t="s">
        <v>5565</v>
      </c>
      <c r="D3123" s="6">
        <v>15000</v>
      </c>
      <c r="E3123" s="8">
        <v>1575</v>
      </c>
      <c r="F3123" s="22">
        <f>ROUND(E3123/D3123*100,0)</f>
        <v>11</v>
      </c>
      <c r="G3123" t="s">
        <v>8219</v>
      </c>
      <c r="H3123" t="s">
        <v>8223</v>
      </c>
      <c r="I3123" t="s">
        <v>8245</v>
      </c>
      <c r="J3123">
        <v>1409924340</v>
      </c>
      <c r="K3123">
        <v>1405181320</v>
      </c>
      <c r="L3123" t="b">
        <v>0</v>
      </c>
      <c r="M3123">
        <v>7</v>
      </c>
      <c r="N3123" t="b">
        <v>0</v>
      </c>
      <c r="O3123" t="s">
        <v>8285</v>
      </c>
      <c r="P3123" s="9">
        <f>(((K3123/60)/60)/24)+DATE(1970,1,1)</f>
        <v>41832.672685185185</v>
      </c>
      <c r="Q3123" s="14">
        <f>YEAR(P3123)</f>
        <v>2014</v>
      </c>
      <c r="R3123" s="10" t="s">
        <v>8336</v>
      </c>
      <c r="S3123" t="s">
        <v>8355</v>
      </c>
      <c r="T3123">
        <f>IFERROR(ROUND(E3123/M3123,2),0)</f>
        <v>225</v>
      </c>
    </row>
    <row r="3124" spans="1:20" ht="49" hidden="1" x14ac:dyDescent="0.25">
      <c r="A3124">
        <v>2380</v>
      </c>
      <c r="B3124" s="3" t="s">
        <v>2381</v>
      </c>
      <c r="C3124" s="3" t="s">
        <v>6490</v>
      </c>
      <c r="D3124" s="6">
        <v>15000</v>
      </c>
      <c r="E3124" s="8">
        <v>55</v>
      </c>
      <c r="F3124" s="22">
        <f>ROUND(E3124/D3124*100,0)</f>
        <v>0</v>
      </c>
      <c r="G3124" t="s">
        <v>8219</v>
      </c>
      <c r="H3124" t="s">
        <v>8223</v>
      </c>
      <c r="I3124" t="s">
        <v>8245</v>
      </c>
      <c r="J3124">
        <v>1443726142</v>
      </c>
      <c r="K3124">
        <v>1441134142</v>
      </c>
      <c r="L3124" t="b">
        <v>0</v>
      </c>
      <c r="M3124">
        <v>3</v>
      </c>
      <c r="N3124" t="b">
        <v>0</v>
      </c>
      <c r="O3124" t="s">
        <v>8270</v>
      </c>
      <c r="P3124" s="9">
        <f>(((K3124/60)/60)/24)+DATE(1970,1,1)</f>
        <v>42248.793310185181</v>
      </c>
      <c r="Q3124" s="14">
        <f>YEAR(P3124)</f>
        <v>2015</v>
      </c>
      <c r="R3124" s="10" t="s">
        <v>8333</v>
      </c>
      <c r="S3124" t="s">
        <v>8334</v>
      </c>
      <c r="T3124">
        <f>IFERROR(ROUND(E3124/M3124,2),0)</f>
        <v>18.329999999999998</v>
      </c>
    </row>
    <row r="3125" spans="1:20" ht="49" hidden="1" x14ac:dyDescent="0.25">
      <c r="A3125">
        <v>2577</v>
      </c>
      <c r="B3125" s="3" t="s">
        <v>2577</v>
      </c>
      <c r="C3125" s="3" t="s">
        <v>6687</v>
      </c>
      <c r="D3125" s="6">
        <v>15000</v>
      </c>
      <c r="E3125" s="8">
        <v>0</v>
      </c>
      <c r="F3125" s="22">
        <f>ROUND(E3125/D3125*100,0)</f>
        <v>0</v>
      </c>
      <c r="G3125" t="s">
        <v>8219</v>
      </c>
      <c r="H3125" t="s">
        <v>8223</v>
      </c>
      <c r="I3125" t="s">
        <v>8245</v>
      </c>
      <c r="J3125">
        <v>1407181297</v>
      </c>
      <c r="K3125">
        <v>1405021297</v>
      </c>
      <c r="L3125" t="b">
        <v>0</v>
      </c>
      <c r="M3125">
        <v>0</v>
      </c>
      <c r="N3125" t="b">
        <v>0</v>
      </c>
      <c r="O3125" t="s">
        <v>8282</v>
      </c>
      <c r="P3125" s="9">
        <f>(((K3125/60)/60)/24)+DATE(1970,1,1)</f>
        <v>41830.820567129631</v>
      </c>
      <c r="Q3125" s="14">
        <f>YEAR(P3125)</f>
        <v>2014</v>
      </c>
      <c r="R3125" s="10" t="s">
        <v>8350</v>
      </c>
      <c r="S3125" t="s">
        <v>8351</v>
      </c>
      <c r="T3125">
        <f>IFERROR(ROUND(E3125/M3125,2),0)</f>
        <v>0</v>
      </c>
    </row>
    <row r="3126" spans="1:20" ht="21" hidden="1" x14ac:dyDescent="0.25">
      <c r="A3126">
        <v>2655</v>
      </c>
      <c r="B3126" s="3" t="s">
        <v>2655</v>
      </c>
      <c r="C3126" s="3" t="s">
        <v>6765</v>
      </c>
      <c r="D3126" s="6">
        <v>15000</v>
      </c>
      <c r="E3126" s="8">
        <v>3155</v>
      </c>
      <c r="F3126" s="22">
        <f>ROUND(E3126/D3126*100,0)</f>
        <v>21</v>
      </c>
      <c r="G3126" t="s">
        <v>8219</v>
      </c>
      <c r="H3126" t="s">
        <v>8223</v>
      </c>
      <c r="I3126" t="s">
        <v>8245</v>
      </c>
      <c r="J3126">
        <v>1455048000</v>
      </c>
      <c r="K3126">
        <v>1452631647</v>
      </c>
      <c r="L3126" t="b">
        <v>0</v>
      </c>
      <c r="M3126">
        <v>43</v>
      </c>
      <c r="N3126" t="b">
        <v>0</v>
      </c>
      <c r="O3126" t="s">
        <v>8299</v>
      </c>
      <c r="P3126" s="9">
        <f>(((K3126/60)/60)/24)+DATE(1970,1,1)</f>
        <v>42381.866284722222</v>
      </c>
      <c r="Q3126" s="14">
        <f>YEAR(P3126)</f>
        <v>2016</v>
      </c>
      <c r="R3126" s="10" t="s">
        <v>8333</v>
      </c>
      <c r="S3126" t="s">
        <v>8369</v>
      </c>
      <c r="T3126">
        <f>IFERROR(ROUND(E3126/M3126,2),0)</f>
        <v>73.37</v>
      </c>
    </row>
    <row r="3127" spans="1:20" ht="49" hidden="1" x14ac:dyDescent="0.25">
      <c r="A3127">
        <v>2954</v>
      </c>
      <c r="B3127" s="3" t="s">
        <v>2954</v>
      </c>
      <c r="C3127" s="3" t="s">
        <v>7064</v>
      </c>
      <c r="D3127" s="6">
        <v>15000</v>
      </c>
      <c r="E3127" s="8">
        <v>0</v>
      </c>
      <c r="F3127" s="22">
        <f>ROUND(E3127/D3127*100,0)</f>
        <v>0</v>
      </c>
      <c r="G3127" t="s">
        <v>8219</v>
      </c>
      <c r="H3127" t="s">
        <v>8223</v>
      </c>
      <c r="I3127" t="s">
        <v>8245</v>
      </c>
      <c r="J3127">
        <v>1489669203</v>
      </c>
      <c r="K3127">
        <v>1487944803</v>
      </c>
      <c r="L3127" t="b">
        <v>0</v>
      </c>
      <c r="M3127">
        <v>0</v>
      </c>
      <c r="N3127" t="b">
        <v>0</v>
      </c>
      <c r="O3127" t="s">
        <v>8301</v>
      </c>
      <c r="P3127" s="9">
        <f>(((K3127/60)/60)/24)+DATE(1970,1,1)</f>
        <v>42790.583368055552</v>
      </c>
      <c r="Q3127" s="14">
        <f>YEAR(P3127)</f>
        <v>2017</v>
      </c>
      <c r="R3127" s="10" t="s">
        <v>8331</v>
      </c>
      <c r="S3127" t="s">
        <v>8371</v>
      </c>
      <c r="T3127">
        <f>IFERROR(ROUND(E3127/M3127,2),0)</f>
        <v>0</v>
      </c>
    </row>
    <row r="3128" spans="1:20" ht="49" hidden="1" x14ac:dyDescent="0.25">
      <c r="A3128">
        <v>2957</v>
      </c>
      <c r="B3128" s="3" t="s">
        <v>2957</v>
      </c>
      <c r="C3128" s="3" t="s">
        <v>7067</v>
      </c>
      <c r="D3128" s="6">
        <v>15000</v>
      </c>
      <c r="E3128" s="8">
        <v>280</v>
      </c>
      <c r="F3128" s="22">
        <f>ROUND(E3128/D3128*100,0)</f>
        <v>2</v>
      </c>
      <c r="G3128" t="s">
        <v>8219</v>
      </c>
      <c r="H3128" t="s">
        <v>8223</v>
      </c>
      <c r="I3128" t="s">
        <v>8245</v>
      </c>
      <c r="J3128">
        <v>1427498172</v>
      </c>
      <c r="K3128">
        <v>1422317772</v>
      </c>
      <c r="L3128" t="b">
        <v>0</v>
      </c>
      <c r="M3128">
        <v>3</v>
      </c>
      <c r="N3128" t="b">
        <v>0</v>
      </c>
      <c r="O3128" t="s">
        <v>8301</v>
      </c>
      <c r="P3128" s="9">
        <f>(((K3128/60)/60)/24)+DATE(1970,1,1)</f>
        <v>42031.011249999996</v>
      </c>
      <c r="Q3128" s="14">
        <f>YEAR(P3128)</f>
        <v>2015</v>
      </c>
      <c r="R3128" s="10" t="s">
        <v>8331</v>
      </c>
      <c r="S3128" t="s">
        <v>8371</v>
      </c>
      <c r="T3128">
        <f>IFERROR(ROUND(E3128/M3128,2),0)</f>
        <v>93.33</v>
      </c>
    </row>
    <row r="3129" spans="1:20" ht="49" hidden="1" x14ac:dyDescent="0.25">
      <c r="A3129">
        <v>3872</v>
      </c>
      <c r="B3129" s="3" t="s">
        <v>3869</v>
      </c>
      <c r="C3129" s="3" t="s">
        <v>7981</v>
      </c>
      <c r="D3129" s="6">
        <v>15000</v>
      </c>
      <c r="E3129" s="8">
        <v>0</v>
      </c>
      <c r="F3129" s="22">
        <f>ROUND(E3129/D3129*100,0)</f>
        <v>0</v>
      </c>
      <c r="G3129" t="s">
        <v>8219</v>
      </c>
      <c r="H3129" t="s">
        <v>8223</v>
      </c>
      <c r="I3129" t="s">
        <v>8245</v>
      </c>
      <c r="J3129">
        <v>1439522996</v>
      </c>
      <c r="K3129">
        <v>1435202996</v>
      </c>
      <c r="L3129" t="b">
        <v>0</v>
      </c>
      <c r="M3129">
        <v>0</v>
      </c>
      <c r="N3129" t="b">
        <v>0</v>
      </c>
      <c r="O3129" t="s">
        <v>8303</v>
      </c>
      <c r="P3129" s="9">
        <f>(((K3129/60)/60)/24)+DATE(1970,1,1)</f>
        <v>42180.145787037036</v>
      </c>
      <c r="Q3129" s="14">
        <f>YEAR(P3129)</f>
        <v>2015</v>
      </c>
      <c r="R3129" s="10" t="s">
        <v>8331</v>
      </c>
      <c r="S3129" t="s">
        <v>8373</v>
      </c>
      <c r="T3129">
        <f>IFERROR(ROUND(E3129/M3129,2),0)</f>
        <v>0</v>
      </c>
    </row>
    <row r="3130" spans="1:20" ht="49" hidden="1" x14ac:dyDescent="0.25">
      <c r="A3130">
        <v>3879</v>
      </c>
      <c r="B3130" s="3" t="s">
        <v>3876</v>
      </c>
      <c r="C3130" s="3" t="s">
        <v>7988</v>
      </c>
      <c r="D3130" s="6">
        <v>15000</v>
      </c>
      <c r="E3130" s="8">
        <v>0</v>
      </c>
      <c r="F3130" s="22">
        <f>ROUND(E3130/D3130*100,0)</f>
        <v>0</v>
      </c>
      <c r="G3130" t="s">
        <v>8219</v>
      </c>
      <c r="H3130" t="s">
        <v>8224</v>
      </c>
      <c r="I3130" t="s">
        <v>8246</v>
      </c>
      <c r="J3130">
        <v>1422218396</v>
      </c>
      <c r="K3130">
        <v>1419626396</v>
      </c>
      <c r="L3130" t="b">
        <v>0</v>
      </c>
      <c r="M3130">
        <v>0</v>
      </c>
      <c r="N3130" t="b">
        <v>0</v>
      </c>
      <c r="O3130" t="s">
        <v>8303</v>
      </c>
      <c r="P3130" s="9">
        <f>(((K3130/60)/60)/24)+DATE(1970,1,1)</f>
        <v>41999.861064814817</v>
      </c>
      <c r="Q3130" s="14">
        <f>YEAR(P3130)</f>
        <v>2014</v>
      </c>
      <c r="R3130" s="10" t="s">
        <v>8331</v>
      </c>
      <c r="S3130" t="s">
        <v>8373</v>
      </c>
      <c r="T3130">
        <f>IFERROR(ROUND(E3130/M3130,2),0)</f>
        <v>0</v>
      </c>
    </row>
    <row r="3131" spans="1:20" ht="49" hidden="1" x14ac:dyDescent="0.25">
      <c r="A3131">
        <v>3883</v>
      </c>
      <c r="B3131" s="3" t="s">
        <v>3880</v>
      </c>
      <c r="C3131" s="3" t="s">
        <v>7992</v>
      </c>
      <c r="D3131" s="6">
        <v>15000</v>
      </c>
      <c r="E3131" s="8">
        <v>0</v>
      </c>
      <c r="F3131" s="22">
        <f>ROUND(E3131/D3131*100,0)</f>
        <v>0</v>
      </c>
      <c r="G3131" t="s">
        <v>8219</v>
      </c>
      <c r="H3131" t="s">
        <v>8224</v>
      </c>
      <c r="I3131" t="s">
        <v>8246</v>
      </c>
      <c r="J3131">
        <v>1409668069</v>
      </c>
      <c r="K3131">
        <v>1407076069</v>
      </c>
      <c r="L3131" t="b">
        <v>0</v>
      </c>
      <c r="M3131">
        <v>0</v>
      </c>
      <c r="N3131" t="b">
        <v>0</v>
      </c>
      <c r="O3131" t="s">
        <v>8303</v>
      </c>
      <c r="P3131" s="9">
        <f>(((K3131/60)/60)/24)+DATE(1970,1,1)</f>
        <v>41854.602650462963</v>
      </c>
      <c r="Q3131" s="14">
        <f>YEAR(P3131)</f>
        <v>2014</v>
      </c>
      <c r="R3131" s="10" t="s">
        <v>8331</v>
      </c>
      <c r="S3131" t="s">
        <v>8373</v>
      </c>
      <c r="T3131">
        <f>IFERROR(ROUND(E3131/M3131,2),0)</f>
        <v>0</v>
      </c>
    </row>
    <row r="3132" spans="1:20" ht="49" x14ac:dyDescent="0.25">
      <c r="A3132">
        <v>3274</v>
      </c>
      <c r="B3132" s="3" t="s">
        <v>3274</v>
      </c>
      <c r="C3132" s="3" t="s">
        <v>7384</v>
      </c>
      <c r="D3132" s="6">
        <v>15500</v>
      </c>
      <c r="E3132" s="8">
        <v>15705</v>
      </c>
      <c r="F3132" s="22">
        <f>ROUND(E3132/D3132*100,0)</f>
        <v>101</v>
      </c>
      <c r="G3132" t="s">
        <v>8218</v>
      </c>
      <c r="H3132" t="s">
        <v>8223</v>
      </c>
      <c r="I3132" t="s">
        <v>8245</v>
      </c>
      <c r="J3132">
        <v>1458075600</v>
      </c>
      <c r="K3132">
        <v>1454259272</v>
      </c>
      <c r="L3132" t="b">
        <v>1</v>
      </c>
      <c r="M3132">
        <v>286</v>
      </c>
      <c r="N3132" t="b">
        <v>1</v>
      </c>
      <c r="O3132" t="s">
        <v>8269</v>
      </c>
      <c r="P3132" s="9">
        <f>(((K3132/60)/60)/24)+DATE(1970,1,1)</f>
        <v>42400.704537037032</v>
      </c>
      <c r="Q3132" s="14">
        <f>YEAR(P3132)</f>
        <v>2016</v>
      </c>
      <c r="R3132" s="10" t="s">
        <v>8331</v>
      </c>
      <c r="S3132" t="s">
        <v>8332</v>
      </c>
      <c r="T3132">
        <f>IFERROR(ROUND(E3132/M3132,2),0)</f>
        <v>54.91</v>
      </c>
    </row>
    <row r="3133" spans="1:20" ht="49" hidden="1" x14ac:dyDescent="0.25">
      <c r="A3133">
        <v>1804</v>
      </c>
      <c r="B3133" s="3" t="s">
        <v>1805</v>
      </c>
      <c r="C3133" s="3" t="s">
        <v>5914</v>
      </c>
      <c r="D3133" s="6">
        <v>15500</v>
      </c>
      <c r="E3133" s="8">
        <v>5452</v>
      </c>
      <c r="F3133" s="22">
        <f>ROUND(E3133/D3133*100,0)</f>
        <v>35</v>
      </c>
      <c r="G3133" t="s">
        <v>8220</v>
      </c>
      <c r="H3133" t="s">
        <v>8223</v>
      </c>
      <c r="I3133" t="s">
        <v>8245</v>
      </c>
      <c r="J3133">
        <v>1447521404</v>
      </c>
      <c r="K3133">
        <v>1444061804</v>
      </c>
      <c r="L3133" t="b">
        <v>1</v>
      </c>
      <c r="M3133">
        <v>52</v>
      </c>
      <c r="N3133" t="b">
        <v>0</v>
      </c>
      <c r="O3133" t="s">
        <v>8283</v>
      </c>
      <c r="P3133" s="9">
        <f>(((K3133/60)/60)/24)+DATE(1970,1,1)</f>
        <v>42282.678287037037</v>
      </c>
      <c r="Q3133" s="14">
        <f>YEAR(P3133)</f>
        <v>2015</v>
      </c>
      <c r="R3133" s="10" t="s">
        <v>8352</v>
      </c>
      <c r="S3133" t="s">
        <v>8353</v>
      </c>
      <c r="T3133">
        <f>IFERROR(ROUND(E3133/M3133,2),0)</f>
        <v>104.85</v>
      </c>
    </row>
    <row r="3134" spans="1:20" ht="49" x14ac:dyDescent="0.25">
      <c r="A3134">
        <v>1466</v>
      </c>
      <c r="B3134" s="3" t="s">
        <v>1467</v>
      </c>
      <c r="C3134" s="3" t="s">
        <v>5576</v>
      </c>
      <c r="D3134" s="6">
        <v>16000</v>
      </c>
      <c r="E3134" s="8">
        <v>17260.37</v>
      </c>
      <c r="F3134" s="22">
        <f>ROUND(E3134/D3134*100,0)</f>
        <v>108</v>
      </c>
      <c r="G3134" t="s">
        <v>8218</v>
      </c>
      <c r="H3134" t="s">
        <v>8223</v>
      </c>
      <c r="I3134" t="s">
        <v>8245</v>
      </c>
      <c r="J3134">
        <v>1452574800</v>
      </c>
      <c r="K3134">
        <v>1449029266</v>
      </c>
      <c r="L3134" t="b">
        <v>1</v>
      </c>
      <c r="M3134">
        <v>248</v>
      </c>
      <c r="N3134" t="b">
        <v>1</v>
      </c>
      <c r="O3134" t="s">
        <v>8286</v>
      </c>
      <c r="P3134" s="9">
        <f>(((K3134/60)/60)/24)+DATE(1970,1,1)</f>
        <v>42340.172060185185</v>
      </c>
      <c r="Q3134" s="14">
        <f>YEAR(P3134)</f>
        <v>2015</v>
      </c>
      <c r="R3134" s="10" t="s">
        <v>8336</v>
      </c>
      <c r="S3134" t="s">
        <v>8356</v>
      </c>
      <c r="T3134">
        <f>IFERROR(ROUND(E3134/M3134,2),0)</f>
        <v>69.599999999999994</v>
      </c>
    </row>
    <row r="3135" spans="1:20" ht="49" x14ac:dyDescent="0.25">
      <c r="A3135">
        <v>1505</v>
      </c>
      <c r="B3135" s="3" t="s">
        <v>1506</v>
      </c>
      <c r="C3135" s="3" t="s">
        <v>5615</v>
      </c>
      <c r="D3135" s="6">
        <v>16000</v>
      </c>
      <c r="E3135" s="8">
        <v>16573</v>
      </c>
      <c r="F3135" s="22">
        <f>ROUND(E3135/D3135*100,0)</f>
        <v>104</v>
      </c>
      <c r="G3135" t="s">
        <v>8218</v>
      </c>
      <c r="H3135" t="s">
        <v>8235</v>
      </c>
      <c r="I3135" t="s">
        <v>8248</v>
      </c>
      <c r="J3135">
        <v>1458676860</v>
      </c>
      <c r="K3135">
        <v>1455446303</v>
      </c>
      <c r="L3135" t="b">
        <v>1</v>
      </c>
      <c r="M3135">
        <v>345</v>
      </c>
      <c r="N3135" t="b">
        <v>1</v>
      </c>
      <c r="O3135" t="s">
        <v>8283</v>
      </c>
      <c r="P3135" s="9">
        <f>(((K3135/60)/60)/24)+DATE(1970,1,1)</f>
        <v>42414.44332175926</v>
      </c>
      <c r="Q3135" s="14">
        <f>YEAR(P3135)</f>
        <v>2016</v>
      </c>
      <c r="R3135" s="10" t="s">
        <v>8352</v>
      </c>
      <c r="S3135" t="s">
        <v>8353</v>
      </c>
      <c r="T3135">
        <f>IFERROR(ROUND(E3135/M3135,2),0)</f>
        <v>48.04</v>
      </c>
    </row>
    <row r="3136" spans="1:20" ht="49" x14ac:dyDescent="0.25">
      <c r="A3136">
        <v>1510</v>
      </c>
      <c r="B3136" s="3" t="s">
        <v>1511</v>
      </c>
      <c r="C3136" s="3" t="s">
        <v>5620</v>
      </c>
      <c r="D3136" s="6">
        <v>16000</v>
      </c>
      <c r="E3136" s="8">
        <v>16165.6</v>
      </c>
      <c r="F3136" s="22">
        <f>ROUND(E3136/D3136*100,0)</f>
        <v>101</v>
      </c>
      <c r="G3136" t="s">
        <v>8218</v>
      </c>
      <c r="H3136" t="s">
        <v>8224</v>
      </c>
      <c r="I3136" t="s">
        <v>8246</v>
      </c>
      <c r="J3136">
        <v>1405761278</v>
      </c>
      <c r="K3136">
        <v>1403169278</v>
      </c>
      <c r="L3136" t="b">
        <v>1</v>
      </c>
      <c r="M3136">
        <v>405</v>
      </c>
      <c r="N3136" t="b">
        <v>1</v>
      </c>
      <c r="O3136" t="s">
        <v>8283</v>
      </c>
      <c r="P3136" s="9">
        <f>(((K3136/60)/60)/24)+DATE(1970,1,1)</f>
        <v>41809.385162037033</v>
      </c>
      <c r="Q3136" s="14">
        <f>YEAR(P3136)</f>
        <v>2014</v>
      </c>
      <c r="R3136" s="10" t="s">
        <v>8352</v>
      </c>
      <c r="S3136" t="s">
        <v>8353</v>
      </c>
      <c r="T3136">
        <f>IFERROR(ROUND(E3136/M3136,2),0)</f>
        <v>39.92</v>
      </c>
    </row>
    <row r="3137" spans="1:20" ht="33" x14ac:dyDescent="0.25">
      <c r="A3137">
        <v>1975</v>
      </c>
      <c r="B3137" s="3" t="s">
        <v>1976</v>
      </c>
      <c r="C3137" s="3" t="s">
        <v>6085</v>
      </c>
      <c r="D3137" s="6">
        <v>16000</v>
      </c>
      <c r="E3137" s="8">
        <v>33393.339999999997</v>
      </c>
      <c r="F3137" s="22">
        <f>ROUND(E3137/D3137*100,0)</f>
        <v>209</v>
      </c>
      <c r="G3137" t="s">
        <v>8218</v>
      </c>
      <c r="H3137" t="s">
        <v>8223</v>
      </c>
      <c r="I3137" t="s">
        <v>8245</v>
      </c>
      <c r="J3137">
        <v>1362938851</v>
      </c>
      <c r="K3137">
        <v>1360346851</v>
      </c>
      <c r="L3137" t="b">
        <v>1</v>
      </c>
      <c r="M3137">
        <v>253</v>
      </c>
      <c r="N3137" t="b">
        <v>1</v>
      </c>
      <c r="O3137" t="s">
        <v>8293</v>
      </c>
      <c r="P3137" s="9">
        <f>(((K3137/60)/60)/24)+DATE(1970,1,1)</f>
        <v>41313.755219907405</v>
      </c>
      <c r="Q3137" s="14">
        <f>YEAR(P3137)</f>
        <v>2013</v>
      </c>
      <c r="R3137" s="10" t="s">
        <v>8333</v>
      </c>
      <c r="S3137" t="s">
        <v>8363</v>
      </c>
      <c r="T3137">
        <f>IFERROR(ROUND(E3137/M3137,2),0)</f>
        <v>131.99</v>
      </c>
    </row>
    <row r="3138" spans="1:20" ht="49" x14ac:dyDescent="0.25">
      <c r="A3138">
        <v>2108</v>
      </c>
      <c r="B3138" s="3" t="s">
        <v>2109</v>
      </c>
      <c r="C3138" s="3" t="s">
        <v>6218</v>
      </c>
      <c r="D3138" s="6">
        <v>16000</v>
      </c>
      <c r="E3138" s="8">
        <v>17170</v>
      </c>
      <c r="F3138" s="22">
        <f>ROUND(E3138/D3138*100,0)</f>
        <v>107</v>
      </c>
      <c r="G3138" t="s">
        <v>8218</v>
      </c>
      <c r="H3138" t="s">
        <v>8223</v>
      </c>
      <c r="I3138" t="s">
        <v>8245</v>
      </c>
      <c r="J3138">
        <v>1347249300</v>
      </c>
      <c r="K3138">
        <v>1344917580</v>
      </c>
      <c r="L3138" t="b">
        <v>0</v>
      </c>
      <c r="M3138">
        <v>191</v>
      </c>
      <c r="N3138" t="b">
        <v>1</v>
      </c>
      <c r="O3138" t="s">
        <v>8277</v>
      </c>
      <c r="P3138" s="9">
        <f>(((K3138/60)/60)/24)+DATE(1970,1,1)</f>
        <v>41135.175694444442</v>
      </c>
      <c r="Q3138" s="14">
        <f>YEAR(P3138)</f>
        <v>2012</v>
      </c>
      <c r="R3138" s="10" t="s">
        <v>8339</v>
      </c>
      <c r="S3138" t="s">
        <v>8343</v>
      </c>
      <c r="T3138">
        <f>IFERROR(ROUND(E3138/M3138,2),0)</f>
        <v>89.9</v>
      </c>
    </row>
    <row r="3139" spans="1:20" ht="49" hidden="1" x14ac:dyDescent="0.25">
      <c r="A3139">
        <v>909</v>
      </c>
      <c r="B3139" s="3" t="s">
        <v>910</v>
      </c>
      <c r="C3139" s="3" t="s">
        <v>5019</v>
      </c>
      <c r="D3139" s="6">
        <v>16000</v>
      </c>
      <c r="E3139" s="8">
        <v>520</v>
      </c>
      <c r="F3139" s="22">
        <f>ROUND(E3139/D3139*100,0)</f>
        <v>3</v>
      </c>
      <c r="G3139" t="s">
        <v>8220</v>
      </c>
      <c r="H3139" t="s">
        <v>8223</v>
      </c>
      <c r="I3139" t="s">
        <v>8245</v>
      </c>
      <c r="J3139">
        <v>1343016000</v>
      </c>
      <c r="K3139">
        <v>1340296440</v>
      </c>
      <c r="L3139" t="b">
        <v>0</v>
      </c>
      <c r="M3139">
        <v>8</v>
      </c>
      <c r="N3139" t="b">
        <v>0</v>
      </c>
      <c r="O3139" t="s">
        <v>8276</v>
      </c>
      <c r="P3139" s="9">
        <f>(((K3139/60)/60)/24)+DATE(1970,1,1)</f>
        <v>41081.69027777778</v>
      </c>
      <c r="Q3139" s="14">
        <f>YEAR(P3139)</f>
        <v>2012</v>
      </c>
      <c r="R3139" s="10" t="s">
        <v>8339</v>
      </c>
      <c r="S3139" t="s">
        <v>8342</v>
      </c>
      <c r="T3139">
        <f>IFERROR(ROUND(E3139/M3139,2),0)</f>
        <v>65</v>
      </c>
    </row>
    <row r="3140" spans="1:20" ht="21" hidden="1" x14ac:dyDescent="0.25">
      <c r="A3140">
        <v>1152</v>
      </c>
      <c r="B3140" s="3" t="s">
        <v>1153</v>
      </c>
      <c r="C3140" s="3" t="s">
        <v>5262</v>
      </c>
      <c r="D3140" s="6">
        <v>16000</v>
      </c>
      <c r="E3140" s="8">
        <v>911</v>
      </c>
      <c r="F3140" s="22">
        <f>ROUND(E3140/D3140*100,0)</f>
        <v>6</v>
      </c>
      <c r="G3140" t="s">
        <v>8220</v>
      </c>
      <c r="H3140" t="s">
        <v>8223</v>
      </c>
      <c r="I3140" t="s">
        <v>8245</v>
      </c>
      <c r="J3140">
        <v>1431709312</v>
      </c>
      <c r="K3140">
        <v>1429117312</v>
      </c>
      <c r="L3140" t="b">
        <v>0</v>
      </c>
      <c r="M3140">
        <v>15</v>
      </c>
      <c r="N3140" t="b">
        <v>0</v>
      </c>
      <c r="O3140" t="s">
        <v>8282</v>
      </c>
      <c r="P3140" s="9">
        <f>(((K3140/60)/60)/24)+DATE(1970,1,1)</f>
        <v>42109.709629629629</v>
      </c>
      <c r="Q3140" s="14">
        <f>YEAR(P3140)</f>
        <v>2015</v>
      </c>
      <c r="R3140" s="10" t="s">
        <v>8350</v>
      </c>
      <c r="S3140" t="s">
        <v>8351</v>
      </c>
      <c r="T3140">
        <f>IFERROR(ROUND(E3140/M3140,2),0)</f>
        <v>60.73</v>
      </c>
    </row>
    <row r="3141" spans="1:20" ht="49" hidden="1" x14ac:dyDescent="0.25">
      <c r="A3141">
        <v>1798</v>
      </c>
      <c r="B3141" s="3" t="s">
        <v>1799</v>
      </c>
      <c r="C3141" s="3" t="s">
        <v>5908</v>
      </c>
      <c r="D3141" s="6">
        <v>16000</v>
      </c>
      <c r="E3141" s="8">
        <v>2182</v>
      </c>
      <c r="F3141" s="22">
        <f>ROUND(E3141/D3141*100,0)</f>
        <v>14</v>
      </c>
      <c r="G3141" t="s">
        <v>8220</v>
      </c>
      <c r="H3141" t="s">
        <v>8223</v>
      </c>
      <c r="I3141" t="s">
        <v>8245</v>
      </c>
      <c r="J3141">
        <v>1454572233</v>
      </c>
      <c r="K3141">
        <v>1449388233</v>
      </c>
      <c r="L3141" t="b">
        <v>1</v>
      </c>
      <c r="M3141">
        <v>37</v>
      </c>
      <c r="N3141" t="b">
        <v>0</v>
      </c>
      <c r="O3141" t="s">
        <v>8283</v>
      </c>
      <c r="P3141" s="9">
        <f>(((K3141/60)/60)/24)+DATE(1970,1,1)</f>
        <v>42344.32677083333</v>
      </c>
      <c r="Q3141" s="14">
        <f>YEAR(P3141)</f>
        <v>2015</v>
      </c>
      <c r="R3141" s="10" t="s">
        <v>8352</v>
      </c>
      <c r="S3141" t="s">
        <v>8353</v>
      </c>
      <c r="T3141">
        <f>IFERROR(ROUND(E3141/M3141,2),0)</f>
        <v>58.97</v>
      </c>
    </row>
    <row r="3142" spans="1:20" ht="49" hidden="1" x14ac:dyDescent="0.25">
      <c r="A3142">
        <v>2744</v>
      </c>
      <c r="B3142" s="3" t="s">
        <v>2744</v>
      </c>
      <c r="C3142" s="3" t="s">
        <v>6854</v>
      </c>
      <c r="D3142" s="6">
        <v>16000</v>
      </c>
      <c r="E3142" s="8">
        <v>835</v>
      </c>
      <c r="F3142" s="22">
        <f>ROUND(E3142/D3142*100,0)</f>
        <v>5</v>
      </c>
      <c r="G3142" t="s">
        <v>8220</v>
      </c>
      <c r="H3142" t="s">
        <v>8223</v>
      </c>
      <c r="I3142" t="s">
        <v>8245</v>
      </c>
      <c r="J3142">
        <v>1330478998</v>
      </c>
      <c r="K3142">
        <v>1327886998</v>
      </c>
      <c r="L3142" t="b">
        <v>0</v>
      </c>
      <c r="M3142">
        <v>22</v>
      </c>
      <c r="N3142" t="b">
        <v>0</v>
      </c>
      <c r="O3142" t="s">
        <v>8302</v>
      </c>
      <c r="P3142" s="9">
        <f>(((K3142/60)/60)/24)+DATE(1970,1,1)</f>
        <v>40938.062476851854</v>
      </c>
      <c r="Q3142" s="14">
        <f>YEAR(P3142)</f>
        <v>2012</v>
      </c>
      <c r="R3142" s="10" t="s">
        <v>8336</v>
      </c>
      <c r="S3142" t="s">
        <v>8372</v>
      </c>
      <c r="T3142">
        <f>IFERROR(ROUND(E3142/M3142,2),0)</f>
        <v>37.950000000000003</v>
      </c>
    </row>
    <row r="3143" spans="1:20" ht="49" hidden="1" x14ac:dyDescent="0.25">
      <c r="A3143">
        <v>3102</v>
      </c>
      <c r="B3143" s="3" t="s">
        <v>3102</v>
      </c>
      <c r="C3143" s="3" t="s">
        <v>7212</v>
      </c>
      <c r="D3143" s="6">
        <v>16000</v>
      </c>
      <c r="E3143" s="8">
        <v>6258</v>
      </c>
      <c r="F3143" s="22">
        <f>ROUND(E3143/D3143*100,0)</f>
        <v>39</v>
      </c>
      <c r="G3143" t="s">
        <v>8220</v>
      </c>
      <c r="H3143" t="s">
        <v>8224</v>
      </c>
      <c r="I3143" t="s">
        <v>8246</v>
      </c>
      <c r="J3143">
        <v>1471939818</v>
      </c>
      <c r="K3143">
        <v>1467619818</v>
      </c>
      <c r="L3143" t="b">
        <v>0</v>
      </c>
      <c r="M3143">
        <v>90</v>
      </c>
      <c r="N3143" t="b">
        <v>0</v>
      </c>
      <c r="O3143" t="s">
        <v>8301</v>
      </c>
      <c r="P3143" s="9">
        <f>(((K3143/60)/60)/24)+DATE(1970,1,1)</f>
        <v>42555.340486111112</v>
      </c>
      <c r="Q3143" s="14">
        <f>YEAR(P3143)</f>
        <v>2016</v>
      </c>
      <c r="R3143" s="10" t="s">
        <v>8331</v>
      </c>
      <c r="S3143" t="s">
        <v>8371</v>
      </c>
      <c r="T3143">
        <f>IFERROR(ROUND(E3143/M3143,2),0)</f>
        <v>69.53</v>
      </c>
    </row>
    <row r="3144" spans="1:20" ht="49" hidden="1" x14ac:dyDescent="0.25">
      <c r="A3144">
        <v>2389</v>
      </c>
      <c r="B3144" s="3" t="s">
        <v>2390</v>
      </c>
      <c r="C3144" s="3" t="s">
        <v>6499</v>
      </c>
      <c r="D3144" s="6">
        <v>16000</v>
      </c>
      <c r="E3144" s="8">
        <v>30</v>
      </c>
      <c r="F3144" s="22">
        <f>ROUND(E3144/D3144*100,0)</f>
        <v>0</v>
      </c>
      <c r="G3144" t="s">
        <v>8219</v>
      </c>
      <c r="H3144" t="s">
        <v>8229</v>
      </c>
      <c r="I3144" t="s">
        <v>8248</v>
      </c>
      <c r="J3144">
        <v>1437861540</v>
      </c>
      <c r="K3144">
        <v>1435160452</v>
      </c>
      <c r="L3144" t="b">
        <v>0</v>
      </c>
      <c r="M3144">
        <v>1</v>
      </c>
      <c r="N3144" t="b">
        <v>0</v>
      </c>
      <c r="O3144" t="s">
        <v>8270</v>
      </c>
      <c r="P3144" s="9">
        <f>(((K3144/60)/60)/24)+DATE(1970,1,1)</f>
        <v>42179.653379629628</v>
      </c>
      <c r="Q3144" s="14">
        <f>YEAR(P3144)</f>
        <v>2015</v>
      </c>
      <c r="R3144" s="10" t="s">
        <v>8333</v>
      </c>
      <c r="S3144" t="s">
        <v>8334</v>
      </c>
      <c r="T3144">
        <f>IFERROR(ROUND(E3144/M3144,2),0)</f>
        <v>30</v>
      </c>
    </row>
    <row r="3145" spans="1:20" ht="49" x14ac:dyDescent="0.25">
      <c r="A3145">
        <v>1203</v>
      </c>
      <c r="B3145" s="3" t="s">
        <v>1204</v>
      </c>
      <c r="C3145" s="3" t="s">
        <v>5313</v>
      </c>
      <c r="D3145" s="6">
        <v>16300</v>
      </c>
      <c r="E3145" s="8">
        <v>16700</v>
      </c>
      <c r="F3145" s="22">
        <f>ROUND(E3145/D3145*100,0)</f>
        <v>102</v>
      </c>
      <c r="G3145" t="s">
        <v>8218</v>
      </c>
      <c r="H3145" t="s">
        <v>8223</v>
      </c>
      <c r="I3145" t="s">
        <v>8245</v>
      </c>
      <c r="J3145">
        <v>1433083527</v>
      </c>
      <c r="K3145">
        <v>1430491527</v>
      </c>
      <c r="L3145" t="b">
        <v>0</v>
      </c>
      <c r="M3145">
        <v>101</v>
      </c>
      <c r="N3145" t="b">
        <v>1</v>
      </c>
      <c r="O3145" t="s">
        <v>8283</v>
      </c>
      <c r="P3145" s="9">
        <f>(((K3145/60)/60)/24)+DATE(1970,1,1)</f>
        <v>42125.614895833336</v>
      </c>
      <c r="Q3145" s="14">
        <f>YEAR(P3145)</f>
        <v>2015</v>
      </c>
      <c r="R3145" s="10" t="s">
        <v>8352</v>
      </c>
      <c r="S3145" t="s">
        <v>8353</v>
      </c>
      <c r="T3145">
        <f>IFERROR(ROUND(E3145/M3145,2),0)</f>
        <v>165.35</v>
      </c>
    </row>
    <row r="3146" spans="1:20" ht="33" x14ac:dyDescent="0.25">
      <c r="A3146">
        <v>1219</v>
      </c>
      <c r="B3146" s="3" t="s">
        <v>1220</v>
      </c>
      <c r="C3146" s="3" t="s">
        <v>5329</v>
      </c>
      <c r="D3146" s="6">
        <v>16350</v>
      </c>
      <c r="E3146" s="8">
        <v>26024</v>
      </c>
      <c r="F3146" s="22">
        <f>ROUND(E3146/D3146*100,0)</f>
        <v>159</v>
      </c>
      <c r="G3146" t="s">
        <v>8218</v>
      </c>
      <c r="H3146" t="s">
        <v>8223</v>
      </c>
      <c r="I3146" t="s">
        <v>8245</v>
      </c>
      <c r="J3146">
        <v>1476961513</v>
      </c>
      <c r="K3146">
        <v>1474369513</v>
      </c>
      <c r="L3146" t="b">
        <v>0</v>
      </c>
      <c r="M3146">
        <v>253</v>
      </c>
      <c r="N3146" t="b">
        <v>1</v>
      </c>
      <c r="O3146" t="s">
        <v>8283</v>
      </c>
      <c r="P3146" s="9">
        <f>(((K3146/60)/60)/24)+DATE(1970,1,1)</f>
        <v>42633.461956018517</v>
      </c>
      <c r="Q3146" s="14">
        <f>YEAR(P3146)</f>
        <v>2016</v>
      </c>
      <c r="R3146" s="10" t="s">
        <v>8352</v>
      </c>
      <c r="S3146" t="s">
        <v>8353</v>
      </c>
      <c r="T3146">
        <f>IFERROR(ROUND(E3146/M3146,2),0)</f>
        <v>102.86</v>
      </c>
    </row>
    <row r="3147" spans="1:20" ht="33" hidden="1" x14ac:dyDescent="0.25">
      <c r="A3147">
        <v>2705</v>
      </c>
      <c r="B3147" s="3" t="s">
        <v>2705</v>
      </c>
      <c r="C3147" s="3" t="s">
        <v>6815</v>
      </c>
      <c r="D3147" s="6">
        <v>16500</v>
      </c>
      <c r="E3147" s="8">
        <v>1739</v>
      </c>
      <c r="F3147" s="22">
        <f>ROUND(E3147/D3147*100,0)</f>
        <v>11</v>
      </c>
      <c r="G3147" t="s">
        <v>8221</v>
      </c>
      <c r="H3147" t="s">
        <v>8223</v>
      </c>
      <c r="I3147" t="s">
        <v>8245</v>
      </c>
      <c r="J3147">
        <v>1490389158</v>
      </c>
      <c r="K3147">
        <v>1486504758</v>
      </c>
      <c r="L3147" t="b">
        <v>0</v>
      </c>
      <c r="M3147">
        <v>8</v>
      </c>
      <c r="N3147" t="b">
        <v>0</v>
      </c>
      <c r="O3147" t="s">
        <v>8301</v>
      </c>
      <c r="P3147" s="9">
        <f>(((K3147/60)/60)/24)+DATE(1970,1,1)</f>
        <v>42773.916180555556</v>
      </c>
      <c r="Q3147" s="10">
        <f>YEAR(P3147)</f>
        <v>2017</v>
      </c>
      <c r="R3147" s="10" t="s">
        <v>8331</v>
      </c>
      <c r="S3147" t="s">
        <v>8371</v>
      </c>
      <c r="T3147">
        <f>IFERROR(ROUND(E3147/M3147,2),0)</f>
        <v>217.38</v>
      </c>
    </row>
    <row r="3148" spans="1:20" ht="21" hidden="1" x14ac:dyDescent="0.25">
      <c r="A3148">
        <v>1702</v>
      </c>
      <c r="B3148" s="3" t="s">
        <v>1703</v>
      </c>
      <c r="C3148" s="3" t="s">
        <v>5812</v>
      </c>
      <c r="D3148" s="6">
        <v>16500</v>
      </c>
      <c r="E3148" s="8">
        <v>1</v>
      </c>
      <c r="F3148" s="22">
        <f>ROUND(E3148/D3148*100,0)</f>
        <v>0</v>
      </c>
      <c r="G3148" t="s">
        <v>8220</v>
      </c>
      <c r="H3148" t="s">
        <v>8223</v>
      </c>
      <c r="I3148" t="s">
        <v>8245</v>
      </c>
      <c r="J3148">
        <v>1427745150</v>
      </c>
      <c r="K3148">
        <v>1425156750</v>
      </c>
      <c r="L3148" t="b">
        <v>0</v>
      </c>
      <c r="M3148">
        <v>1</v>
      </c>
      <c r="N3148" t="b">
        <v>0</v>
      </c>
      <c r="O3148" t="s">
        <v>8291</v>
      </c>
      <c r="P3148" s="9">
        <f>(((K3148/60)/60)/24)+DATE(1970,1,1)</f>
        <v>42063.869791666672</v>
      </c>
      <c r="Q3148" s="14">
        <f>YEAR(P3148)</f>
        <v>2015</v>
      </c>
      <c r="R3148" s="10" t="s">
        <v>8339</v>
      </c>
      <c r="S3148" t="s">
        <v>8361</v>
      </c>
      <c r="T3148">
        <f>IFERROR(ROUND(E3148/M3148,2),0)</f>
        <v>1</v>
      </c>
    </row>
    <row r="3149" spans="1:20" ht="33" x14ac:dyDescent="0.25">
      <c r="A3149">
        <v>1207</v>
      </c>
      <c r="B3149" s="3" t="s">
        <v>1208</v>
      </c>
      <c r="C3149" s="3" t="s">
        <v>5317</v>
      </c>
      <c r="D3149" s="6">
        <v>16700</v>
      </c>
      <c r="E3149" s="8">
        <v>17396</v>
      </c>
      <c r="F3149" s="22">
        <f>ROUND(E3149/D3149*100,0)</f>
        <v>104</v>
      </c>
      <c r="G3149" t="s">
        <v>8218</v>
      </c>
      <c r="H3149" t="s">
        <v>8236</v>
      </c>
      <c r="I3149" t="s">
        <v>8248</v>
      </c>
      <c r="J3149">
        <v>1459418400</v>
      </c>
      <c r="K3149">
        <v>1456827573</v>
      </c>
      <c r="L3149" t="b">
        <v>0</v>
      </c>
      <c r="M3149">
        <v>141</v>
      </c>
      <c r="N3149" t="b">
        <v>1</v>
      </c>
      <c r="O3149" t="s">
        <v>8283</v>
      </c>
      <c r="P3149" s="9">
        <f>(((K3149/60)/60)/24)+DATE(1970,1,1)</f>
        <v>42430.430243055554</v>
      </c>
      <c r="Q3149" s="14">
        <f>YEAR(P3149)</f>
        <v>2016</v>
      </c>
      <c r="R3149" s="10" t="s">
        <v>8352</v>
      </c>
      <c r="S3149" t="s">
        <v>8353</v>
      </c>
      <c r="T3149">
        <f>IFERROR(ROUND(E3149/M3149,2),0)</f>
        <v>123.38</v>
      </c>
    </row>
    <row r="3150" spans="1:20" ht="49" hidden="1" x14ac:dyDescent="0.25">
      <c r="A3150">
        <v>2420</v>
      </c>
      <c r="B3150" s="3" t="s">
        <v>2421</v>
      </c>
      <c r="C3150" s="3" t="s">
        <v>6530</v>
      </c>
      <c r="D3150" s="6">
        <v>16870</v>
      </c>
      <c r="E3150" s="8">
        <v>2501</v>
      </c>
      <c r="F3150" s="22">
        <f>ROUND(E3150/D3150*100,0)</f>
        <v>15</v>
      </c>
      <c r="G3150" t="s">
        <v>8220</v>
      </c>
      <c r="H3150" t="s">
        <v>8223</v>
      </c>
      <c r="I3150" t="s">
        <v>8245</v>
      </c>
      <c r="J3150">
        <v>1415583695</v>
      </c>
      <c r="K3150">
        <v>1410396095</v>
      </c>
      <c r="L3150" t="b">
        <v>0</v>
      </c>
      <c r="M3150">
        <v>36</v>
      </c>
      <c r="N3150" t="b">
        <v>0</v>
      </c>
      <c r="O3150" t="s">
        <v>8282</v>
      </c>
      <c r="P3150" s="9">
        <f>(((K3150/60)/60)/24)+DATE(1970,1,1)</f>
        <v>41893.028877314813</v>
      </c>
      <c r="Q3150" s="14">
        <f>YEAR(P3150)</f>
        <v>2014</v>
      </c>
      <c r="R3150" s="10" t="s">
        <v>8350</v>
      </c>
      <c r="S3150" t="s">
        <v>8351</v>
      </c>
      <c r="T3150">
        <f>IFERROR(ROUND(E3150/M3150,2),0)</f>
        <v>69.47</v>
      </c>
    </row>
    <row r="3151" spans="1:20" ht="49" x14ac:dyDescent="0.25">
      <c r="A3151">
        <v>279</v>
      </c>
      <c r="B3151" s="3" t="s">
        <v>280</v>
      </c>
      <c r="C3151" s="3" t="s">
        <v>4389</v>
      </c>
      <c r="D3151" s="6">
        <v>17000</v>
      </c>
      <c r="E3151" s="8">
        <v>26744.11</v>
      </c>
      <c r="F3151" s="22">
        <f>ROUND(E3151/D3151*100,0)</f>
        <v>157</v>
      </c>
      <c r="G3151" t="s">
        <v>8218</v>
      </c>
      <c r="H3151" t="s">
        <v>8223</v>
      </c>
      <c r="I3151" t="s">
        <v>8245</v>
      </c>
      <c r="J3151">
        <v>1488160860</v>
      </c>
      <c r="K3151">
        <v>1485237096</v>
      </c>
      <c r="L3151" t="b">
        <v>1</v>
      </c>
      <c r="M3151">
        <v>305</v>
      </c>
      <c r="N3151" t="b">
        <v>1</v>
      </c>
      <c r="O3151" t="s">
        <v>8267</v>
      </c>
      <c r="P3151" s="9">
        <f>(((K3151/60)/60)/24)+DATE(1970,1,1)</f>
        <v>42759.244166666671</v>
      </c>
      <c r="Q3151" s="14">
        <f>YEAR(P3151)</f>
        <v>2017</v>
      </c>
      <c r="R3151" s="10" t="s">
        <v>8324</v>
      </c>
      <c r="S3151" t="s">
        <v>8329</v>
      </c>
      <c r="T3151">
        <f>IFERROR(ROUND(E3151/M3151,2),0)</f>
        <v>87.69</v>
      </c>
    </row>
    <row r="3152" spans="1:20" ht="49" x14ac:dyDescent="0.25">
      <c r="A3152">
        <v>313</v>
      </c>
      <c r="B3152" s="3" t="s">
        <v>314</v>
      </c>
      <c r="C3152" s="3" t="s">
        <v>4423</v>
      </c>
      <c r="D3152" s="6">
        <v>17000</v>
      </c>
      <c r="E3152" s="8">
        <v>17805</v>
      </c>
      <c r="F3152" s="22">
        <f>ROUND(E3152/D3152*100,0)</f>
        <v>105</v>
      </c>
      <c r="G3152" t="s">
        <v>8218</v>
      </c>
      <c r="H3152" t="s">
        <v>8223</v>
      </c>
      <c r="I3152" t="s">
        <v>8245</v>
      </c>
      <c r="J3152">
        <v>1281542340</v>
      </c>
      <c r="K3152">
        <v>1277702894</v>
      </c>
      <c r="L3152" t="b">
        <v>1</v>
      </c>
      <c r="M3152">
        <v>222</v>
      </c>
      <c r="N3152" t="b">
        <v>1</v>
      </c>
      <c r="O3152" t="s">
        <v>8267</v>
      </c>
      <c r="P3152" s="9">
        <f>(((K3152/60)/60)/24)+DATE(1970,1,1)</f>
        <v>40357.227939814817</v>
      </c>
      <c r="Q3152" s="14">
        <f>YEAR(P3152)</f>
        <v>2010</v>
      </c>
      <c r="R3152" s="10" t="s">
        <v>8324</v>
      </c>
      <c r="S3152" t="s">
        <v>8329</v>
      </c>
      <c r="T3152">
        <f>IFERROR(ROUND(E3152/M3152,2),0)</f>
        <v>80.2</v>
      </c>
    </row>
    <row r="3153" spans="1:20" ht="49" x14ac:dyDescent="0.25">
      <c r="A3153">
        <v>1516</v>
      </c>
      <c r="B3153" s="3" t="s">
        <v>1517</v>
      </c>
      <c r="C3153" s="3" t="s">
        <v>5626</v>
      </c>
      <c r="D3153" s="6">
        <v>17000</v>
      </c>
      <c r="E3153" s="8">
        <v>18472</v>
      </c>
      <c r="F3153" s="22">
        <f>ROUND(E3153/D3153*100,0)</f>
        <v>109</v>
      </c>
      <c r="G3153" t="s">
        <v>8218</v>
      </c>
      <c r="H3153" t="s">
        <v>8223</v>
      </c>
      <c r="I3153" t="s">
        <v>8245</v>
      </c>
      <c r="J3153">
        <v>1475762400</v>
      </c>
      <c r="K3153">
        <v>1473160292</v>
      </c>
      <c r="L3153" t="b">
        <v>1</v>
      </c>
      <c r="M3153">
        <v>116</v>
      </c>
      <c r="N3153" t="b">
        <v>1</v>
      </c>
      <c r="O3153" t="s">
        <v>8283</v>
      </c>
      <c r="P3153" s="9">
        <f>(((K3153/60)/60)/24)+DATE(1970,1,1)</f>
        <v>42619.466342592597</v>
      </c>
      <c r="Q3153" s="14">
        <f>YEAR(P3153)</f>
        <v>2016</v>
      </c>
      <c r="R3153" s="10" t="s">
        <v>8352</v>
      </c>
      <c r="S3153" t="s">
        <v>8353</v>
      </c>
      <c r="T3153">
        <f>IFERROR(ROUND(E3153/M3153,2),0)</f>
        <v>159.24</v>
      </c>
    </row>
    <row r="3154" spans="1:20" ht="33" hidden="1" x14ac:dyDescent="0.25">
      <c r="A3154">
        <v>165</v>
      </c>
      <c r="B3154" s="3" t="s">
        <v>167</v>
      </c>
      <c r="C3154" s="3" t="s">
        <v>4275</v>
      </c>
      <c r="D3154" s="6">
        <v>17000</v>
      </c>
      <c r="E3154" s="8">
        <v>0</v>
      </c>
      <c r="F3154" s="22">
        <f>ROUND(E3154/D3154*100,0)</f>
        <v>0</v>
      </c>
      <c r="G3154" t="s">
        <v>8220</v>
      </c>
      <c r="H3154" t="s">
        <v>8224</v>
      </c>
      <c r="I3154" t="s">
        <v>8246</v>
      </c>
      <c r="J3154">
        <v>1452613724</v>
      </c>
      <c r="K3154">
        <v>1450021724</v>
      </c>
      <c r="L3154" t="b">
        <v>0</v>
      </c>
      <c r="M3154">
        <v>0</v>
      </c>
      <c r="N3154" t="b">
        <v>0</v>
      </c>
      <c r="O3154" t="s">
        <v>8266</v>
      </c>
      <c r="P3154" s="9">
        <f>(((K3154/60)/60)/24)+DATE(1970,1,1)</f>
        <v>42351.658842592587</v>
      </c>
      <c r="Q3154" s="14">
        <f>YEAR(P3154)</f>
        <v>2015</v>
      </c>
      <c r="R3154" s="10" t="s">
        <v>8324</v>
      </c>
      <c r="S3154" t="s">
        <v>8328</v>
      </c>
      <c r="T3154">
        <f>IFERROR(ROUND(E3154/M3154,2),0)</f>
        <v>0</v>
      </c>
    </row>
    <row r="3155" spans="1:20" ht="21" hidden="1" x14ac:dyDescent="0.25">
      <c r="A3155">
        <v>442</v>
      </c>
      <c r="B3155" s="3" t="s">
        <v>443</v>
      </c>
      <c r="C3155" s="3" t="s">
        <v>4552</v>
      </c>
      <c r="D3155" s="6">
        <v>17000</v>
      </c>
      <c r="E3155" s="8">
        <v>6691</v>
      </c>
      <c r="F3155" s="22">
        <f>ROUND(E3155/D3155*100,0)</f>
        <v>39</v>
      </c>
      <c r="G3155" t="s">
        <v>8220</v>
      </c>
      <c r="H3155" t="s">
        <v>8223</v>
      </c>
      <c r="I3155" t="s">
        <v>8245</v>
      </c>
      <c r="J3155">
        <v>1424380783</v>
      </c>
      <c r="K3155">
        <v>1421788783</v>
      </c>
      <c r="L3155" t="b">
        <v>0</v>
      </c>
      <c r="M3155">
        <v>17</v>
      </c>
      <c r="N3155" t="b">
        <v>0</v>
      </c>
      <c r="O3155" t="s">
        <v>8268</v>
      </c>
      <c r="P3155" s="9">
        <f>(((K3155/60)/60)/24)+DATE(1970,1,1)</f>
        <v>42024.888692129629</v>
      </c>
      <c r="Q3155" s="14">
        <f>YEAR(P3155)</f>
        <v>2015</v>
      </c>
      <c r="R3155" s="10" t="s">
        <v>8324</v>
      </c>
      <c r="S3155" t="s">
        <v>8330</v>
      </c>
      <c r="T3155">
        <f>IFERROR(ROUND(E3155/M3155,2),0)</f>
        <v>393.59</v>
      </c>
    </row>
    <row r="3156" spans="1:20" ht="49" hidden="1" x14ac:dyDescent="0.25">
      <c r="A3156">
        <v>1431</v>
      </c>
      <c r="B3156" s="3" t="s">
        <v>1432</v>
      </c>
      <c r="C3156" s="3" t="s">
        <v>5541</v>
      </c>
      <c r="D3156" s="6">
        <v>17000</v>
      </c>
      <c r="E3156" s="8">
        <v>5431</v>
      </c>
      <c r="F3156" s="22">
        <f>ROUND(E3156/D3156*100,0)</f>
        <v>32</v>
      </c>
      <c r="G3156" t="s">
        <v>8220</v>
      </c>
      <c r="H3156" t="s">
        <v>8223</v>
      </c>
      <c r="I3156" t="s">
        <v>8245</v>
      </c>
      <c r="J3156">
        <v>1448517816</v>
      </c>
      <c r="K3156">
        <v>1445922216</v>
      </c>
      <c r="L3156" t="b">
        <v>0</v>
      </c>
      <c r="M3156">
        <v>47</v>
      </c>
      <c r="N3156" t="b">
        <v>0</v>
      </c>
      <c r="O3156" t="s">
        <v>8285</v>
      </c>
      <c r="P3156" s="9">
        <f>(((K3156/60)/60)/24)+DATE(1970,1,1)</f>
        <v>42304.210833333331</v>
      </c>
      <c r="Q3156" s="14">
        <f>YEAR(P3156)</f>
        <v>2015</v>
      </c>
      <c r="R3156" s="10" t="s">
        <v>8336</v>
      </c>
      <c r="S3156" t="s">
        <v>8355</v>
      </c>
      <c r="T3156">
        <f>IFERROR(ROUND(E3156/M3156,2),0)</f>
        <v>115.55</v>
      </c>
    </row>
    <row r="3157" spans="1:20" ht="49" hidden="1" x14ac:dyDescent="0.25">
      <c r="A3157">
        <v>1801</v>
      </c>
      <c r="B3157" s="3" t="s">
        <v>1802</v>
      </c>
      <c r="C3157" s="3" t="s">
        <v>5911</v>
      </c>
      <c r="D3157" s="6">
        <v>17000</v>
      </c>
      <c r="E3157" s="8">
        <v>2355</v>
      </c>
      <c r="F3157" s="22">
        <f>ROUND(E3157/D3157*100,0)</f>
        <v>14</v>
      </c>
      <c r="G3157" t="s">
        <v>8220</v>
      </c>
      <c r="H3157" t="s">
        <v>8224</v>
      </c>
      <c r="I3157" t="s">
        <v>8246</v>
      </c>
      <c r="J3157">
        <v>1450181400</v>
      </c>
      <c r="K3157">
        <v>1447429868</v>
      </c>
      <c r="L3157" t="b">
        <v>1</v>
      </c>
      <c r="M3157">
        <v>37</v>
      </c>
      <c r="N3157" t="b">
        <v>0</v>
      </c>
      <c r="O3157" t="s">
        <v>8283</v>
      </c>
      <c r="P3157" s="9">
        <f>(((K3157/60)/60)/24)+DATE(1970,1,1)</f>
        <v>42321.660509259258</v>
      </c>
      <c r="Q3157" s="14">
        <f>YEAR(P3157)</f>
        <v>2015</v>
      </c>
      <c r="R3157" s="10" t="s">
        <v>8352</v>
      </c>
      <c r="S3157" t="s">
        <v>8353</v>
      </c>
      <c r="T3157">
        <f>IFERROR(ROUND(E3157/M3157,2),0)</f>
        <v>63.65</v>
      </c>
    </row>
    <row r="3158" spans="1:20" ht="49" hidden="1" x14ac:dyDescent="0.25">
      <c r="A3158">
        <v>4048</v>
      </c>
      <c r="B3158" s="3" t="s">
        <v>4044</v>
      </c>
      <c r="C3158" s="3" t="s">
        <v>8152</v>
      </c>
      <c r="D3158" s="6">
        <v>17000</v>
      </c>
      <c r="E3158" s="8">
        <v>3001</v>
      </c>
      <c r="F3158" s="22">
        <f>ROUND(E3158/D3158*100,0)</f>
        <v>18</v>
      </c>
      <c r="G3158" t="s">
        <v>8220</v>
      </c>
      <c r="H3158" t="s">
        <v>8224</v>
      </c>
      <c r="I3158" t="s">
        <v>8246</v>
      </c>
      <c r="J3158">
        <v>1460373187</v>
      </c>
      <c r="K3158">
        <v>1457352787</v>
      </c>
      <c r="L3158" t="b">
        <v>0</v>
      </c>
      <c r="M3158">
        <v>91</v>
      </c>
      <c r="N3158" t="b">
        <v>0</v>
      </c>
      <c r="O3158" t="s">
        <v>8269</v>
      </c>
      <c r="P3158" s="9">
        <f>(((K3158/60)/60)/24)+DATE(1970,1,1)</f>
        <v>42436.509108796294</v>
      </c>
      <c r="Q3158" s="14">
        <f>YEAR(P3158)</f>
        <v>2016</v>
      </c>
      <c r="R3158" s="10" t="s">
        <v>8331</v>
      </c>
      <c r="S3158" t="s">
        <v>8332</v>
      </c>
      <c r="T3158">
        <f>IFERROR(ROUND(E3158/M3158,2),0)</f>
        <v>32.979999999999997</v>
      </c>
    </row>
    <row r="3159" spans="1:20" ht="49" hidden="1" x14ac:dyDescent="0.25">
      <c r="A3159">
        <v>3631</v>
      </c>
      <c r="B3159" s="3" t="s">
        <v>3629</v>
      </c>
      <c r="C3159" s="3" t="s">
        <v>7741</v>
      </c>
      <c r="D3159" s="6">
        <v>17100</v>
      </c>
      <c r="E3159" s="8">
        <v>8725</v>
      </c>
      <c r="F3159" s="22">
        <f>ROUND(E3159/D3159*100,0)</f>
        <v>51</v>
      </c>
      <c r="G3159" t="s">
        <v>8220</v>
      </c>
      <c r="H3159" t="s">
        <v>8223</v>
      </c>
      <c r="I3159" t="s">
        <v>8245</v>
      </c>
      <c r="J3159">
        <v>1411444740</v>
      </c>
      <c r="K3159">
        <v>1409335497</v>
      </c>
      <c r="L3159" t="b">
        <v>0</v>
      </c>
      <c r="M3159">
        <v>59</v>
      </c>
      <c r="N3159" t="b">
        <v>0</v>
      </c>
      <c r="O3159" t="s">
        <v>8303</v>
      </c>
      <c r="P3159" s="9">
        <f>(((K3159/60)/60)/24)+DATE(1970,1,1)</f>
        <v>41880.753437499996</v>
      </c>
      <c r="Q3159" s="14">
        <f>YEAR(P3159)</f>
        <v>2014</v>
      </c>
      <c r="R3159" s="10" t="s">
        <v>8331</v>
      </c>
      <c r="S3159" t="s">
        <v>8373</v>
      </c>
      <c r="T3159">
        <f>IFERROR(ROUND(E3159/M3159,2),0)</f>
        <v>147.88</v>
      </c>
    </row>
    <row r="3160" spans="1:20" ht="49" x14ac:dyDescent="0.25">
      <c r="A3160">
        <v>821</v>
      </c>
      <c r="B3160" s="3" t="s">
        <v>822</v>
      </c>
      <c r="C3160" s="3" t="s">
        <v>4931</v>
      </c>
      <c r="D3160" s="6">
        <v>17482</v>
      </c>
      <c r="E3160" s="8">
        <v>17482</v>
      </c>
      <c r="F3160" s="22">
        <f>ROUND(E3160/D3160*100,0)</f>
        <v>100</v>
      </c>
      <c r="G3160" t="s">
        <v>8218</v>
      </c>
      <c r="H3160" t="s">
        <v>8223</v>
      </c>
      <c r="I3160" t="s">
        <v>8245</v>
      </c>
      <c r="J3160">
        <v>1430712060</v>
      </c>
      <c r="K3160">
        <v>1427753265</v>
      </c>
      <c r="L3160" t="b">
        <v>0</v>
      </c>
      <c r="M3160">
        <v>78</v>
      </c>
      <c r="N3160" t="b">
        <v>1</v>
      </c>
      <c r="O3160" t="s">
        <v>8274</v>
      </c>
      <c r="P3160" s="9">
        <f>(((K3160/60)/60)/24)+DATE(1970,1,1)</f>
        <v>42093.922048611115</v>
      </c>
      <c r="Q3160" s="14">
        <f>YEAR(P3160)</f>
        <v>2015</v>
      </c>
      <c r="R3160" s="10" t="s">
        <v>8339</v>
      </c>
      <c r="S3160" t="s">
        <v>8340</v>
      </c>
      <c r="T3160">
        <f>IFERROR(ROUND(E3160/M3160,2),0)</f>
        <v>224.13</v>
      </c>
    </row>
    <row r="3161" spans="1:20" ht="49" x14ac:dyDescent="0.25">
      <c r="A3161">
        <v>1509</v>
      </c>
      <c r="B3161" s="3" t="s">
        <v>1510</v>
      </c>
      <c r="C3161" s="3" t="s">
        <v>5619</v>
      </c>
      <c r="D3161" s="6">
        <v>17500</v>
      </c>
      <c r="E3161" s="8">
        <v>21637.22</v>
      </c>
      <c r="F3161" s="22">
        <f>ROUND(E3161/D3161*100,0)</f>
        <v>124</v>
      </c>
      <c r="G3161" t="s">
        <v>8218</v>
      </c>
      <c r="H3161" t="s">
        <v>8235</v>
      </c>
      <c r="I3161" t="s">
        <v>8248</v>
      </c>
      <c r="J3161">
        <v>1487113140</v>
      </c>
      <c r="K3161">
        <v>1484570885</v>
      </c>
      <c r="L3161" t="b">
        <v>1</v>
      </c>
      <c r="M3161">
        <v>196</v>
      </c>
      <c r="N3161" t="b">
        <v>1</v>
      </c>
      <c r="O3161" t="s">
        <v>8283</v>
      </c>
      <c r="P3161" s="9">
        <f>(((K3161/60)/60)/24)+DATE(1970,1,1)</f>
        <v>42751.533391203702</v>
      </c>
      <c r="Q3161" s="14">
        <f>YEAR(P3161)</f>
        <v>2017</v>
      </c>
      <c r="R3161" s="10" t="s">
        <v>8352</v>
      </c>
      <c r="S3161" t="s">
        <v>8353</v>
      </c>
      <c r="T3161">
        <f>IFERROR(ROUND(E3161/M3161,2),0)</f>
        <v>110.39</v>
      </c>
    </row>
    <row r="3162" spans="1:20" ht="49" x14ac:dyDescent="0.25">
      <c r="A3162">
        <v>2664</v>
      </c>
      <c r="B3162" s="3" t="s">
        <v>2664</v>
      </c>
      <c r="C3162" s="3" t="s">
        <v>6774</v>
      </c>
      <c r="D3162" s="6">
        <v>17500</v>
      </c>
      <c r="E3162" s="8">
        <v>18100</v>
      </c>
      <c r="F3162" s="22">
        <f>ROUND(E3162/D3162*100,0)</f>
        <v>103</v>
      </c>
      <c r="G3162" t="s">
        <v>8218</v>
      </c>
      <c r="H3162" t="s">
        <v>8223</v>
      </c>
      <c r="I3162" t="s">
        <v>8245</v>
      </c>
      <c r="J3162">
        <v>1449644340</v>
      </c>
      <c r="K3162">
        <v>1446683797</v>
      </c>
      <c r="L3162" t="b">
        <v>0</v>
      </c>
      <c r="M3162">
        <v>104</v>
      </c>
      <c r="N3162" t="b">
        <v>1</v>
      </c>
      <c r="O3162" t="s">
        <v>8300</v>
      </c>
      <c r="P3162" s="9">
        <f>(((K3162/60)/60)/24)+DATE(1970,1,1)</f>
        <v>42313.02542824074</v>
      </c>
      <c r="Q3162" s="14">
        <f>YEAR(P3162)</f>
        <v>2015</v>
      </c>
      <c r="R3162" s="10" t="s">
        <v>8333</v>
      </c>
      <c r="S3162" t="s">
        <v>8370</v>
      </c>
      <c r="T3162">
        <f>IFERROR(ROUND(E3162/M3162,2),0)</f>
        <v>174.04</v>
      </c>
    </row>
    <row r="3163" spans="1:20" ht="49" hidden="1" x14ac:dyDescent="0.25">
      <c r="A3163">
        <v>770</v>
      </c>
      <c r="B3163" s="3" t="s">
        <v>771</v>
      </c>
      <c r="C3163" s="3" t="s">
        <v>4880</v>
      </c>
      <c r="D3163" s="6">
        <v>17500</v>
      </c>
      <c r="E3163" s="8">
        <v>0</v>
      </c>
      <c r="F3163" s="22">
        <f>ROUND(E3163/D3163*100,0)</f>
        <v>0</v>
      </c>
      <c r="G3163" t="s">
        <v>8220</v>
      </c>
      <c r="H3163" t="s">
        <v>8223</v>
      </c>
      <c r="I3163" t="s">
        <v>8245</v>
      </c>
      <c r="J3163">
        <v>1361750369</v>
      </c>
      <c r="K3163">
        <v>1358294369</v>
      </c>
      <c r="L3163" t="b">
        <v>0</v>
      </c>
      <c r="M3163">
        <v>0</v>
      </c>
      <c r="N3163" t="b">
        <v>0</v>
      </c>
      <c r="O3163" t="s">
        <v>8273</v>
      </c>
      <c r="P3163" s="9">
        <f>(((K3163/60)/60)/24)+DATE(1970,1,1)</f>
        <v>41289.999641203707</v>
      </c>
      <c r="Q3163" s="14">
        <f>YEAR(P3163)</f>
        <v>2013</v>
      </c>
      <c r="R3163" s="10" t="s">
        <v>8336</v>
      </c>
      <c r="S3163" t="s">
        <v>8338</v>
      </c>
      <c r="T3163">
        <f>IFERROR(ROUND(E3163/M3163,2),0)</f>
        <v>0</v>
      </c>
    </row>
    <row r="3164" spans="1:20" ht="33" hidden="1" x14ac:dyDescent="0.25">
      <c r="A3164">
        <v>982</v>
      </c>
      <c r="B3164" s="3" t="s">
        <v>983</v>
      </c>
      <c r="C3164" s="3" t="s">
        <v>5092</v>
      </c>
      <c r="D3164" s="6">
        <v>17500</v>
      </c>
      <c r="E3164" s="8">
        <v>3</v>
      </c>
      <c r="F3164" s="22">
        <f>ROUND(E3164/D3164*100,0)</f>
        <v>0</v>
      </c>
      <c r="G3164" t="s">
        <v>8220</v>
      </c>
      <c r="H3164" t="s">
        <v>8223</v>
      </c>
      <c r="I3164" t="s">
        <v>8245</v>
      </c>
      <c r="J3164">
        <v>1475431486</v>
      </c>
      <c r="K3164">
        <v>1472839486</v>
      </c>
      <c r="L3164" t="b">
        <v>0</v>
      </c>
      <c r="M3164">
        <v>3</v>
      </c>
      <c r="N3164" t="b">
        <v>0</v>
      </c>
      <c r="O3164" t="s">
        <v>8271</v>
      </c>
      <c r="P3164" s="9">
        <f>(((K3164/60)/60)/24)+DATE(1970,1,1)</f>
        <v>42615.753310185188</v>
      </c>
      <c r="Q3164" s="14">
        <f>YEAR(P3164)</f>
        <v>2016</v>
      </c>
      <c r="R3164" s="10" t="s">
        <v>8333</v>
      </c>
      <c r="S3164" t="s">
        <v>8335</v>
      </c>
      <c r="T3164">
        <f>IFERROR(ROUND(E3164/M3164,2),0)</f>
        <v>1</v>
      </c>
    </row>
    <row r="3165" spans="1:20" ht="49" hidden="1" x14ac:dyDescent="0.25">
      <c r="A3165">
        <v>1803</v>
      </c>
      <c r="B3165" s="3" t="s">
        <v>1804</v>
      </c>
      <c r="C3165" s="3" t="s">
        <v>5913</v>
      </c>
      <c r="D3165" s="6">
        <v>17500</v>
      </c>
      <c r="E3165" s="8">
        <v>5390</v>
      </c>
      <c r="F3165" s="22">
        <f>ROUND(E3165/D3165*100,0)</f>
        <v>31</v>
      </c>
      <c r="G3165" t="s">
        <v>8220</v>
      </c>
      <c r="H3165" t="s">
        <v>8223</v>
      </c>
      <c r="I3165" t="s">
        <v>8245</v>
      </c>
      <c r="J3165">
        <v>1423878182</v>
      </c>
      <c r="K3165">
        <v>1421199782</v>
      </c>
      <c r="L3165" t="b">
        <v>1</v>
      </c>
      <c r="M3165">
        <v>75</v>
      </c>
      <c r="N3165" t="b">
        <v>0</v>
      </c>
      <c r="O3165" t="s">
        <v>8283</v>
      </c>
      <c r="P3165" s="9">
        <f>(((K3165/60)/60)/24)+DATE(1970,1,1)</f>
        <v>42018.071550925932</v>
      </c>
      <c r="Q3165" s="14">
        <f>YEAR(P3165)</f>
        <v>2015</v>
      </c>
      <c r="R3165" s="10" t="s">
        <v>8352</v>
      </c>
      <c r="S3165" t="s">
        <v>8353</v>
      </c>
      <c r="T3165">
        <f>IFERROR(ROUND(E3165/M3165,2),0)</f>
        <v>71.87</v>
      </c>
    </row>
    <row r="3166" spans="1:20" ht="49" hidden="1" x14ac:dyDescent="0.25">
      <c r="A3166">
        <v>3953</v>
      </c>
      <c r="B3166" s="3" t="s">
        <v>3950</v>
      </c>
      <c r="C3166" s="3" t="s">
        <v>8060</v>
      </c>
      <c r="D3166" s="6">
        <v>17600</v>
      </c>
      <c r="E3166" s="8">
        <v>0</v>
      </c>
      <c r="F3166" s="22">
        <f>ROUND(E3166/D3166*100,0)</f>
        <v>0</v>
      </c>
      <c r="G3166" t="s">
        <v>8220</v>
      </c>
      <c r="H3166" t="s">
        <v>8223</v>
      </c>
      <c r="I3166" t="s">
        <v>8245</v>
      </c>
      <c r="J3166">
        <v>1469834940</v>
      </c>
      <c r="K3166">
        <v>1467162586</v>
      </c>
      <c r="L3166" t="b">
        <v>0</v>
      </c>
      <c r="M3166">
        <v>0</v>
      </c>
      <c r="N3166" t="b">
        <v>0</v>
      </c>
      <c r="O3166" t="s">
        <v>8269</v>
      </c>
      <c r="P3166" s="9">
        <f>(((K3166/60)/60)/24)+DATE(1970,1,1)</f>
        <v>42550.048449074078</v>
      </c>
      <c r="Q3166" s="14">
        <f>YEAR(P3166)</f>
        <v>2016</v>
      </c>
      <c r="R3166" s="10" t="s">
        <v>8331</v>
      </c>
      <c r="S3166" t="s">
        <v>8332</v>
      </c>
      <c r="T3166">
        <f>IFERROR(ROUND(E3166/M3166,2),0)</f>
        <v>0</v>
      </c>
    </row>
    <row r="3167" spans="1:20" ht="33" x14ac:dyDescent="0.25">
      <c r="A3167">
        <v>283</v>
      </c>
      <c r="B3167" s="3" t="s">
        <v>284</v>
      </c>
      <c r="C3167" s="3" t="s">
        <v>4393</v>
      </c>
      <c r="D3167" s="6">
        <v>18000</v>
      </c>
      <c r="E3167" s="8">
        <v>20569.05</v>
      </c>
      <c r="F3167" s="22">
        <f>ROUND(E3167/D3167*100,0)</f>
        <v>114</v>
      </c>
      <c r="G3167" t="s">
        <v>8218</v>
      </c>
      <c r="H3167" t="s">
        <v>8223</v>
      </c>
      <c r="I3167" t="s">
        <v>8245</v>
      </c>
      <c r="J3167">
        <v>1306904340</v>
      </c>
      <c r="K3167">
        <v>1305219744</v>
      </c>
      <c r="L3167" t="b">
        <v>1</v>
      </c>
      <c r="M3167">
        <v>202</v>
      </c>
      <c r="N3167" t="b">
        <v>1</v>
      </c>
      <c r="O3167" t="s">
        <v>8267</v>
      </c>
      <c r="P3167" s="9">
        <f>(((K3167/60)/60)/24)+DATE(1970,1,1)</f>
        <v>40675.71</v>
      </c>
      <c r="Q3167" s="14">
        <f>YEAR(P3167)</f>
        <v>2011</v>
      </c>
      <c r="R3167" s="10" t="s">
        <v>8324</v>
      </c>
      <c r="S3167" t="s">
        <v>8329</v>
      </c>
      <c r="T3167">
        <f>IFERROR(ROUND(E3167/M3167,2),0)</f>
        <v>101.83</v>
      </c>
    </row>
    <row r="3168" spans="1:20" ht="49" x14ac:dyDescent="0.25">
      <c r="A3168">
        <v>309</v>
      </c>
      <c r="B3168" s="3" t="s">
        <v>310</v>
      </c>
      <c r="C3168" s="3" t="s">
        <v>4419</v>
      </c>
      <c r="D3168" s="6">
        <v>18000</v>
      </c>
      <c r="E3168" s="8">
        <v>21410</v>
      </c>
      <c r="F3168" s="22">
        <f>ROUND(E3168/D3168*100,0)</f>
        <v>119</v>
      </c>
      <c r="G3168" t="s">
        <v>8218</v>
      </c>
      <c r="H3168" t="s">
        <v>8223</v>
      </c>
      <c r="I3168" t="s">
        <v>8245</v>
      </c>
      <c r="J3168">
        <v>1346695334</v>
      </c>
      <c r="K3168">
        <v>1344880934</v>
      </c>
      <c r="L3168" t="b">
        <v>1</v>
      </c>
      <c r="M3168">
        <v>238</v>
      </c>
      <c r="N3168" t="b">
        <v>1</v>
      </c>
      <c r="O3168" t="s">
        <v>8267</v>
      </c>
      <c r="P3168" s="9">
        <f>(((K3168/60)/60)/24)+DATE(1970,1,1)</f>
        <v>41134.751550925925</v>
      </c>
      <c r="Q3168" s="14">
        <f>YEAR(P3168)</f>
        <v>2012</v>
      </c>
      <c r="R3168" s="10" t="s">
        <v>8324</v>
      </c>
      <c r="S3168" t="s">
        <v>8329</v>
      </c>
      <c r="T3168">
        <f>IFERROR(ROUND(E3168/M3168,2),0)</f>
        <v>89.96</v>
      </c>
    </row>
    <row r="3169" spans="1:20" ht="33" x14ac:dyDescent="0.25">
      <c r="A3169">
        <v>1520</v>
      </c>
      <c r="B3169" s="3" t="s">
        <v>1521</v>
      </c>
      <c r="C3169" s="3" t="s">
        <v>5630</v>
      </c>
      <c r="D3169" s="6">
        <v>18000</v>
      </c>
      <c r="E3169" s="8">
        <v>18625</v>
      </c>
      <c r="F3169" s="22">
        <f>ROUND(E3169/D3169*100,0)</f>
        <v>103</v>
      </c>
      <c r="G3169" t="s">
        <v>8218</v>
      </c>
      <c r="H3169" t="s">
        <v>8223</v>
      </c>
      <c r="I3169" t="s">
        <v>8245</v>
      </c>
      <c r="J3169">
        <v>1418961600</v>
      </c>
      <c r="K3169">
        <v>1415824513</v>
      </c>
      <c r="L3169" t="b">
        <v>1</v>
      </c>
      <c r="M3169">
        <v>167</v>
      </c>
      <c r="N3169" t="b">
        <v>1</v>
      </c>
      <c r="O3169" t="s">
        <v>8283</v>
      </c>
      <c r="P3169" s="9">
        <f>(((K3169/60)/60)/24)+DATE(1970,1,1)</f>
        <v>41955.857789351852</v>
      </c>
      <c r="Q3169" s="14">
        <f>YEAR(P3169)</f>
        <v>2014</v>
      </c>
      <c r="R3169" s="10" t="s">
        <v>8352</v>
      </c>
      <c r="S3169" t="s">
        <v>8353</v>
      </c>
      <c r="T3169">
        <f>IFERROR(ROUND(E3169/M3169,2),0)</f>
        <v>111.53</v>
      </c>
    </row>
    <row r="3170" spans="1:20" ht="49" x14ac:dyDescent="0.25">
      <c r="A3170">
        <v>2091</v>
      </c>
      <c r="B3170" s="3" t="s">
        <v>2092</v>
      </c>
      <c r="C3170" s="3" t="s">
        <v>6201</v>
      </c>
      <c r="D3170" s="6">
        <v>18000</v>
      </c>
      <c r="E3170" s="8">
        <v>21684.2</v>
      </c>
      <c r="F3170" s="22">
        <f>ROUND(E3170/D3170*100,0)</f>
        <v>120</v>
      </c>
      <c r="G3170" t="s">
        <v>8218</v>
      </c>
      <c r="H3170" t="s">
        <v>8223</v>
      </c>
      <c r="I3170" t="s">
        <v>8245</v>
      </c>
      <c r="J3170">
        <v>1299009600</v>
      </c>
      <c r="K3170">
        <v>1294818278</v>
      </c>
      <c r="L3170" t="b">
        <v>0</v>
      </c>
      <c r="M3170">
        <v>246</v>
      </c>
      <c r="N3170" t="b">
        <v>1</v>
      </c>
      <c r="O3170" t="s">
        <v>8277</v>
      </c>
      <c r="P3170" s="9">
        <f>(((K3170/60)/60)/24)+DATE(1970,1,1)</f>
        <v>40555.322662037033</v>
      </c>
      <c r="Q3170" s="14">
        <f>YEAR(P3170)</f>
        <v>2011</v>
      </c>
      <c r="R3170" s="10" t="s">
        <v>8339</v>
      </c>
      <c r="S3170" t="s">
        <v>8343</v>
      </c>
      <c r="T3170">
        <f>IFERROR(ROUND(E3170/M3170,2),0)</f>
        <v>88.15</v>
      </c>
    </row>
    <row r="3171" spans="1:20" ht="33" x14ac:dyDescent="0.25">
      <c r="A3171">
        <v>2168</v>
      </c>
      <c r="B3171" s="3" t="s">
        <v>2169</v>
      </c>
      <c r="C3171" s="3" t="s">
        <v>6278</v>
      </c>
      <c r="D3171" s="6">
        <v>18000</v>
      </c>
      <c r="E3171" s="8">
        <v>21884.69</v>
      </c>
      <c r="F3171" s="22">
        <f>ROUND(E3171/D3171*100,0)</f>
        <v>122</v>
      </c>
      <c r="G3171" t="s">
        <v>8218</v>
      </c>
      <c r="H3171" t="s">
        <v>8223</v>
      </c>
      <c r="I3171" t="s">
        <v>8245</v>
      </c>
      <c r="J3171">
        <v>1486702800</v>
      </c>
      <c r="K3171">
        <v>1484058261</v>
      </c>
      <c r="L3171" t="b">
        <v>0</v>
      </c>
      <c r="M3171">
        <v>340</v>
      </c>
      <c r="N3171" t="b">
        <v>1</v>
      </c>
      <c r="O3171" t="s">
        <v>8274</v>
      </c>
      <c r="P3171" s="9">
        <f>(((K3171/60)/60)/24)+DATE(1970,1,1)</f>
        <v>42745.600243055553</v>
      </c>
      <c r="Q3171" s="14">
        <f>YEAR(P3171)</f>
        <v>2017</v>
      </c>
      <c r="R3171" s="10" t="s">
        <v>8339</v>
      </c>
      <c r="S3171" t="s">
        <v>8340</v>
      </c>
      <c r="T3171">
        <f>IFERROR(ROUND(E3171/M3171,2),0)</f>
        <v>64.37</v>
      </c>
    </row>
    <row r="3172" spans="1:20" ht="49" x14ac:dyDescent="0.25">
      <c r="A3172">
        <v>2226</v>
      </c>
      <c r="B3172" s="3" t="s">
        <v>2227</v>
      </c>
      <c r="C3172" s="3" t="s">
        <v>6336</v>
      </c>
      <c r="D3172" s="6">
        <v>18000</v>
      </c>
      <c r="E3172" s="8">
        <v>19523.310000000001</v>
      </c>
      <c r="F3172" s="22">
        <f>ROUND(E3172/D3172*100,0)</f>
        <v>108</v>
      </c>
      <c r="G3172" t="s">
        <v>8218</v>
      </c>
      <c r="H3172" t="s">
        <v>8223</v>
      </c>
      <c r="I3172" t="s">
        <v>8245</v>
      </c>
      <c r="J3172">
        <v>1455253140</v>
      </c>
      <c r="K3172">
        <v>1452625822</v>
      </c>
      <c r="L3172" t="b">
        <v>0</v>
      </c>
      <c r="M3172">
        <v>321</v>
      </c>
      <c r="N3172" t="b">
        <v>1</v>
      </c>
      <c r="O3172" t="s">
        <v>8295</v>
      </c>
      <c r="P3172" s="9">
        <f>(((K3172/60)/60)/24)+DATE(1970,1,1)</f>
        <v>42381.79886574074</v>
      </c>
      <c r="Q3172" s="14">
        <f>YEAR(P3172)</f>
        <v>2016</v>
      </c>
      <c r="R3172" s="10" t="s">
        <v>8347</v>
      </c>
      <c r="S3172" t="s">
        <v>8365</v>
      </c>
      <c r="T3172">
        <f>IFERROR(ROUND(E3172/M3172,2),0)</f>
        <v>60.82</v>
      </c>
    </row>
    <row r="3173" spans="1:20" ht="49" x14ac:dyDescent="0.25">
      <c r="A3173">
        <v>2237</v>
      </c>
      <c r="B3173" s="3" t="s">
        <v>2238</v>
      </c>
      <c r="C3173" s="3" t="s">
        <v>6347</v>
      </c>
      <c r="D3173" s="6">
        <v>18000</v>
      </c>
      <c r="E3173" s="8">
        <v>63527</v>
      </c>
      <c r="F3173" s="22">
        <f>ROUND(E3173/D3173*100,0)</f>
        <v>353</v>
      </c>
      <c r="G3173" t="s">
        <v>8218</v>
      </c>
      <c r="H3173" t="s">
        <v>8223</v>
      </c>
      <c r="I3173" t="s">
        <v>8245</v>
      </c>
      <c r="J3173">
        <v>1415779140</v>
      </c>
      <c r="K3173">
        <v>1412294683</v>
      </c>
      <c r="L3173" t="b">
        <v>0</v>
      </c>
      <c r="M3173">
        <v>983</v>
      </c>
      <c r="N3173" t="b">
        <v>1</v>
      </c>
      <c r="O3173" t="s">
        <v>8295</v>
      </c>
      <c r="P3173" s="9">
        <f>(((K3173/60)/60)/24)+DATE(1970,1,1)</f>
        <v>41915.003275462965</v>
      </c>
      <c r="Q3173" s="14">
        <f>YEAR(P3173)</f>
        <v>2014</v>
      </c>
      <c r="R3173" s="10" t="s">
        <v>8347</v>
      </c>
      <c r="S3173" t="s">
        <v>8365</v>
      </c>
      <c r="T3173">
        <f>IFERROR(ROUND(E3173/M3173,2),0)</f>
        <v>64.63</v>
      </c>
    </row>
    <row r="3174" spans="1:20" ht="49" x14ac:dyDescent="0.25">
      <c r="A3174">
        <v>2305</v>
      </c>
      <c r="B3174" s="3" t="s">
        <v>2306</v>
      </c>
      <c r="C3174" s="3" t="s">
        <v>6415</v>
      </c>
      <c r="D3174" s="6">
        <v>18000</v>
      </c>
      <c r="E3174" s="8">
        <v>18221</v>
      </c>
      <c r="F3174" s="22">
        <f>ROUND(E3174/D3174*100,0)</f>
        <v>101</v>
      </c>
      <c r="G3174" t="s">
        <v>8218</v>
      </c>
      <c r="H3174" t="s">
        <v>8223</v>
      </c>
      <c r="I3174" t="s">
        <v>8245</v>
      </c>
      <c r="J3174">
        <v>1407520800</v>
      </c>
      <c r="K3174">
        <v>1405356072</v>
      </c>
      <c r="L3174" t="b">
        <v>1</v>
      </c>
      <c r="M3174">
        <v>167</v>
      </c>
      <c r="N3174" t="b">
        <v>1</v>
      </c>
      <c r="O3174" t="s">
        <v>8277</v>
      </c>
      <c r="P3174" s="9">
        <f>(((K3174/60)/60)/24)+DATE(1970,1,1)</f>
        <v>41834.695277777777</v>
      </c>
      <c r="Q3174" s="14">
        <f>YEAR(P3174)</f>
        <v>2014</v>
      </c>
      <c r="R3174" s="10" t="s">
        <v>8339</v>
      </c>
      <c r="S3174" t="s">
        <v>8343</v>
      </c>
      <c r="T3174">
        <f>IFERROR(ROUND(E3174/M3174,2),0)</f>
        <v>109.11</v>
      </c>
    </row>
    <row r="3175" spans="1:20" ht="33" x14ac:dyDescent="0.25">
      <c r="A3175">
        <v>2538</v>
      </c>
      <c r="B3175" s="3" t="s">
        <v>2538</v>
      </c>
      <c r="C3175" s="3" t="s">
        <v>6648</v>
      </c>
      <c r="D3175" s="6">
        <v>18000</v>
      </c>
      <c r="E3175" s="8">
        <v>20343.169999999998</v>
      </c>
      <c r="F3175" s="22">
        <f>ROUND(E3175/D3175*100,0)</f>
        <v>113</v>
      </c>
      <c r="G3175" t="s">
        <v>8218</v>
      </c>
      <c r="H3175" t="s">
        <v>8223</v>
      </c>
      <c r="I3175" t="s">
        <v>8245</v>
      </c>
      <c r="J3175">
        <v>1361681940</v>
      </c>
      <c r="K3175">
        <v>1359029661</v>
      </c>
      <c r="L3175" t="b">
        <v>0</v>
      </c>
      <c r="M3175">
        <v>185</v>
      </c>
      <c r="N3175" t="b">
        <v>1</v>
      </c>
      <c r="O3175" t="s">
        <v>8298</v>
      </c>
      <c r="P3175" s="9">
        <f>(((K3175/60)/60)/24)+DATE(1970,1,1)</f>
        <v>41298.509965277779</v>
      </c>
      <c r="Q3175" s="14">
        <f>YEAR(P3175)</f>
        <v>2013</v>
      </c>
      <c r="R3175" s="10" t="s">
        <v>8339</v>
      </c>
      <c r="S3175" t="s">
        <v>8368</v>
      </c>
      <c r="T3175">
        <f>IFERROR(ROUND(E3175/M3175,2),0)</f>
        <v>109.96</v>
      </c>
    </row>
    <row r="3176" spans="1:20" ht="49" x14ac:dyDescent="0.25">
      <c r="A3176">
        <v>2718</v>
      </c>
      <c r="B3176" s="3" t="s">
        <v>2718</v>
      </c>
      <c r="C3176" s="3" t="s">
        <v>6828</v>
      </c>
      <c r="D3176" s="6">
        <v>18000</v>
      </c>
      <c r="E3176" s="8">
        <v>18645</v>
      </c>
      <c r="F3176" s="22">
        <f>ROUND(E3176/D3176*100,0)</f>
        <v>104</v>
      </c>
      <c r="G3176" t="s">
        <v>8218</v>
      </c>
      <c r="H3176" t="s">
        <v>8223</v>
      </c>
      <c r="I3176" t="s">
        <v>8245</v>
      </c>
      <c r="J3176">
        <v>1462316400</v>
      </c>
      <c r="K3176">
        <v>1459865945</v>
      </c>
      <c r="L3176" t="b">
        <v>1</v>
      </c>
      <c r="M3176">
        <v>148</v>
      </c>
      <c r="N3176" t="b">
        <v>1</v>
      </c>
      <c r="O3176" t="s">
        <v>8301</v>
      </c>
      <c r="P3176" s="9">
        <f>(((K3176/60)/60)/24)+DATE(1970,1,1)</f>
        <v>42465.596585648149</v>
      </c>
      <c r="Q3176" s="14">
        <f>YEAR(P3176)</f>
        <v>2016</v>
      </c>
      <c r="R3176" s="10" t="s">
        <v>8331</v>
      </c>
      <c r="S3176" t="s">
        <v>8371</v>
      </c>
      <c r="T3176">
        <f>IFERROR(ROUND(E3176/M3176,2),0)</f>
        <v>125.98</v>
      </c>
    </row>
    <row r="3177" spans="1:20" ht="49" hidden="1" x14ac:dyDescent="0.25">
      <c r="A3177">
        <v>564</v>
      </c>
      <c r="B3177" s="3" t="s">
        <v>565</v>
      </c>
      <c r="C3177" s="3" t="s">
        <v>4674</v>
      </c>
      <c r="D3177" s="6">
        <v>18000</v>
      </c>
      <c r="E3177" s="8">
        <v>1</v>
      </c>
      <c r="F3177" s="22">
        <f>ROUND(E3177/D3177*100,0)</f>
        <v>0</v>
      </c>
      <c r="G3177" t="s">
        <v>8220</v>
      </c>
      <c r="H3177" t="s">
        <v>8229</v>
      </c>
      <c r="I3177" t="s">
        <v>8248</v>
      </c>
      <c r="J3177">
        <v>1457822275</v>
      </c>
      <c r="K3177">
        <v>1455230275</v>
      </c>
      <c r="L3177" t="b">
        <v>0</v>
      </c>
      <c r="M3177">
        <v>1</v>
      </c>
      <c r="N3177" t="b">
        <v>0</v>
      </c>
      <c r="O3177" t="s">
        <v>8270</v>
      </c>
      <c r="P3177" s="9">
        <f>(((K3177/60)/60)/24)+DATE(1970,1,1)</f>
        <v>42411.942997685182</v>
      </c>
      <c r="Q3177" s="14">
        <f>YEAR(P3177)</f>
        <v>2016</v>
      </c>
      <c r="R3177" s="10" t="s">
        <v>8333</v>
      </c>
      <c r="S3177" t="s">
        <v>8334</v>
      </c>
      <c r="T3177">
        <f>IFERROR(ROUND(E3177/M3177,2),0)</f>
        <v>1</v>
      </c>
    </row>
    <row r="3178" spans="1:20" ht="21" hidden="1" x14ac:dyDescent="0.25">
      <c r="A3178">
        <v>1086</v>
      </c>
      <c r="B3178" s="3" t="s">
        <v>1087</v>
      </c>
      <c r="C3178" s="3" t="s">
        <v>5196</v>
      </c>
      <c r="D3178" s="6">
        <v>18000</v>
      </c>
      <c r="E3178" s="8">
        <v>15</v>
      </c>
      <c r="F3178" s="22">
        <f>ROUND(E3178/D3178*100,0)</f>
        <v>0</v>
      </c>
      <c r="G3178" t="s">
        <v>8220</v>
      </c>
      <c r="H3178" t="s">
        <v>8223</v>
      </c>
      <c r="I3178" t="s">
        <v>8245</v>
      </c>
      <c r="J3178">
        <v>1408913291</v>
      </c>
      <c r="K3178">
        <v>1406321291</v>
      </c>
      <c r="L3178" t="b">
        <v>0</v>
      </c>
      <c r="M3178">
        <v>2</v>
      </c>
      <c r="N3178" t="b">
        <v>0</v>
      </c>
      <c r="O3178" t="s">
        <v>8280</v>
      </c>
      <c r="P3178" s="9">
        <f>(((K3178/60)/60)/24)+DATE(1970,1,1)</f>
        <v>41845.866793981484</v>
      </c>
      <c r="Q3178" s="14">
        <f>YEAR(P3178)</f>
        <v>2014</v>
      </c>
      <c r="R3178" s="10" t="s">
        <v>8347</v>
      </c>
      <c r="S3178" t="s">
        <v>8348</v>
      </c>
      <c r="T3178">
        <f>IFERROR(ROUND(E3178/M3178,2),0)</f>
        <v>7.5</v>
      </c>
    </row>
    <row r="3179" spans="1:20" ht="49" hidden="1" x14ac:dyDescent="0.25">
      <c r="A3179">
        <v>1094</v>
      </c>
      <c r="B3179" s="3" t="s">
        <v>1095</v>
      </c>
      <c r="C3179" s="3" t="s">
        <v>5204</v>
      </c>
      <c r="D3179" s="6">
        <v>18000</v>
      </c>
      <c r="E3179" s="8">
        <v>3294.01</v>
      </c>
      <c r="F3179" s="22">
        <f>ROUND(E3179/D3179*100,0)</f>
        <v>18</v>
      </c>
      <c r="G3179" t="s">
        <v>8220</v>
      </c>
      <c r="H3179" t="s">
        <v>8223</v>
      </c>
      <c r="I3179" t="s">
        <v>8245</v>
      </c>
      <c r="J3179">
        <v>1318180033</v>
      </c>
      <c r="K3179">
        <v>1315588033</v>
      </c>
      <c r="L3179" t="b">
        <v>0</v>
      </c>
      <c r="M3179">
        <v>27</v>
      </c>
      <c r="N3179" t="b">
        <v>0</v>
      </c>
      <c r="O3179" t="s">
        <v>8280</v>
      </c>
      <c r="P3179" s="9">
        <f>(((K3179/60)/60)/24)+DATE(1970,1,1)</f>
        <v>40795.713344907403</v>
      </c>
      <c r="Q3179" s="14">
        <f>YEAR(P3179)</f>
        <v>2011</v>
      </c>
      <c r="R3179" s="10" t="s">
        <v>8347</v>
      </c>
      <c r="S3179" t="s">
        <v>8348</v>
      </c>
      <c r="T3179">
        <f>IFERROR(ROUND(E3179/M3179,2),0)</f>
        <v>122</v>
      </c>
    </row>
    <row r="3180" spans="1:20" ht="49" hidden="1" x14ac:dyDescent="0.25">
      <c r="A3180">
        <v>1161</v>
      </c>
      <c r="B3180" s="3" t="s">
        <v>1162</v>
      </c>
      <c r="C3180" s="3" t="s">
        <v>5271</v>
      </c>
      <c r="D3180" s="6">
        <v>18000</v>
      </c>
      <c r="E3180" s="8">
        <v>0</v>
      </c>
      <c r="F3180" s="22">
        <f>ROUND(E3180/D3180*100,0)</f>
        <v>0</v>
      </c>
      <c r="G3180" t="s">
        <v>8220</v>
      </c>
      <c r="H3180" t="s">
        <v>8223</v>
      </c>
      <c r="I3180" t="s">
        <v>8245</v>
      </c>
      <c r="J3180">
        <v>1432047989</v>
      </c>
      <c r="K3180">
        <v>1430233589</v>
      </c>
      <c r="L3180" t="b">
        <v>0</v>
      </c>
      <c r="M3180">
        <v>0</v>
      </c>
      <c r="N3180" t="b">
        <v>0</v>
      </c>
      <c r="O3180" t="s">
        <v>8282</v>
      </c>
      <c r="P3180" s="9">
        <f>(((K3180/60)/60)/24)+DATE(1970,1,1)</f>
        <v>42122.629502314812</v>
      </c>
      <c r="Q3180" s="14">
        <f>YEAR(P3180)</f>
        <v>2015</v>
      </c>
      <c r="R3180" s="10" t="s">
        <v>8350</v>
      </c>
      <c r="S3180" t="s">
        <v>8351</v>
      </c>
      <c r="T3180">
        <f>IFERROR(ROUND(E3180/M3180,2),0)</f>
        <v>0</v>
      </c>
    </row>
    <row r="3181" spans="1:20" ht="49" hidden="1" x14ac:dyDescent="0.25">
      <c r="A3181">
        <v>1168</v>
      </c>
      <c r="B3181" s="3" t="s">
        <v>1169</v>
      </c>
      <c r="C3181" s="3" t="s">
        <v>5278</v>
      </c>
      <c r="D3181" s="6">
        <v>18000</v>
      </c>
      <c r="E3181" s="8">
        <v>1020</v>
      </c>
      <c r="F3181" s="22">
        <f>ROUND(E3181/D3181*100,0)</f>
        <v>6</v>
      </c>
      <c r="G3181" t="s">
        <v>8220</v>
      </c>
      <c r="H3181" t="s">
        <v>8223</v>
      </c>
      <c r="I3181" t="s">
        <v>8245</v>
      </c>
      <c r="J3181">
        <v>1474507065</v>
      </c>
      <c r="K3181">
        <v>1471915065</v>
      </c>
      <c r="L3181" t="b">
        <v>0</v>
      </c>
      <c r="M3181">
        <v>3</v>
      </c>
      <c r="N3181" t="b">
        <v>0</v>
      </c>
      <c r="O3181" t="s">
        <v>8282</v>
      </c>
      <c r="P3181" s="9">
        <f>(((K3181/60)/60)/24)+DATE(1970,1,1)</f>
        <v>42605.053993055553</v>
      </c>
      <c r="Q3181" s="14">
        <f>YEAR(P3181)</f>
        <v>2016</v>
      </c>
      <c r="R3181" s="10" t="s">
        <v>8350</v>
      </c>
      <c r="S3181" t="s">
        <v>8351</v>
      </c>
      <c r="T3181">
        <f>IFERROR(ROUND(E3181/M3181,2),0)</f>
        <v>340</v>
      </c>
    </row>
    <row r="3182" spans="1:20" ht="49" hidden="1" x14ac:dyDescent="0.25">
      <c r="A3182">
        <v>1541</v>
      </c>
      <c r="B3182" s="3" t="s">
        <v>1542</v>
      </c>
      <c r="C3182" s="3" t="s">
        <v>5651</v>
      </c>
      <c r="D3182" s="6">
        <v>18000</v>
      </c>
      <c r="E3182" s="8">
        <v>6</v>
      </c>
      <c r="F3182" s="22">
        <f>ROUND(E3182/D3182*100,0)</f>
        <v>0</v>
      </c>
      <c r="G3182" t="s">
        <v>8220</v>
      </c>
      <c r="H3182" t="s">
        <v>8223</v>
      </c>
      <c r="I3182" t="s">
        <v>8245</v>
      </c>
      <c r="J3182">
        <v>1420045538</v>
      </c>
      <c r="K3182">
        <v>1417453538</v>
      </c>
      <c r="L3182" t="b">
        <v>0</v>
      </c>
      <c r="M3182">
        <v>2</v>
      </c>
      <c r="N3182" t="b">
        <v>0</v>
      </c>
      <c r="O3182" t="s">
        <v>8287</v>
      </c>
      <c r="P3182" s="9">
        <f>(((K3182/60)/60)/24)+DATE(1970,1,1)</f>
        <v>41974.712245370371</v>
      </c>
      <c r="Q3182" s="14">
        <f>YEAR(P3182)</f>
        <v>2014</v>
      </c>
      <c r="R3182" s="10" t="s">
        <v>8352</v>
      </c>
      <c r="S3182" t="s">
        <v>8357</v>
      </c>
      <c r="T3182">
        <f>IFERROR(ROUND(E3182/M3182,2),0)</f>
        <v>3</v>
      </c>
    </row>
    <row r="3183" spans="1:20" ht="33" hidden="1" x14ac:dyDescent="0.25">
      <c r="A3183">
        <v>1817</v>
      </c>
      <c r="B3183" s="3" t="s">
        <v>1818</v>
      </c>
      <c r="C3183" s="3" t="s">
        <v>5927</v>
      </c>
      <c r="D3183" s="6">
        <v>18000</v>
      </c>
      <c r="E3183" s="8">
        <v>9419</v>
      </c>
      <c r="F3183" s="22">
        <f>ROUND(E3183/D3183*100,0)</f>
        <v>52</v>
      </c>
      <c r="G3183" t="s">
        <v>8220</v>
      </c>
      <c r="H3183" t="s">
        <v>8223</v>
      </c>
      <c r="I3183" t="s">
        <v>8245</v>
      </c>
      <c r="J3183">
        <v>1485759540</v>
      </c>
      <c r="K3183">
        <v>1480607607</v>
      </c>
      <c r="L3183" t="b">
        <v>0</v>
      </c>
      <c r="M3183">
        <v>100</v>
      </c>
      <c r="N3183" t="b">
        <v>0</v>
      </c>
      <c r="O3183" t="s">
        <v>8283</v>
      </c>
      <c r="P3183" s="9">
        <f>(((K3183/60)/60)/24)+DATE(1970,1,1)</f>
        <v>42705.662118055552</v>
      </c>
      <c r="Q3183" s="14">
        <f>YEAR(P3183)</f>
        <v>2016</v>
      </c>
      <c r="R3183" s="10" t="s">
        <v>8352</v>
      </c>
      <c r="S3183" t="s">
        <v>8353</v>
      </c>
      <c r="T3183">
        <f>IFERROR(ROUND(E3183/M3183,2),0)</f>
        <v>94.19</v>
      </c>
    </row>
    <row r="3184" spans="1:20" ht="49" hidden="1" x14ac:dyDescent="0.25">
      <c r="A3184">
        <v>1862</v>
      </c>
      <c r="B3184" s="3" t="s">
        <v>1863</v>
      </c>
      <c r="C3184" s="3" t="s">
        <v>5972</v>
      </c>
      <c r="D3184" s="6">
        <v>18000</v>
      </c>
      <c r="E3184" s="8">
        <v>1455</v>
      </c>
      <c r="F3184" s="22">
        <f>ROUND(E3184/D3184*100,0)</f>
        <v>8</v>
      </c>
      <c r="G3184" t="s">
        <v>8220</v>
      </c>
      <c r="H3184" t="s">
        <v>8223</v>
      </c>
      <c r="I3184" t="s">
        <v>8245</v>
      </c>
      <c r="J3184">
        <v>1488958200</v>
      </c>
      <c r="K3184">
        <v>1484912974</v>
      </c>
      <c r="L3184" t="b">
        <v>0</v>
      </c>
      <c r="M3184">
        <v>16</v>
      </c>
      <c r="N3184" t="b">
        <v>0</v>
      </c>
      <c r="O3184" t="s">
        <v>8281</v>
      </c>
      <c r="P3184" s="9">
        <f>(((K3184/60)/60)/24)+DATE(1970,1,1)</f>
        <v>42755.492754629624</v>
      </c>
      <c r="Q3184" s="14">
        <f>YEAR(P3184)</f>
        <v>2017</v>
      </c>
      <c r="R3184" s="10" t="s">
        <v>8347</v>
      </c>
      <c r="S3184" t="s">
        <v>8349</v>
      </c>
      <c r="T3184">
        <f>IFERROR(ROUND(E3184/M3184,2),0)</f>
        <v>90.94</v>
      </c>
    </row>
    <row r="3185" spans="1:20" ht="49" hidden="1" x14ac:dyDescent="0.25">
      <c r="A3185">
        <v>2517</v>
      </c>
      <c r="B3185" s="3" t="s">
        <v>2517</v>
      </c>
      <c r="C3185" s="3" t="s">
        <v>6627</v>
      </c>
      <c r="D3185" s="6">
        <v>18000</v>
      </c>
      <c r="E3185" s="8">
        <v>1767</v>
      </c>
      <c r="F3185" s="22">
        <f>ROUND(E3185/D3185*100,0)</f>
        <v>10</v>
      </c>
      <c r="G3185" t="s">
        <v>8220</v>
      </c>
      <c r="H3185" t="s">
        <v>8228</v>
      </c>
      <c r="I3185" t="s">
        <v>8250</v>
      </c>
      <c r="J3185">
        <v>1426788930</v>
      </c>
      <c r="K3185">
        <v>1424200530</v>
      </c>
      <c r="L3185" t="b">
        <v>0</v>
      </c>
      <c r="M3185">
        <v>33</v>
      </c>
      <c r="N3185" t="b">
        <v>0</v>
      </c>
      <c r="O3185" t="s">
        <v>8297</v>
      </c>
      <c r="P3185" s="9">
        <f>(((K3185/60)/60)/24)+DATE(1970,1,1)</f>
        <v>42052.802430555559</v>
      </c>
      <c r="Q3185" s="14">
        <f>YEAR(P3185)</f>
        <v>2015</v>
      </c>
      <c r="R3185" s="10" t="s">
        <v>8350</v>
      </c>
      <c r="S3185" t="s">
        <v>8367</v>
      </c>
      <c r="T3185">
        <f>IFERROR(ROUND(E3185/M3185,2),0)</f>
        <v>53.55</v>
      </c>
    </row>
    <row r="3186" spans="1:20" ht="49" hidden="1" x14ac:dyDescent="0.25">
      <c r="A3186">
        <v>3058</v>
      </c>
      <c r="B3186" s="3" t="s">
        <v>3058</v>
      </c>
      <c r="C3186" s="3" t="s">
        <v>7168</v>
      </c>
      <c r="D3186" s="6">
        <v>18000</v>
      </c>
      <c r="E3186" s="8">
        <v>3</v>
      </c>
      <c r="F3186" s="22">
        <f>ROUND(E3186/D3186*100,0)</f>
        <v>0</v>
      </c>
      <c r="G3186" t="s">
        <v>8220</v>
      </c>
      <c r="H3186" t="s">
        <v>8236</v>
      </c>
      <c r="I3186" t="s">
        <v>8248</v>
      </c>
      <c r="J3186">
        <v>1463734740</v>
      </c>
      <c r="K3186">
        <v>1459414740</v>
      </c>
      <c r="L3186" t="b">
        <v>0</v>
      </c>
      <c r="M3186">
        <v>3</v>
      </c>
      <c r="N3186" t="b">
        <v>0</v>
      </c>
      <c r="O3186" t="s">
        <v>8301</v>
      </c>
      <c r="P3186" s="9">
        <f>(((K3186/60)/60)/24)+DATE(1970,1,1)</f>
        <v>42460.374305555553</v>
      </c>
      <c r="Q3186" s="14">
        <f>YEAR(P3186)</f>
        <v>2016</v>
      </c>
      <c r="R3186" s="10" t="s">
        <v>8331</v>
      </c>
      <c r="S3186" t="s">
        <v>8371</v>
      </c>
      <c r="T3186">
        <f>IFERROR(ROUND(E3186/M3186,2),0)</f>
        <v>1</v>
      </c>
    </row>
    <row r="3187" spans="1:20" ht="33" hidden="1" x14ac:dyDescent="0.25">
      <c r="A3187">
        <v>4022</v>
      </c>
      <c r="B3187" s="3" t="s">
        <v>4018</v>
      </c>
      <c r="C3187" s="3" t="s">
        <v>8127</v>
      </c>
      <c r="D3187" s="6">
        <v>18000</v>
      </c>
      <c r="E3187" s="8">
        <v>12521</v>
      </c>
      <c r="F3187" s="22">
        <f>ROUND(E3187/D3187*100,0)</f>
        <v>70</v>
      </c>
      <c r="G3187" t="s">
        <v>8220</v>
      </c>
      <c r="H3187" t="s">
        <v>8223</v>
      </c>
      <c r="I3187" t="s">
        <v>8245</v>
      </c>
      <c r="J3187">
        <v>1422759240</v>
      </c>
      <c r="K3187">
        <v>1418824867</v>
      </c>
      <c r="L3187" t="b">
        <v>0</v>
      </c>
      <c r="M3187">
        <v>197</v>
      </c>
      <c r="N3187" t="b">
        <v>0</v>
      </c>
      <c r="O3187" t="s">
        <v>8269</v>
      </c>
      <c r="P3187" s="9">
        <f>(((K3187/60)/60)/24)+DATE(1970,1,1)</f>
        <v>41990.584108796291</v>
      </c>
      <c r="Q3187" s="14">
        <f>YEAR(P3187)</f>
        <v>2014</v>
      </c>
      <c r="R3187" s="10" t="s">
        <v>8331</v>
      </c>
      <c r="S3187" t="s">
        <v>8332</v>
      </c>
      <c r="T3187">
        <f>IFERROR(ROUND(E3187/M3187,2),0)</f>
        <v>63.56</v>
      </c>
    </row>
    <row r="3188" spans="1:20" ht="49" hidden="1" x14ac:dyDescent="0.25">
      <c r="A3188">
        <v>3878</v>
      </c>
      <c r="B3188" s="3" t="s">
        <v>3875</v>
      </c>
      <c r="C3188" s="3" t="s">
        <v>7987</v>
      </c>
      <c r="D3188" s="6">
        <v>18000</v>
      </c>
      <c r="E3188" s="8">
        <v>10</v>
      </c>
      <c r="F3188" s="22">
        <f>ROUND(E3188/D3188*100,0)</f>
        <v>0</v>
      </c>
      <c r="G3188" t="s">
        <v>8219</v>
      </c>
      <c r="H3188" t="s">
        <v>8223</v>
      </c>
      <c r="I3188" t="s">
        <v>8245</v>
      </c>
      <c r="J3188">
        <v>1435636740</v>
      </c>
      <c r="K3188">
        <v>1433014746</v>
      </c>
      <c r="L3188" t="b">
        <v>0</v>
      </c>
      <c r="M3188">
        <v>1</v>
      </c>
      <c r="N3188" t="b">
        <v>0</v>
      </c>
      <c r="O3188" t="s">
        <v>8303</v>
      </c>
      <c r="P3188" s="9">
        <f>(((K3188/60)/60)/24)+DATE(1970,1,1)</f>
        <v>42154.818819444445</v>
      </c>
      <c r="Q3188" s="14">
        <f>YEAR(P3188)</f>
        <v>2015</v>
      </c>
      <c r="R3188" s="10" t="s">
        <v>8331</v>
      </c>
      <c r="S3188" t="s">
        <v>8373</v>
      </c>
      <c r="T3188">
        <f>IFERROR(ROUND(E3188/M3188,2),0)</f>
        <v>10</v>
      </c>
    </row>
    <row r="3189" spans="1:20" ht="49" x14ac:dyDescent="0.25">
      <c r="A3189">
        <v>21</v>
      </c>
      <c r="B3189" s="3" t="s">
        <v>23</v>
      </c>
      <c r="C3189" s="3" t="s">
        <v>4132</v>
      </c>
      <c r="D3189" s="6">
        <v>18500</v>
      </c>
      <c r="E3189" s="8">
        <v>20190</v>
      </c>
      <c r="F3189" s="22">
        <f>ROUND(E3189/D3189*100,0)</f>
        <v>109</v>
      </c>
      <c r="G3189" t="s">
        <v>8218</v>
      </c>
      <c r="H3189" t="s">
        <v>8223</v>
      </c>
      <c r="I3189" t="s">
        <v>8245</v>
      </c>
      <c r="J3189">
        <v>1411743789</v>
      </c>
      <c r="K3189">
        <v>1409151789</v>
      </c>
      <c r="L3189" t="b">
        <v>0</v>
      </c>
      <c r="M3189">
        <v>101</v>
      </c>
      <c r="N3189" t="b">
        <v>1</v>
      </c>
      <c r="O3189" t="s">
        <v>8263</v>
      </c>
      <c r="P3189" s="9">
        <f>(((K3189/60)/60)/24)+DATE(1970,1,1)</f>
        <v>41878.627187500002</v>
      </c>
      <c r="Q3189" s="14">
        <f>YEAR(P3189)</f>
        <v>2014</v>
      </c>
      <c r="R3189" s="10" t="s">
        <v>8324</v>
      </c>
      <c r="S3189" t="s">
        <v>8325</v>
      </c>
      <c r="T3189">
        <f>IFERROR(ROUND(E3189/M3189,2),0)</f>
        <v>199.9</v>
      </c>
    </row>
    <row r="3190" spans="1:20" ht="49" x14ac:dyDescent="0.25">
      <c r="A3190">
        <v>392</v>
      </c>
      <c r="B3190" s="3" t="s">
        <v>393</v>
      </c>
      <c r="C3190" s="3" t="s">
        <v>4502</v>
      </c>
      <c r="D3190" s="6">
        <v>18500</v>
      </c>
      <c r="E3190" s="8">
        <v>18667</v>
      </c>
      <c r="F3190" s="22">
        <f>ROUND(E3190/D3190*100,0)</f>
        <v>101</v>
      </c>
      <c r="G3190" t="s">
        <v>8218</v>
      </c>
      <c r="H3190" t="s">
        <v>8223</v>
      </c>
      <c r="I3190" t="s">
        <v>8245</v>
      </c>
      <c r="J3190">
        <v>1315450800</v>
      </c>
      <c r="K3190">
        <v>1312823571</v>
      </c>
      <c r="L3190" t="b">
        <v>0</v>
      </c>
      <c r="M3190">
        <v>206</v>
      </c>
      <c r="N3190" t="b">
        <v>1</v>
      </c>
      <c r="O3190" t="s">
        <v>8267</v>
      </c>
      <c r="P3190" s="9">
        <f>(((K3190/60)/60)/24)+DATE(1970,1,1)</f>
        <v>40763.717256944445</v>
      </c>
      <c r="Q3190" s="14">
        <f>YEAR(P3190)</f>
        <v>2011</v>
      </c>
      <c r="R3190" s="10" t="s">
        <v>8324</v>
      </c>
      <c r="S3190" t="s">
        <v>8329</v>
      </c>
      <c r="T3190">
        <f>IFERROR(ROUND(E3190/M3190,2),0)</f>
        <v>90.62</v>
      </c>
    </row>
    <row r="3191" spans="1:20" ht="49" x14ac:dyDescent="0.25">
      <c r="A3191">
        <v>414</v>
      </c>
      <c r="B3191" s="3" t="s">
        <v>415</v>
      </c>
      <c r="C3191" s="3" t="s">
        <v>4524</v>
      </c>
      <c r="D3191" s="6">
        <v>18500</v>
      </c>
      <c r="E3191" s="8">
        <v>19028</v>
      </c>
      <c r="F3191" s="22">
        <f>ROUND(E3191/D3191*100,0)</f>
        <v>103</v>
      </c>
      <c r="G3191" t="s">
        <v>8218</v>
      </c>
      <c r="H3191" t="s">
        <v>8223</v>
      </c>
      <c r="I3191" t="s">
        <v>8245</v>
      </c>
      <c r="J3191">
        <v>1381541465</v>
      </c>
      <c r="K3191">
        <v>1378949465</v>
      </c>
      <c r="L3191" t="b">
        <v>0</v>
      </c>
      <c r="M3191">
        <v>208</v>
      </c>
      <c r="N3191" t="b">
        <v>1</v>
      </c>
      <c r="O3191" t="s">
        <v>8267</v>
      </c>
      <c r="P3191" s="9">
        <f>(((K3191/60)/60)/24)+DATE(1970,1,1)</f>
        <v>41529.063252314816</v>
      </c>
      <c r="Q3191" s="14">
        <f>YEAR(P3191)</f>
        <v>2013</v>
      </c>
      <c r="R3191" s="10" t="s">
        <v>8324</v>
      </c>
      <c r="S3191" t="s">
        <v>8329</v>
      </c>
      <c r="T3191">
        <f>IFERROR(ROUND(E3191/M3191,2),0)</f>
        <v>91.48</v>
      </c>
    </row>
    <row r="3192" spans="1:20" ht="49" x14ac:dyDescent="0.25">
      <c r="A3192">
        <v>1508</v>
      </c>
      <c r="B3192" s="3" t="s">
        <v>1509</v>
      </c>
      <c r="C3192" s="3" t="s">
        <v>5618</v>
      </c>
      <c r="D3192" s="6">
        <v>18500</v>
      </c>
      <c r="E3192" s="8">
        <v>20491</v>
      </c>
      <c r="F3192" s="22">
        <f>ROUND(E3192/D3192*100,0)</f>
        <v>111</v>
      </c>
      <c r="G3192" t="s">
        <v>8218</v>
      </c>
      <c r="H3192" t="s">
        <v>8223</v>
      </c>
      <c r="I3192" t="s">
        <v>8245</v>
      </c>
      <c r="J3192">
        <v>1403880281</v>
      </c>
      <c r="K3192">
        <v>1401201881</v>
      </c>
      <c r="L3192" t="b">
        <v>1</v>
      </c>
      <c r="M3192">
        <v>211</v>
      </c>
      <c r="N3192" t="b">
        <v>1</v>
      </c>
      <c r="O3192" t="s">
        <v>8283</v>
      </c>
      <c r="P3192" s="9">
        <f>(((K3192/60)/60)/24)+DATE(1970,1,1)</f>
        <v>41786.614363425928</v>
      </c>
      <c r="Q3192" s="14">
        <f>YEAR(P3192)</f>
        <v>2014</v>
      </c>
      <c r="R3192" s="10" t="s">
        <v>8352</v>
      </c>
      <c r="S3192" t="s">
        <v>8353</v>
      </c>
      <c r="T3192">
        <f>IFERROR(ROUND(E3192/M3192,2),0)</f>
        <v>97.11</v>
      </c>
    </row>
    <row r="3193" spans="1:20" ht="49" x14ac:dyDescent="0.25">
      <c r="A3193">
        <v>1523</v>
      </c>
      <c r="B3193" s="3" t="s">
        <v>1524</v>
      </c>
      <c r="C3193" s="3" t="s">
        <v>5633</v>
      </c>
      <c r="D3193" s="6">
        <v>18500</v>
      </c>
      <c r="E3193" s="8">
        <v>23096</v>
      </c>
      <c r="F3193" s="22">
        <f>ROUND(E3193/D3193*100,0)</f>
        <v>125</v>
      </c>
      <c r="G3193" t="s">
        <v>8218</v>
      </c>
      <c r="H3193" t="s">
        <v>8223</v>
      </c>
      <c r="I3193" t="s">
        <v>8245</v>
      </c>
      <c r="J3193">
        <v>1419292800</v>
      </c>
      <c r="K3193">
        <v>1416592916</v>
      </c>
      <c r="L3193" t="b">
        <v>1</v>
      </c>
      <c r="M3193">
        <v>241</v>
      </c>
      <c r="N3193" t="b">
        <v>1</v>
      </c>
      <c r="O3193" t="s">
        <v>8283</v>
      </c>
      <c r="P3193" s="9">
        <f>(((K3193/60)/60)/24)+DATE(1970,1,1)</f>
        <v>41964.751342592594</v>
      </c>
      <c r="Q3193" s="14">
        <f>YEAR(P3193)</f>
        <v>2014</v>
      </c>
      <c r="R3193" s="10" t="s">
        <v>8352</v>
      </c>
      <c r="S3193" t="s">
        <v>8353</v>
      </c>
      <c r="T3193">
        <f>IFERROR(ROUND(E3193/M3193,2),0)</f>
        <v>95.83</v>
      </c>
    </row>
    <row r="3194" spans="1:20" ht="33" x14ac:dyDescent="0.25">
      <c r="A3194">
        <v>2247</v>
      </c>
      <c r="B3194" s="3" t="s">
        <v>2248</v>
      </c>
      <c r="C3194" s="3" t="s">
        <v>6357</v>
      </c>
      <c r="D3194" s="6">
        <v>18500</v>
      </c>
      <c r="E3194" s="8">
        <v>19324</v>
      </c>
      <c r="F3194" s="22">
        <f>ROUND(E3194/D3194*100,0)</f>
        <v>104</v>
      </c>
      <c r="G3194" t="s">
        <v>8218</v>
      </c>
      <c r="H3194" t="s">
        <v>8223</v>
      </c>
      <c r="I3194" t="s">
        <v>8245</v>
      </c>
      <c r="J3194">
        <v>1438185565</v>
      </c>
      <c r="K3194">
        <v>1436975965</v>
      </c>
      <c r="L3194" t="b">
        <v>0</v>
      </c>
      <c r="M3194">
        <v>380</v>
      </c>
      <c r="N3194" t="b">
        <v>1</v>
      </c>
      <c r="O3194" t="s">
        <v>8295</v>
      </c>
      <c r="P3194" s="9">
        <f>(((K3194/60)/60)/24)+DATE(1970,1,1)</f>
        <v>42200.666261574079</v>
      </c>
      <c r="Q3194" s="14">
        <f>YEAR(P3194)</f>
        <v>2015</v>
      </c>
      <c r="R3194" s="10" t="s">
        <v>8347</v>
      </c>
      <c r="S3194" t="s">
        <v>8365</v>
      </c>
      <c r="T3194">
        <f>IFERROR(ROUND(E3194/M3194,2),0)</f>
        <v>50.85</v>
      </c>
    </row>
    <row r="3195" spans="1:20" ht="49" x14ac:dyDescent="0.25">
      <c r="A3195">
        <v>2310</v>
      </c>
      <c r="B3195" s="3" t="s">
        <v>2311</v>
      </c>
      <c r="C3195" s="3" t="s">
        <v>6420</v>
      </c>
      <c r="D3195" s="6">
        <v>18500</v>
      </c>
      <c r="E3195" s="8">
        <v>79335.360000000001</v>
      </c>
      <c r="F3195" s="22">
        <f>ROUND(E3195/D3195*100,0)</f>
        <v>429</v>
      </c>
      <c r="G3195" t="s">
        <v>8218</v>
      </c>
      <c r="H3195" t="s">
        <v>8223</v>
      </c>
      <c r="I3195" t="s">
        <v>8245</v>
      </c>
      <c r="J3195">
        <v>1363889015</v>
      </c>
      <c r="K3195">
        <v>1361300615</v>
      </c>
      <c r="L3195" t="b">
        <v>1</v>
      </c>
      <c r="M3195">
        <v>1224</v>
      </c>
      <c r="N3195" t="b">
        <v>1</v>
      </c>
      <c r="O3195" t="s">
        <v>8277</v>
      </c>
      <c r="P3195" s="9">
        <f>(((K3195/60)/60)/24)+DATE(1970,1,1)</f>
        <v>41324.79415509259</v>
      </c>
      <c r="Q3195" s="14">
        <f>YEAR(P3195)</f>
        <v>2013</v>
      </c>
      <c r="R3195" s="10" t="s">
        <v>8339</v>
      </c>
      <c r="S3195" t="s">
        <v>8343</v>
      </c>
      <c r="T3195">
        <f>IFERROR(ROUND(E3195/M3195,2),0)</f>
        <v>64.819999999999993</v>
      </c>
    </row>
    <row r="3196" spans="1:20" ht="49" x14ac:dyDescent="0.25">
      <c r="A3196">
        <v>1269</v>
      </c>
      <c r="B3196" s="3" t="s">
        <v>1270</v>
      </c>
      <c r="C3196" s="3" t="s">
        <v>5379</v>
      </c>
      <c r="D3196" s="6">
        <v>18800</v>
      </c>
      <c r="E3196" s="8">
        <v>20426</v>
      </c>
      <c r="F3196" s="22">
        <f>ROUND(E3196/D3196*100,0)</f>
        <v>109</v>
      </c>
      <c r="G3196" t="s">
        <v>8218</v>
      </c>
      <c r="H3196" t="s">
        <v>8223</v>
      </c>
      <c r="I3196" t="s">
        <v>8245</v>
      </c>
      <c r="J3196">
        <v>1460764800</v>
      </c>
      <c r="K3196">
        <v>1458157512</v>
      </c>
      <c r="L3196" t="b">
        <v>1</v>
      </c>
      <c r="M3196">
        <v>206</v>
      </c>
      <c r="N3196" t="b">
        <v>1</v>
      </c>
      <c r="O3196" t="s">
        <v>8274</v>
      </c>
      <c r="P3196" s="9">
        <f>(((K3196/60)/60)/24)+DATE(1970,1,1)</f>
        <v>42445.823055555549</v>
      </c>
      <c r="Q3196" s="14">
        <f>YEAR(P3196)</f>
        <v>2016</v>
      </c>
      <c r="R3196" s="10" t="s">
        <v>8339</v>
      </c>
      <c r="S3196" t="s">
        <v>8340</v>
      </c>
      <c r="T3196">
        <f>IFERROR(ROUND(E3196/M3196,2),0)</f>
        <v>99.16</v>
      </c>
    </row>
    <row r="3197" spans="1:20" ht="33" hidden="1" x14ac:dyDescent="0.25">
      <c r="A3197">
        <v>2351</v>
      </c>
      <c r="B3197" s="3" t="s">
        <v>2352</v>
      </c>
      <c r="C3197" s="3" t="s">
        <v>6461</v>
      </c>
      <c r="D3197" s="6">
        <v>18900</v>
      </c>
      <c r="E3197" s="8">
        <v>108</v>
      </c>
      <c r="F3197" s="22">
        <f>ROUND(E3197/D3197*100,0)</f>
        <v>1</v>
      </c>
      <c r="G3197" t="s">
        <v>8219</v>
      </c>
      <c r="H3197" t="s">
        <v>8227</v>
      </c>
      <c r="I3197" t="s">
        <v>8249</v>
      </c>
      <c r="J3197">
        <v>1430360739</v>
      </c>
      <c r="K3197">
        <v>1427768739</v>
      </c>
      <c r="L3197" t="b">
        <v>0</v>
      </c>
      <c r="M3197">
        <v>7</v>
      </c>
      <c r="N3197" t="b">
        <v>0</v>
      </c>
      <c r="O3197" t="s">
        <v>8270</v>
      </c>
      <c r="P3197" s="9">
        <f>(((K3197/60)/60)/24)+DATE(1970,1,1)</f>
        <v>42094.101145833338</v>
      </c>
      <c r="Q3197" s="14">
        <f>YEAR(P3197)</f>
        <v>2015</v>
      </c>
      <c r="R3197" s="10" t="s">
        <v>8333</v>
      </c>
      <c r="S3197" t="s">
        <v>8334</v>
      </c>
      <c r="T3197">
        <f>IFERROR(ROUND(E3197/M3197,2),0)</f>
        <v>15.43</v>
      </c>
    </row>
    <row r="3198" spans="1:20" ht="33" hidden="1" x14ac:dyDescent="0.25">
      <c r="A3198">
        <v>1451</v>
      </c>
      <c r="B3198" s="3" t="s">
        <v>1452</v>
      </c>
      <c r="C3198" s="3" t="s">
        <v>5561</v>
      </c>
      <c r="D3198" s="6">
        <v>18950</v>
      </c>
      <c r="E3198" s="8">
        <v>2</v>
      </c>
      <c r="F3198" s="22">
        <f>ROUND(E3198/D3198*100,0)</f>
        <v>0</v>
      </c>
      <c r="G3198" t="s">
        <v>8219</v>
      </c>
      <c r="H3198" t="s">
        <v>8223</v>
      </c>
      <c r="I3198" t="s">
        <v>8245</v>
      </c>
      <c r="J3198">
        <v>1416355259</v>
      </c>
      <c r="K3198">
        <v>1413759659</v>
      </c>
      <c r="L3198" t="b">
        <v>0</v>
      </c>
      <c r="M3198">
        <v>2</v>
      </c>
      <c r="N3198" t="b">
        <v>0</v>
      </c>
      <c r="O3198" t="s">
        <v>8285</v>
      </c>
      <c r="P3198" s="9">
        <f>(((K3198/60)/60)/24)+DATE(1970,1,1)</f>
        <v>41931.959016203706</v>
      </c>
      <c r="Q3198" s="14">
        <f>YEAR(P3198)</f>
        <v>2014</v>
      </c>
      <c r="R3198" s="10" t="s">
        <v>8336</v>
      </c>
      <c r="S3198" t="s">
        <v>8355</v>
      </c>
      <c r="T3198">
        <f>IFERROR(ROUND(E3198/M3198,2),0)</f>
        <v>1</v>
      </c>
    </row>
    <row r="3199" spans="1:20" ht="33" x14ac:dyDescent="0.25">
      <c r="A3199">
        <v>1529</v>
      </c>
      <c r="B3199" s="3" t="s">
        <v>1530</v>
      </c>
      <c r="C3199" s="3" t="s">
        <v>5639</v>
      </c>
      <c r="D3199" s="6">
        <v>19000</v>
      </c>
      <c r="E3199" s="8">
        <v>19129</v>
      </c>
      <c r="F3199" s="22">
        <f>ROUND(E3199/D3199*100,0)</f>
        <v>101</v>
      </c>
      <c r="G3199" t="s">
        <v>8218</v>
      </c>
      <c r="H3199" t="s">
        <v>8223</v>
      </c>
      <c r="I3199" t="s">
        <v>8245</v>
      </c>
      <c r="J3199">
        <v>1426773920</v>
      </c>
      <c r="K3199">
        <v>1424185520</v>
      </c>
      <c r="L3199" t="b">
        <v>1</v>
      </c>
      <c r="M3199">
        <v>141</v>
      </c>
      <c r="N3199" t="b">
        <v>1</v>
      </c>
      <c r="O3199" t="s">
        <v>8283</v>
      </c>
      <c r="P3199" s="9">
        <f>(((K3199/60)/60)/24)+DATE(1970,1,1)</f>
        <v>42052.628703703704</v>
      </c>
      <c r="Q3199" s="14">
        <f>YEAR(P3199)</f>
        <v>2015</v>
      </c>
      <c r="R3199" s="10" t="s">
        <v>8352</v>
      </c>
      <c r="S3199" t="s">
        <v>8353</v>
      </c>
      <c r="T3199">
        <f>IFERROR(ROUND(E3199/M3199,2),0)</f>
        <v>135.66999999999999</v>
      </c>
    </row>
    <row r="3200" spans="1:20" ht="49" x14ac:dyDescent="0.25">
      <c r="A3200">
        <v>1963</v>
      </c>
      <c r="B3200" s="3" t="s">
        <v>1964</v>
      </c>
      <c r="C3200" s="3" t="s">
        <v>6073</v>
      </c>
      <c r="D3200" s="6">
        <v>19000</v>
      </c>
      <c r="E3200" s="8">
        <v>24108</v>
      </c>
      <c r="F3200" s="22">
        <f>ROUND(E3200/D3200*100,0)</f>
        <v>127</v>
      </c>
      <c r="G3200" t="s">
        <v>8218</v>
      </c>
      <c r="H3200" t="s">
        <v>8224</v>
      </c>
      <c r="I3200" t="s">
        <v>8246</v>
      </c>
      <c r="J3200">
        <v>1410862734</v>
      </c>
      <c r="K3200">
        <v>1407838734</v>
      </c>
      <c r="L3200" t="b">
        <v>1</v>
      </c>
      <c r="M3200">
        <v>205</v>
      </c>
      <c r="N3200" t="b">
        <v>1</v>
      </c>
      <c r="O3200" t="s">
        <v>8293</v>
      </c>
      <c r="P3200" s="9">
        <f>(((K3200/60)/60)/24)+DATE(1970,1,1)</f>
        <v>41863.429791666669</v>
      </c>
      <c r="Q3200" s="14">
        <f>YEAR(P3200)</f>
        <v>2014</v>
      </c>
      <c r="R3200" s="10" t="s">
        <v>8333</v>
      </c>
      <c r="S3200" t="s">
        <v>8363</v>
      </c>
      <c r="T3200">
        <f>IFERROR(ROUND(E3200/M3200,2),0)</f>
        <v>117.6</v>
      </c>
    </row>
    <row r="3201" spans="1:20" ht="49" x14ac:dyDescent="0.25">
      <c r="A3201">
        <v>2190</v>
      </c>
      <c r="B3201" s="3" t="s">
        <v>2191</v>
      </c>
      <c r="C3201" s="3" t="s">
        <v>6300</v>
      </c>
      <c r="D3201" s="6">
        <v>19000</v>
      </c>
      <c r="E3201" s="8">
        <v>35076</v>
      </c>
      <c r="F3201" s="22">
        <f>ROUND(E3201/D3201*100,0)</f>
        <v>185</v>
      </c>
      <c r="G3201" t="s">
        <v>8218</v>
      </c>
      <c r="H3201" t="s">
        <v>8223</v>
      </c>
      <c r="I3201" t="s">
        <v>8245</v>
      </c>
      <c r="J3201">
        <v>1458716340</v>
      </c>
      <c r="K3201">
        <v>1455721204</v>
      </c>
      <c r="L3201" t="b">
        <v>0</v>
      </c>
      <c r="M3201">
        <v>537</v>
      </c>
      <c r="N3201" t="b">
        <v>1</v>
      </c>
      <c r="O3201" t="s">
        <v>8295</v>
      </c>
      <c r="P3201" s="9">
        <f>(((K3201/60)/60)/24)+DATE(1970,1,1)</f>
        <v>42417.625046296293</v>
      </c>
      <c r="Q3201" s="14">
        <f>YEAR(P3201)</f>
        <v>2016</v>
      </c>
      <c r="R3201" s="10" t="s">
        <v>8347</v>
      </c>
      <c r="S3201" t="s">
        <v>8365</v>
      </c>
      <c r="T3201">
        <f>IFERROR(ROUND(E3201/M3201,2),0)</f>
        <v>65.319999999999993</v>
      </c>
    </row>
    <row r="3202" spans="1:20" ht="49" hidden="1" x14ac:dyDescent="0.25">
      <c r="A3202">
        <v>2704</v>
      </c>
      <c r="B3202" s="3" t="s">
        <v>2704</v>
      </c>
      <c r="C3202" s="3" t="s">
        <v>6814</v>
      </c>
      <c r="D3202" s="6">
        <v>19000</v>
      </c>
      <c r="E3202" s="8">
        <v>1145</v>
      </c>
      <c r="F3202" s="22">
        <f>ROUND(E3202/D3202*100,0)</f>
        <v>6</v>
      </c>
      <c r="G3202" t="s">
        <v>8221</v>
      </c>
      <c r="H3202" t="s">
        <v>8223</v>
      </c>
      <c r="I3202" t="s">
        <v>8245</v>
      </c>
      <c r="J3202">
        <v>1491421314</v>
      </c>
      <c r="K3202">
        <v>1487709714</v>
      </c>
      <c r="L3202" t="b">
        <v>0</v>
      </c>
      <c r="M3202">
        <v>7</v>
      </c>
      <c r="N3202" t="b">
        <v>0</v>
      </c>
      <c r="O3202" t="s">
        <v>8301</v>
      </c>
      <c r="P3202" s="9">
        <f>(((K3202/60)/60)/24)+DATE(1970,1,1)</f>
        <v>42787.862430555557</v>
      </c>
      <c r="Q3202" s="10">
        <f>YEAR(P3202)</f>
        <v>2017</v>
      </c>
      <c r="R3202" s="10" t="s">
        <v>8331</v>
      </c>
      <c r="S3202" t="s">
        <v>8371</v>
      </c>
      <c r="T3202">
        <f>IFERROR(ROUND(E3202/M3202,2),0)</f>
        <v>163.57</v>
      </c>
    </row>
    <row r="3203" spans="1:20" ht="49" hidden="1" x14ac:dyDescent="0.25">
      <c r="A3203">
        <v>1796</v>
      </c>
      <c r="B3203" s="3" t="s">
        <v>1797</v>
      </c>
      <c r="C3203" s="3" t="s">
        <v>5906</v>
      </c>
      <c r="D3203" s="6">
        <v>19000</v>
      </c>
      <c r="E3203" s="8">
        <v>4190</v>
      </c>
      <c r="F3203" s="22">
        <f>ROUND(E3203/D3203*100,0)</f>
        <v>22</v>
      </c>
      <c r="G3203" t="s">
        <v>8220</v>
      </c>
      <c r="H3203" t="s">
        <v>8224</v>
      </c>
      <c r="I3203" t="s">
        <v>8246</v>
      </c>
      <c r="J3203">
        <v>1469356366</v>
      </c>
      <c r="K3203">
        <v>1464172366</v>
      </c>
      <c r="L3203" t="b">
        <v>1</v>
      </c>
      <c r="M3203">
        <v>86</v>
      </c>
      <c r="N3203" t="b">
        <v>0</v>
      </c>
      <c r="O3203" t="s">
        <v>8283</v>
      </c>
      <c r="P3203" s="9">
        <f>(((K3203/60)/60)/24)+DATE(1970,1,1)</f>
        <v>42515.439421296294</v>
      </c>
      <c r="Q3203" s="14">
        <f>YEAR(P3203)</f>
        <v>2016</v>
      </c>
      <c r="R3203" s="10" t="s">
        <v>8352</v>
      </c>
      <c r="S3203" t="s">
        <v>8353</v>
      </c>
      <c r="T3203">
        <f>IFERROR(ROUND(E3203/M3203,2),0)</f>
        <v>48.72</v>
      </c>
    </row>
    <row r="3204" spans="1:20" ht="49" x14ac:dyDescent="0.25">
      <c r="A3204">
        <v>2223</v>
      </c>
      <c r="B3204" s="3" t="s">
        <v>2224</v>
      </c>
      <c r="C3204" s="3" t="s">
        <v>6333</v>
      </c>
      <c r="D3204" s="6">
        <v>19500</v>
      </c>
      <c r="E3204" s="8">
        <v>20631</v>
      </c>
      <c r="F3204" s="22">
        <f>ROUND(E3204/D3204*100,0)</f>
        <v>106</v>
      </c>
      <c r="G3204" t="s">
        <v>8218</v>
      </c>
      <c r="H3204" t="s">
        <v>8228</v>
      </c>
      <c r="I3204" t="s">
        <v>8250</v>
      </c>
      <c r="J3204">
        <v>1435418568</v>
      </c>
      <c r="K3204">
        <v>1432826568</v>
      </c>
      <c r="L3204" t="b">
        <v>0</v>
      </c>
      <c r="M3204">
        <v>100</v>
      </c>
      <c r="N3204" t="b">
        <v>1</v>
      </c>
      <c r="O3204" t="s">
        <v>8295</v>
      </c>
      <c r="P3204" s="9">
        <f>(((K3204/60)/60)/24)+DATE(1970,1,1)</f>
        <v>42152.640833333338</v>
      </c>
      <c r="Q3204" s="14">
        <f>YEAR(P3204)</f>
        <v>2015</v>
      </c>
      <c r="R3204" s="10" t="s">
        <v>8347</v>
      </c>
      <c r="S3204" t="s">
        <v>8365</v>
      </c>
      <c r="T3204">
        <f>IFERROR(ROUND(E3204/M3204,2),0)</f>
        <v>206.31</v>
      </c>
    </row>
    <row r="3205" spans="1:20" ht="49" hidden="1" x14ac:dyDescent="0.25">
      <c r="A3205">
        <v>2677</v>
      </c>
      <c r="B3205" s="3" t="s">
        <v>2677</v>
      </c>
      <c r="C3205" s="3" t="s">
        <v>6787</v>
      </c>
      <c r="D3205" s="6">
        <v>19500</v>
      </c>
      <c r="E3205" s="8">
        <v>3415</v>
      </c>
      <c r="F3205" s="22">
        <f>ROUND(E3205/D3205*100,0)</f>
        <v>18</v>
      </c>
      <c r="G3205" t="s">
        <v>8220</v>
      </c>
      <c r="H3205" t="s">
        <v>8223</v>
      </c>
      <c r="I3205" t="s">
        <v>8245</v>
      </c>
      <c r="J3205">
        <v>1404348143</v>
      </c>
      <c r="K3205">
        <v>1401756143</v>
      </c>
      <c r="L3205" t="b">
        <v>0</v>
      </c>
      <c r="M3205">
        <v>27</v>
      </c>
      <c r="N3205" t="b">
        <v>0</v>
      </c>
      <c r="O3205" t="s">
        <v>8300</v>
      </c>
      <c r="P3205" s="9">
        <f>(((K3205/60)/60)/24)+DATE(1970,1,1)</f>
        <v>41793.029432870368</v>
      </c>
      <c r="Q3205" s="14">
        <f>YEAR(P3205)</f>
        <v>2014</v>
      </c>
      <c r="R3205" s="10" t="s">
        <v>8333</v>
      </c>
      <c r="S3205" t="s">
        <v>8370</v>
      </c>
      <c r="T3205">
        <f>IFERROR(ROUND(E3205/M3205,2),0)</f>
        <v>126.48</v>
      </c>
    </row>
    <row r="3206" spans="1:20" ht="33" x14ac:dyDescent="0.25">
      <c r="A3206">
        <v>1223</v>
      </c>
      <c r="B3206" s="3" t="s">
        <v>1224</v>
      </c>
      <c r="C3206" s="3" t="s">
        <v>5333</v>
      </c>
      <c r="D3206" s="6">
        <v>19800</v>
      </c>
      <c r="E3206" s="8">
        <v>22197</v>
      </c>
      <c r="F3206" s="22">
        <f>ROUND(E3206/D3206*100,0)</f>
        <v>112</v>
      </c>
      <c r="G3206" t="s">
        <v>8218</v>
      </c>
      <c r="H3206" t="s">
        <v>8223</v>
      </c>
      <c r="I3206" t="s">
        <v>8245</v>
      </c>
      <c r="J3206">
        <v>1478754909</v>
      </c>
      <c r="K3206">
        <v>1476159309</v>
      </c>
      <c r="L3206" t="b">
        <v>0</v>
      </c>
      <c r="M3206">
        <v>191</v>
      </c>
      <c r="N3206" t="b">
        <v>1</v>
      </c>
      <c r="O3206" t="s">
        <v>8283</v>
      </c>
      <c r="P3206" s="9">
        <f>(((K3206/60)/60)/24)+DATE(1970,1,1)</f>
        <v>42654.177187499998</v>
      </c>
      <c r="Q3206" s="14">
        <f>YEAR(P3206)</f>
        <v>2016</v>
      </c>
      <c r="R3206" s="10" t="s">
        <v>8352</v>
      </c>
      <c r="S3206" t="s">
        <v>8353</v>
      </c>
      <c r="T3206">
        <f>IFERROR(ROUND(E3206/M3206,2),0)</f>
        <v>116.21</v>
      </c>
    </row>
    <row r="3207" spans="1:20" ht="49" hidden="1" x14ac:dyDescent="0.25">
      <c r="A3207">
        <v>2771</v>
      </c>
      <c r="B3207" s="3" t="s">
        <v>2771</v>
      </c>
      <c r="C3207" s="3" t="s">
        <v>6881</v>
      </c>
      <c r="D3207" s="6">
        <v>19980</v>
      </c>
      <c r="E3207" s="8">
        <v>0</v>
      </c>
      <c r="F3207" s="22">
        <f>ROUND(E3207/D3207*100,0)</f>
        <v>0</v>
      </c>
      <c r="G3207" t="s">
        <v>8220</v>
      </c>
      <c r="H3207" t="s">
        <v>8223</v>
      </c>
      <c r="I3207" t="s">
        <v>8245</v>
      </c>
      <c r="J3207">
        <v>1359738000</v>
      </c>
      <c r="K3207">
        <v>1355489140</v>
      </c>
      <c r="L3207" t="b">
        <v>0</v>
      </c>
      <c r="M3207">
        <v>0</v>
      </c>
      <c r="N3207" t="b">
        <v>0</v>
      </c>
      <c r="O3207" t="s">
        <v>8302</v>
      </c>
      <c r="P3207" s="9">
        <f>(((K3207/60)/60)/24)+DATE(1970,1,1)</f>
        <v>41257.531712962962</v>
      </c>
      <c r="Q3207" s="14">
        <f>YEAR(P3207)</f>
        <v>2012</v>
      </c>
      <c r="R3207" s="10" t="s">
        <v>8336</v>
      </c>
      <c r="S3207" t="s">
        <v>8372</v>
      </c>
      <c r="T3207">
        <f>IFERROR(ROUND(E3207/M3207,2),0)</f>
        <v>0</v>
      </c>
    </row>
    <row r="3208" spans="1:20" ht="49" x14ac:dyDescent="0.25">
      <c r="A3208">
        <v>27</v>
      </c>
      <c r="B3208" s="3" t="s">
        <v>29</v>
      </c>
      <c r="C3208" s="3" t="s">
        <v>4138</v>
      </c>
      <c r="D3208" s="6">
        <v>20000</v>
      </c>
      <c r="E3208" s="8">
        <v>22345</v>
      </c>
      <c r="F3208" s="22">
        <f>ROUND(E3208/D3208*100,0)</f>
        <v>112</v>
      </c>
      <c r="G3208" t="s">
        <v>8218</v>
      </c>
      <c r="H3208" t="s">
        <v>8227</v>
      </c>
      <c r="I3208" t="s">
        <v>8249</v>
      </c>
      <c r="J3208">
        <v>1416113833</v>
      </c>
      <c r="K3208">
        <v>1413518233</v>
      </c>
      <c r="L3208" t="b">
        <v>0</v>
      </c>
      <c r="M3208">
        <v>150</v>
      </c>
      <c r="N3208" t="b">
        <v>1</v>
      </c>
      <c r="O3208" t="s">
        <v>8263</v>
      </c>
      <c r="P3208" s="9">
        <f>(((K3208/60)/60)/24)+DATE(1970,1,1)</f>
        <v>41929.164733796293</v>
      </c>
      <c r="Q3208" s="14">
        <f>YEAR(P3208)</f>
        <v>2014</v>
      </c>
      <c r="R3208" s="10" t="s">
        <v>8324</v>
      </c>
      <c r="S3208" t="s">
        <v>8325</v>
      </c>
      <c r="T3208">
        <f>IFERROR(ROUND(E3208/M3208,2),0)</f>
        <v>148.97</v>
      </c>
    </row>
    <row r="3209" spans="1:20" ht="49" x14ac:dyDescent="0.25">
      <c r="A3209">
        <v>59</v>
      </c>
      <c r="B3209" s="3" t="s">
        <v>61</v>
      </c>
      <c r="C3209" s="3" t="s">
        <v>4170</v>
      </c>
      <c r="D3209" s="6">
        <v>20000</v>
      </c>
      <c r="E3209" s="8">
        <v>20025.14</v>
      </c>
      <c r="F3209" s="22">
        <f>ROUND(E3209/D3209*100,0)</f>
        <v>100</v>
      </c>
      <c r="G3209" t="s">
        <v>8218</v>
      </c>
      <c r="H3209" t="s">
        <v>8223</v>
      </c>
      <c r="I3209" t="s">
        <v>8245</v>
      </c>
      <c r="J3209">
        <v>1442264400</v>
      </c>
      <c r="K3209">
        <v>1439530776</v>
      </c>
      <c r="L3209" t="b">
        <v>0</v>
      </c>
      <c r="M3209">
        <v>33</v>
      </c>
      <c r="N3209" t="b">
        <v>1</v>
      </c>
      <c r="O3209" t="s">
        <v>8263</v>
      </c>
      <c r="P3209" s="9">
        <f>(((K3209/60)/60)/24)+DATE(1970,1,1)</f>
        <v>42230.23583333334</v>
      </c>
      <c r="Q3209" s="14">
        <f>YEAR(P3209)</f>
        <v>2015</v>
      </c>
      <c r="R3209" s="10" t="s">
        <v>8324</v>
      </c>
      <c r="S3209" t="s">
        <v>8325</v>
      </c>
      <c r="T3209">
        <f>IFERROR(ROUND(E3209/M3209,2),0)</f>
        <v>606.82000000000005</v>
      </c>
    </row>
    <row r="3210" spans="1:20" ht="33" x14ac:dyDescent="0.25">
      <c r="A3210">
        <v>261</v>
      </c>
      <c r="B3210" s="3" t="s">
        <v>262</v>
      </c>
      <c r="C3210" s="3" t="s">
        <v>4371</v>
      </c>
      <c r="D3210" s="6">
        <v>20000</v>
      </c>
      <c r="E3210" s="8">
        <v>21480</v>
      </c>
      <c r="F3210" s="22">
        <f>ROUND(E3210/D3210*100,0)</f>
        <v>107</v>
      </c>
      <c r="G3210" t="s">
        <v>8218</v>
      </c>
      <c r="H3210" t="s">
        <v>8223</v>
      </c>
      <c r="I3210" t="s">
        <v>8245</v>
      </c>
      <c r="J3210">
        <v>1339080900</v>
      </c>
      <c r="K3210">
        <v>1334783704</v>
      </c>
      <c r="L3210" t="b">
        <v>1</v>
      </c>
      <c r="M3210">
        <v>220</v>
      </c>
      <c r="N3210" t="b">
        <v>1</v>
      </c>
      <c r="O3210" t="s">
        <v>8267</v>
      </c>
      <c r="P3210" s="9">
        <f>(((K3210/60)/60)/24)+DATE(1970,1,1)</f>
        <v>41017.885462962964</v>
      </c>
      <c r="Q3210" s="14">
        <f>YEAR(P3210)</f>
        <v>2012</v>
      </c>
      <c r="R3210" s="10" t="s">
        <v>8324</v>
      </c>
      <c r="S3210" t="s">
        <v>8329</v>
      </c>
      <c r="T3210">
        <f>IFERROR(ROUND(E3210/M3210,2),0)</f>
        <v>97.64</v>
      </c>
    </row>
    <row r="3211" spans="1:20" ht="49" x14ac:dyDescent="0.25">
      <c r="A3211">
        <v>275</v>
      </c>
      <c r="B3211" s="3" t="s">
        <v>276</v>
      </c>
      <c r="C3211" s="3" t="s">
        <v>4385</v>
      </c>
      <c r="D3211" s="6">
        <v>20000</v>
      </c>
      <c r="E3211" s="8">
        <v>21679</v>
      </c>
      <c r="F3211" s="22">
        <f>ROUND(E3211/D3211*100,0)</f>
        <v>108</v>
      </c>
      <c r="G3211" t="s">
        <v>8218</v>
      </c>
      <c r="H3211" t="s">
        <v>8223</v>
      </c>
      <c r="I3211" t="s">
        <v>8245</v>
      </c>
      <c r="J3211">
        <v>1352511966</v>
      </c>
      <c r="K3211">
        <v>1349916366</v>
      </c>
      <c r="L3211" t="b">
        <v>1</v>
      </c>
      <c r="M3211">
        <v>332</v>
      </c>
      <c r="N3211" t="b">
        <v>1</v>
      </c>
      <c r="O3211" t="s">
        <v>8267</v>
      </c>
      <c r="P3211" s="9">
        <f>(((K3211/60)/60)/24)+DATE(1970,1,1)</f>
        <v>41193.032013888893</v>
      </c>
      <c r="Q3211" s="14">
        <f>YEAR(P3211)</f>
        <v>2012</v>
      </c>
      <c r="R3211" s="10" t="s">
        <v>8324</v>
      </c>
      <c r="S3211" t="s">
        <v>8329</v>
      </c>
      <c r="T3211">
        <f>IFERROR(ROUND(E3211/M3211,2),0)</f>
        <v>65.3</v>
      </c>
    </row>
    <row r="3212" spans="1:20" ht="49" x14ac:dyDescent="0.25">
      <c r="A3212">
        <v>297</v>
      </c>
      <c r="B3212" s="3" t="s">
        <v>298</v>
      </c>
      <c r="C3212" s="3" t="s">
        <v>4407</v>
      </c>
      <c r="D3212" s="6">
        <v>20000</v>
      </c>
      <c r="E3212" s="8">
        <v>20128</v>
      </c>
      <c r="F3212" s="22">
        <f>ROUND(E3212/D3212*100,0)</f>
        <v>101</v>
      </c>
      <c r="G3212" t="s">
        <v>8218</v>
      </c>
      <c r="H3212" t="s">
        <v>8223</v>
      </c>
      <c r="I3212" t="s">
        <v>8245</v>
      </c>
      <c r="J3212">
        <v>1430452740</v>
      </c>
      <c r="K3212">
        <v>1427390901</v>
      </c>
      <c r="L3212" t="b">
        <v>1</v>
      </c>
      <c r="M3212">
        <v>142</v>
      </c>
      <c r="N3212" t="b">
        <v>1</v>
      </c>
      <c r="O3212" t="s">
        <v>8267</v>
      </c>
      <c r="P3212" s="9">
        <f>(((K3212/60)/60)/24)+DATE(1970,1,1)</f>
        <v>42089.72802083334</v>
      </c>
      <c r="Q3212" s="14">
        <f>YEAR(P3212)</f>
        <v>2015</v>
      </c>
      <c r="R3212" s="10" t="s">
        <v>8324</v>
      </c>
      <c r="S3212" t="s">
        <v>8329</v>
      </c>
      <c r="T3212">
        <f>IFERROR(ROUND(E3212/M3212,2),0)</f>
        <v>141.75</v>
      </c>
    </row>
    <row r="3213" spans="1:20" ht="49" x14ac:dyDescent="0.25">
      <c r="A3213">
        <v>311</v>
      </c>
      <c r="B3213" s="3" t="s">
        <v>312</v>
      </c>
      <c r="C3213" s="3" t="s">
        <v>4421</v>
      </c>
      <c r="D3213" s="6">
        <v>20000</v>
      </c>
      <c r="E3213" s="8">
        <v>20820.330000000002</v>
      </c>
      <c r="F3213" s="22">
        <f>ROUND(E3213/D3213*100,0)</f>
        <v>104</v>
      </c>
      <c r="G3213" t="s">
        <v>8218</v>
      </c>
      <c r="H3213" t="s">
        <v>8223</v>
      </c>
      <c r="I3213" t="s">
        <v>8245</v>
      </c>
      <c r="J3213">
        <v>1325404740</v>
      </c>
      <c r="K3213">
        <v>1321852592</v>
      </c>
      <c r="L3213" t="b">
        <v>1</v>
      </c>
      <c r="M3213">
        <v>150</v>
      </c>
      <c r="N3213" t="b">
        <v>1</v>
      </c>
      <c r="O3213" t="s">
        <v>8267</v>
      </c>
      <c r="P3213" s="9">
        <f>(((K3213/60)/60)/24)+DATE(1970,1,1)</f>
        <v>40868.219814814816</v>
      </c>
      <c r="Q3213" s="14">
        <f>YEAR(P3213)</f>
        <v>2011</v>
      </c>
      <c r="R3213" s="10" t="s">
        <v>8324</v>
      </c>
      <c r="S3213" t="s">
        <v>8329</v>
      </c>
      <c r="T3213">
        <f>IFERROR(ROUND(E3213/M3213,2),0)</f>
        <v>138.80000000000001</v>
      </c>
    </row>
    <row r="3214" spans="1:20" ht="49" x14ac:dyDescent="0.25">
      <c r="A3214">
        <v>320</v>
      </c>
      <c r="B3214" s="3" t="s">
        <v>321</v>
      </c>
      <c r="C3214" s="3" t="s">
        <v>4430</v>
      </c>
      <c r="D3214" s="6">
        <v>20000</v>
      </c>
      <c r="E3214" s="8">
        <v>21316</v>
      </c>
      <c r="F3214" s="22">
        <f>ROUND(E3214/D3214*100,0)</f>
        <v>107</v>
      </c>
      <c r="G3214" t="s">
        <v>8218</v>
      </c>
      <c r="H3214" t="s">
        <v>8224</v>
      </c>
      <c r="I3214" t="s">
        <v>8246</v>
      </c>
      <c r="J3214">
        <v>1450825200</v>
      </c>
      <c r="K3214">
        <v>1448284433</v>
      </c>
      <c r="L3214" t="b">
        <v>1</v>
      </c>
      <c r="M3214">
        <v>158</v>
      </c>
      <c r="N3214" t="b">
        <v>1</v>
      </c>
      <c r="O3214" t="s">
        <v>8267</v>
      </c>
      <c r="P3214" s="9">
        <f>(((K3214/60)/60)/24)+DATE(1970,1,1)</f>
        <v>42331.551307870366</v>
      </c>
      <c r="Q3214" s="14">
        <f>YEAR(P3214)</f>
        <v>2015</v>
      </c>
      <c r="R3214" s="10" t="s">
        <v>8324</v>
      </c>
      <c r="S3214" t="s">
        <v>8329</v>
      </c>
      <c r="T3214">
        <f>IFERROR(ROUND(E3214/M3214,2),0)</f>
        <v>134.91</v>
      </c>
    </row>
    <row r="3215" spans="1:20" ht="49" x14ac:dyDescent="0.25">
      <c r="A3215">
        <v>384</v>
      </c>
      <c r="B3215" s="3" t="s">
        <v>385</v>
      </c>
      <c r="C3215" s="3" t="s">
        <v>4494</v>
      </c>
      <c r="D3215" s="6">
        <v>20000</v>
      </c>
      <c r="E3215" s="8">
        <v>22421</v>
      </c>
      <c r="F3215" s="22">
        <f>ROUND(E3215/D3215*100,0)</f>
        <v>112</v>
      </c>
      <c r="G3215" t="s">
        <v>8218</v>
      </c>
      <c r="H3215" t="s">
        <v>8223</v>
      </c>
      <c r="I3215" t="s">
        <v>8245</v>
      </c>
      <c r="J3215">
        <v>1420569947</v>
      </c>
      <c r="K3215">
        <v>1417977947</v>
      </c>
      <c r="L3215" t="b">
        <v>0</v>
      </c>
      <c r="M3215">
        <v>383</v>
      </c>
      <c r="N3215" t="b">
        <v>1</v>
      </c>
      <c r="O3215" t="s">
        <v>8267</v>
      </c>
      <c r="P3215" s="9">
        <f>(((K3215/60)/60)/24)+DATE(1970,1,1)</f>
        <v>41980.781793981485</v>
      </c>
      <c r="Q3215" s="14">
        <f>YEAR(P3215)</f>
        <v>2014</v>
      </c>
      <c r="R3215" s="10" t="s">
        <v>8324</v>
      </c>
      <c r="S3215" t="s">
        <v>8329</v>
      </c>
      <c r="T3215">
        <f>IFERROR(ROUND(E3215/M3215,2),0)</f>
        <v>58.54</v>
      </c>
    </row>
    <row r="3216" spans="1:20" ht="49" x14ac:dyDescent="0.25">
      <c r="A3216">
        <v>391</v>
      </c>
      <c r="B3216" s="3" t="s">
        <v>392</v>
      </c>
      <c r="C3216" s="3" t="s">
        <v>4501</v>
      </c>
      <c r="D3216" s="6">
        <v>20000</v>
      </c>
      <c r="E3216" s="8">
        <v>20122</v>
      </c>
      <c r="F3216" s="22">
        <f>ROUND(E3216/D3216*100,0)</f>
        <v>101</v>
      </c>
      <c r="G3216" t="s">
        <v>8218</v>
      </c>
      <c r="H3216" t="s">
        <v>8223</v>
      </c>
      <c r="I3216" t="s">
        <v>8245</v>
      </c>
      <c r="J3216">
        <v>1324169940</v>
      </c>
      <c r="K3216">
        <v>1321578051</v>
      </c>
      <c r="L3216" t="b">
        <v>0</v>
      </c>
      <c r="M3216">
        <v>193</v>
      </c>
      <c r="N3216" t="b">
        <v>1</v>
      </c>
      <c r="O3216" t="s">
        <v>8267</v>
      </c>
      <c r="P3216" s="9">
        <f>(((K3216/60)/60)/24)+DATE(1970,1,1)</f>
        <v>40865.042256944449</v>
      </c>
      <c r="Q3216" s="14">
        <f>YEAR(P3216)</f>
        <v>2011</v>
      </c>
      <c r="R3216" s="10" t="s">
        <v>8324</v>
      </c>
      <c r="S3216" t="s">
        <v>8329</v>
      </c>
      <c r="T3216">
        <f>IFERROR(ROUND(E3216/M3216,2),0)</f>
        <v>104.26</v>
      </c>
    </row>
    <row r="3217" spans="1:20" ht="49" x14ac:dyDescent="0.25">
      <c r="A3217">
        <v>399</v>
      </c>
      <c r="B3217" s="3" t="s">
        <v>400</v>
      </c>
      <c r="C3217" s="3" t="s">
        <v>4509</v>
      </c>
      <c r="D3217" s="6">
        <v>20000</v>
      </c>
      <c r="E3217" s="8">
        <v>21361</v>
      </c>
      <c r="F3217" s="22">
        <f>ROUND(E3217/D3217*100,0)</f>
        <v>107</v>
      </c>
      <c r="G3217" t="s">
        <v>8218</v>
      </c>
      <c r="H3217" t="s">
        <v>8224</v>
      </c>
      <c r="I3217" t="s">
        <v>8246</v>
      </c>
      <c r="J3217">
        <v>1481716800</v>
      </c>
      <c r="K3217">
        <v>1479070867</v>
      </c>
      <c r="L3217" t="b">
        <v>0</v>
      </c>
      <c r="M3217">
        <v>95</v>
      </c>
      <c r="N3217" t="b">
        <v>1</v>
      </c>
      <c r="O3217" t="s">
        <v>8267</v>
      </c>
      <c r="P3217" s="9">
        <f>(((K3217/60)/60)/24)+DATE(1970,1,1)</f>
        <v>42687.875775462962</v>
      </c>
      <c r="Q3217" s="14">
        <f>YEAR(P3217)</f>
        <v>2016</v>
      </c>
      <c r="R3217" s="10" t="s">
        <v>8324</v>
      </c>
      <c r="S3217" t="s">
        <v>8329</v>
      </c>
      <c r="T3217">
        <f>IFERROR(ROUND(E3217/M3217,2),0)</f>
        <v>224.85</v>
      </c>
    </row>
    <row r="3218" spans="1:20" ht="49" x14ac:dyDescent="0.25">
      <c r="A3218">
        <v>642</v>
      </c>
      <c r="B3218" s="3" t="s">
        <v>643</v>
      </c>
      <c r="C3218" s="3" t="s">
        <v>4752</v>
      </c>
      <c r="D3218" s="6">
        <v>20000</v>
      </c>
      <c r="E3218" s="8">
        <v>292097</v>
      </c>
      <c r="F3218" s="22">
        <f>ROUND(E3218/D3218*100,0)</f>
        <v>1460</v>
      </c>
      <c r="G3218" t="s">
        <v>8218</v>
      </c>
      <c r="H3218" t="s">
        <v>8235</v>
      </c>
      <c r="I3218" t="s">
        <v>8248</v>
      </c>
      <c r="J3218">
        <v>1439998674</v>
      </c>
      <c r="K3218">
        <v>1436888274</v>
      </c>
      <c r="L3218" t="b">
        <v>0</v>
      </c>
      <c r="M3218">
        <v>2174</v>
      </c>
      <c r="N3218" t="b">
        <v>1</v>
      </c>
      <c r="O3218" t="s">
        <v>8271</v>
      </c>
      <c r="P3218" s="9">
        <f>(((K3218/60)/60)/24)+DATE(1970,1,1)</f>
        <v>42199.651319444441</v>
      </c>
      <c r="Q3218" s="14">
        <f>YEAR(P3218)</f>
        <v>2015</v>
      </c>
      <c r="R3218" s="10" t="s">
        <v>8333</v>
      </c>
      <c r="S3218" t="s">
        <v>8335</v>
      </c>
      <c r="T3218">
        <f>IFERROR(ROUND(E3218/M3218,2),0)</f>
        <v>134.36000000000001</v>
      </c>
    </row>
    <row r="3219" spans="1:20" ht="49" x14ac:dyDescent="0.25">
      <c r="A3219">
        <v>725</v>
      </c>
      <c r="B3219" s="3" t="s">
        <v>726</v>
      </c>
      <c r="C3219" s="3" t="s">
        <v>4835</v>
      </c>
      <c r="D3219" s="6">
        <v>20000</v>
      </c>
      <c r="E3219" s="8">
        <v>20070</v>
      </c>
      <c r="F3219" s="22">
        <f>ROUND(E3219/D3219*100,0)</f>
        <v>100</v>
      </c>
      <c r="G3219" t="s">
        <v>8218</v>
      </c>
      <c r="H3219" t="s">
        <v>8223</v>
      </c>
      <c r="I3219" t="s">
        <v>8245</v>
      </c>
      <c r="J3219">
        <v>1450018912</v>
      </c>
      <c r="K3219">
        <v>1447426912</v>
      </c>
      <c r="L3219" t="b">
        <v>0</v>
      </c>
      <c r="M3219">
        <v>140</v>
      </c>
      <c r="N3219" t="b">
        <v>1</v>
      </c>
      <c r="O3219" t="s">
        <v>8272</v>
      </c>
      <c r="P3219" s="9">
        <f>(((K3219/60)/60)/24)+DATE(1970,1,1)</f>
        <v>42321.626296296294</v>
      </c>
      <c r="Q3219" s="14">
        <f>YEAR(P3219)</f>
        <v>2015</v>
      </c>
      <c r="R3219" s="10" t="s">
        <v>8336</v>
      </c>
      <c r="S3219" t="s">
        <v>8337</v>
      </c>
      <c r="T3219">
        <f>IFERROR(ROUND(E3219/M3219,2),0)</f>
        <v>143.36000000000001</v>
      </c>
    </row>
    <row r="3220" spans="1:20" ht="33" x14ac:dyDescent="0.25">
      <c r="A3220">
        <v>730</v>
      </c>
      <c r="B3220" s="3" t="s">
        <v>731</v>
      </c>
      <c r="C3220" s="3" t="s">
        <v>4840</v>
      </c>
      <c r="D3220" s="6">
        <v>20000</v>
      </c>
      <c r="E3220" s="8">
        <v>26438</v>
      </c>
      <c r="F3220" s="22">
        <f>ROUND(E3220/D3220*100,0)</f>
        <v>132</v>
      </c>
      <c r="G3220" t="s">
        <v>8218</v>
      </c>
      <c r="H3220" t="s">
        <v>8223</v>
      </c>
      <c r="I3220" t="s">
        <v>8245</v>
      </c>
      <c r="J3220">
        <v>1323280391</v>
      </c>
      <c r="K3220">
        <v>1320688391</v>
      </c>
      <c r="L3220" t="b">
        <v>0</v>
      </c>
      <c r="M3220">
        <v>265</v>
      </c>
      <c r="N3220" t="b">
        <v>1</v>
      </c>
      <c r="O3220" t="s">
        <v>8272</v>
      </c>
      <c r="P3220" s="9">
        <f>(((K3220/60)/60)/24)+DATE(1970,1,1)</f>
        <v>40854.745266203703</v>
      </c>
      <c r="Q3220" s="14">
        <f>YEAR(P3220)</f>
        <v>2011</v>
      </c>
      <c r="R3220" s="10" t="s">
        <v>8336</v>
      </c>
      <c r="S3220" t="s">
        <v>8337</v>
      </c>
      <c r="T3220">
        <f>IFERROR(ROUND(E3220/M3220,2),0)</f>
        <v>99.77</v>
      </c>
    </row>
    <row r="3221" spans="1:20" ht="49" x14ac:dyDescent="0.25">
      <c r="A3221">
        <v>1024</v>
      </c>
      <c r="B3221" s="3" t="s">
        <v>1025</v>
      </c>
      <c r="C3221" s="3" t="s">
        <v>5134</v>
      </c>
      <c r="D3221" s="6">
        <v>20000</v>
      </c>
      <c r="E3221" s="8">
        <v>23727.55</v>
      </c>
      <c r="F3221" s="22">
        <f>ROUND(E3221/D3221*100,0)</f>
        <v>119</v>
      </c>
      <c r="G3221" t="s">
        <v>8218</v>
      </c>
      <c r="H3221" t="s">
        <v>8234</v>
      </c>
      <c r="I3221" t="s">
        <v>8254</v>
      </c>
      <c r="J3221">
        <v>1454248563</v>
      </c>
      <c r="K3221">
        <v>1451656563</v>
      </c>
      <c r="L3221" t="b">
        <v>1</v>
      </c>
      <c r="M3221">
        <v>61</v>
      </c>
      <c r="N3221" t="b">
        <v>1</v>
      </c>
      <c r="O3221" t="s">
        <v>8278</v>
      </c>
      <c r="P3221" s="9">
        <f>(((K3221/60)/60)/24)+DATE(1970,1,1)</f>
        <v>42370.580590277779</v>
      </c>
      <c r="Q3221" s="14">
        <f>YEAR(P3221)</f>
        <v>2016</v>
      </c>
      <c r="R3221" s="10" t="s">
        <v>8339</v>
      </c>
      <c r="S3221" t="s">
        <v>8344</v>
      </c>
      <c r="T3221">
        <f>IFERROR(ROUND(E3221/M3221,2),0)</f>
        <v>388.98</v>
      </c>
    </row>
    <row r="3222" spans="1:20" ht="33" x14ac:dyDescent="0.25">
      <c r="A3222">
        <v>1210</v>
      </c>
      <c r="B3222" s="3" t="s">
        <v>1211</v>
      </c>
      <c r="C3222" s="3" t="s">
        <v>5320</v>
      </c>
      <c r="D3222" s="6">
        <v>20000</v>
      </c>
      <c r="E3222" s="8">
        <v>50863</v>
      </c>
      <c r="F3222" s="22">
        <f>ROUND(E3222/D3222*100,0)</f>
        <v>254</v>
      </c>
      <c r="G3222" t="s">
        <v>8218</v>
      </c>
      <c r="H3222" t="s">
        <v>8234</v>
      </c>
      <c r="I3222" t="s">
        <v>8254</v>
      </c>
      <c r="J3222">
        <v>1433106000</v>
      </c>
      <c r="K3222">
        <v>1431124572</v>
      </c>
      <c r="L3222" t="b">
        <v>0</v>
      </c>
      <c r="M3222">
        <v>103</v>
      </c>
      <c r="N3222" t="b">
        <v>1</v>
      </c>
      <c r="O3222" t="s">
        <v>8283</v>
      </c>
      <c r="P3222" s="9">
        <f>(((K3222/60)/60)/24)+DATE(1970,1,1)</f>
        <v>42132.941805555558</v>
      </c>
      <c r="Q3222" s="14">
        <f>YEAR(P3222)</f>
        <v>2015</v>
      </c>
      <c r="R3222" s="10" t="s">
        <v>8352</v>
      </c>
      <c r="S3222" t="s">
        <v>8353</v>
      </c>
      <c r="T3222">
        <f>IFERROR(ROUND(E3222/M3222,2),0)</f>
        <v>493.82</v>
      </c>
    </row>
    <row r="3223" spans="1:20" ht="49" x14ac:dyDescent="0.25">
      <c r="A3223">
        <v>1297</v>
      </c>
      <c r="B3223" s="3" t="s">
        <v>1298</v>
      </c>
      <c r="C3223" s="3" t="s">
        <v>5407</v>
      </c>
      <c r="D3223" s="6">
        <v>20000</v>
      </c>
      <c r="E3223" s="8">
        <v>21905</v>
      </c>
      <c r="F3223" s="22">
        <f>ROUND(E3223/D3223*100,0)</f>
        <v>110</v>
      </c>
      <c r="G3223" t="s">
        <v>8218</v>
      </c>
      <c r="H3223" t="s">
        <v>8223</v>
      </c>
      <c r="I3223" t="s">
        <v>8245</v>
      </c>
      <c r="J3223">
        <v>1462125358</v>
      </c>
      <c r="K3223">
        <v>1459533358</v>
      </c>
      <c r="L3223" t="b">
        <v>0</v>
      </c>
      <c r="M3223">
        <v>238</v>
      </c>
      <c r="N3223" t="b">
        <v>1</v>
      </c>
      <c r="O3223" t="s">
        <v>8269</v>
      </c>
      <c r="P3223" s="9">
        <f>(((K3223/60)/60)/24)+DATE(1970,1,1)</f>
        <v>42461.747199074074</v>
      </c>
      <c r="Q3223" s="14">
        <f>YEAR(P3223)</f>
        <v>2016</v>
      </c>
      <c r="R3223" s="10" t="s">
        <v>8331</v>
      </c>
      <c r="S3223" t="s">
        <v>8332</v>
      </c>
      <c r="T3223">
        <f>IFERROR(ROUND(E3223/M3223,2),0)</f>
        <v>92.04</v>
      </c>
    </row>
    <row r="3224" spans="1:20" ht="33" x14ac:dyDescent="0.25">
      <c r="A3224">
        <v>1351</v>
      </c>
      <c r="B3224" s="3" t="s">
        <v>1352</v>
      </c>
      <c r="C3224" s="3" t="s">
        <v>5461</v>
      </c>
      <c r="D3224" s="6">
        <v>20000</v>
      </c>
      <c r="E3224" s="8">
        <v>20253</v>
      </c>
      <c r="F3224" s="22">
        <f>ROUND(E3224/D3224*100,0)</f>
        <v>101</v>
      </c>
      <c r="G3224" t="s">
        <v>8218</v>
      </c>
      <c r="H3224" t="s">
        <v>8223</v>
      </c>
      <c r="I3224" t="s">
        <v>8245</v>
      </c>
      <c r="J3224">
        <v>1455299144</v>
      </c>
      <c r="K3224">
        <v>1452707144</v>
      </c>
      <c r="L3224" t="b">
        <v>0</v>
      </c>
      <c r="M3224">
        <v>120</v>
      </c>
      <c r="N3224" t="b">
        <v>1</v>
      </c>
      <c r="O3224" t="s">
        <v>8272</v>
      </c>
      <c r="P3224" s="9">
        <f>(((K3224/60)/60)/24)+DATE(1970,1,1)</f>
        <v>42382.74009259259</v>
      </c>
      <c r="Q3224" s="14">
        <f>YEAR(P3224)</f>
        <v>2016</v>
      </c>
      <c r="R3224" s="10" t="s">
        <v>8336</v>
      </c>
      <c r="S3224" t="s">
        <v>8337</v>
      </c>
      <c r="T3224">
        <f>IFERROR(ROUND(E3224/M3224,2),0)</f>
        <v>168.78</v>
      </c>
    </row>
    <row r="3225" spans="1:20" ht="49" x14ac:dyDescent="0.25">
      <c r="A3225">
        <v>1539</v>
      </c>
      <c r="B3225" s="3" t="s">
        <v>1540</v>
      </c>
      <c r="C3225" s="3" t="s">
        <v>5649</v>
      </c>
      <c r="D3225" s="6">
        <v>20000</v>
      </c>
      <c r="E3225" s="8">
        <v>27197.22</v>
      </c>
      <c r="F3225" s="22">
        <f>ROUND(E3225/D3225*100,0)</f>
        <v>136</v>
      </c>
      <c r="G3225" t="s">
        <v>8218</v>
      </c>
      <c r="H3225" t="s">
        <v>8223</v>
      </c>
      <c r="I3225" t="s">
        <v>8245</v>
      </c>
      <c r="J3225">
        <v>1483481019</v>
      </c>
      <c r="K3225">
        <v>1480629819</v>
      </c>
      <c r="L3225" t="b">
        <v>0</v>
      </c>
      <c r="M3225">
        <v>284</v>
      </c>
      <c r="N3225" t="b">
        <v>1</v>
      </c>
      <c r="O3225" t="s">
        <v>8283</v>
      </c>
      <c r="P3225" s="9">
        <f>(((K3225/60)/60)/24)+DATE(1970,1,1)</f>
        <v>42705.919201388882</v>
      </c>
      <c r="Q3225" s="14">
        <f>YEAR(P3225)</f>
        <v>2016</v>
      </c>
      <c r="R3225" s="10" t="s">
        <v>8352</v>
      </c>
      <c r="S3225" t="s">
        <v>8353</v>
      </c>
      <c r="T3225">
        <f>IFERROR(ROUND(E3225/M3225,2),0)</f>
        <v>95.76</v>
      </c>
    </row>
    <row r="3226" spans="1:20" ht="49" x14ac:dyDescent="0.25">
      <c r="A3226">
        <v>1828</v>
      </c>
      <c r="B3226" s="3" t="s">
        <v>1829</v>
      </c>
      <c r="C3226" s="3" t="s">
        <v>5938</v>
      </c>
      <c r="D3226" s="6">
        <v>20000</v>
      </c>
      <c r="E3226" s="8">
        <v>20032</v>
      </c>
      <c r="F3226" s="22">
        <f>ROUND(E3226/D3226*100,0)</f>
        <v>100</v>
      </c>
      <c r="G3226" t="s">
        <v>8218</v>
      </c>
      <c r="H3226" t="s">
        <v>8223</v>
      </c>
      <c r="I3226" t="s">
        <v>8245</v>
      </c>
      <c r="J3226">
        <v>1399672800</v>
      </c>
      <c r="K3226">
        <v>1396906530</v>
      </c>
      <c r="L3226" t="b">
        <v>0</v>
      </c>
      <c r="M3226">
        <v>48</v>
      </c>
      <c r="N3226" t="b">
        <v>1</v>
      </c>
      <c r="O3226" t="s">
        <v>8274</v>
      </c>
      <c r="P3226" s="9">
        <f>(((K3226/60)/60)/24)+DATE(1970,1,1)</f>
        <v>41736.899652777778</v>
      </c>
      <c r="Q3226" s="14">
        <f>YEAR(P3226)</f>
        <v>2014</v>
      </c>
      <c r="R3226" s="10" t="s">
        <v>8339</v>
      </c>
      <c r="S3226" t="s">
        <v>8340</v>
      </c>
      <c r="T3226">
        <f>IFERROR(ROUND(E3226/M3226,2),0)</f>
        <v>417.33</v>
      </c>
    </row>
    <row r="3227" spans="1:20" ht="49" x14ac:dyDescent="0.25">
      <c r="A3227">
        <v>1967</v>
      </c>
      <c r="B3227" s="3" t="s">
        <v>1968</v>
      </c>
      <c r="C3227" s="3" t="s">
        <v>6077</v>
      </c>
      <c r="D3227" s="6">
        <v>20000</v>
      </c>
      <c r="E3227" s="8">
        <v>74026</v>
      </c>
      <c r="F3227" s="22">
        <f>ROUND(E3227/D3227*100,0)</f>
        <v>370</v>
      </c>
      <c r="G3227" t="s">
        <v>8218</v>
      </c>
      <c r="H3227" t="s">
        <v>8223</v>
      </c>
      <c r="I3227" t="s">
        <v>8245</v>
      </c>
      <c r="J3227">
        <v>1398959729</v>
      </c>
      <c r="K3227">
        <v>1396367729</v>
      </c>
      <c r="L3227" t="b">
        <v>1</v>
      </c>
      <c r="M3227">
        <v>405</v>
      </c>
      <c r="N3227" t="b">
        <v>1</v>
      </c>
      <c r="O3227" t="s">
        <v>8293</v>
      </c>
      <c r="P3227" s="9">
        <f>(((K3227/60)/60)/24)+DATE(1970,1,1)</f>
        <v>41730.663530092592</v>
      </c>
      <c r="Q3227" s="14">
        <f>YEAR(P3227)</f>
        <v>2014</v>
      </c>
      <c r="R3227" s="10" t="s">
        <v>8333</v>
      </c>
      <c r="S3227" t="s">
        <v>8363</v>
      </c>
      <c r="T3227">
        <f>IFERROR(ROUND(E3227/M3227,2),0)</f>
        <v>182.78</v>
      </c>
    </row>
    <row r="3228" spans="1:20" ht="49" x14ac:dyDescent="0.25">
      <c r="A3228">
        <v>1969</v>
      </c>
      <c r="B3228" s="3" t="s">
        <v>1970</v>
      </c>
      <c r="C3228" s="3" t="s">
        <v>6079</v>
      </c>
      <c r="D3228" s="6">
        <v>20000</v>
      </c>
      <c r="E3228" s="8">
        <v>115816</v>
      </c>
      <c r="F3228" s="22">
        <f>ROUND(E3228/D3228*100,0)</f>
        <v>579</v>
      </c>
      <c r="G3228" t="s">
        <v>8218</v>
      </c>
      <c r="H3228" t="s">
        <v>8224</v>
      </c>
      <c r="I3228" t="s">
        <v>8246</v>
      </c>
      <c r="J3228">
        <v>1470423668</v>
      </c>
      <c r="K3228">
        <v>1467831668</v>
      </c>
      <c r="L3228" t="b">
        <v>1</v>
      </c>
      <c r="M3228">
        <v>1887</v>
      </c>
      <c r="N3228" t="b">
        <v>1</v>
      </c>
      <c r="O3228" t="s">
        <v>8293</v>
      </c>
      <c r="P3228" s="9">
        <f>(((K3228/60)/60)/24)+DATE(1970,1,1)</f>
        <v>42557.792453703703</v>
      </c>
      <c r="Q3228" s="14">
        <f>YEAR(P3228)</f>
        <v>2016</v>
      </c>
      <c r="R3228" s="10" t="s">
        <v>8333</v>
      </c>
      <c r="S3228" t="s">
        <v>8363</v>
      </c>
      <c r="T3228">
        <f>IFERROR(ROUND(E3228/M3228,2),0)</f>
        <v>61.38</v>
      </c>
    </row>
    <row r="3229" spans="1:20" ht="49" x14ac:dyDescent="0.25">
      <c r="A3229">
        <v>1974</v>
      </c>
      <c r="B3229" s="3" t="s">
        <v>1975</v>
      </c>
      <c r="C3229" s="3" t="s">
        <v>6084</v>
      </c>
      <c r="D3229" s="6">
        <v>20000</v>
      </c>
      <c r="E3229" s="8">
        <v>75099.199999999997</v>
      </c>
      <c r="F3229" s="22">
        <f>ROUND(E3229/D3229*100,0)</f>
        <v>375</v>
      </c>
      <c r="G3229" t="s">
        <v>8218</v>
      </c>
      <c r="H3229" t="s">
        <v>8224</v>
      </c>
      <c r="I3229" t="s">
        <v>8246</v>
      </c>
      <c r="J3229">
        <v>1376899269</v>
      </c>
      <c r="K3229">
        <v>1371715269</v>
      </c>
      <c r="L3229" t="b">
        <v>1</v>
      </c>
      <c r="M3229">
        <v>402</v>
      </c>
      <c r="N3229" t="b">
        <v>1</v>
      </c>
      <c r="O3229" t="s">
        <v>8293</v>
      </c>
      <c r="P3229" s="9">
        <f>(((K3229/60)/60)/24)+DATE(1970,1,1)</f>
        <v>41445.334131944444</v>
      </c>
      <c r="Q3229" s="14">
        <f>YEAR(P3229)</f>
        <v>2013</v>
      </c>
      <c r="R3229" s="10" t="s">
        <v>8333</v>
      </c>
      <c r="S3229" t="s">
        <v>8363</v>
      </c>
      <c r="T3229">
        <f>IFERROR(ROUND(E3229/M3229,2),0)</f>
        <v>186.81</v>
      </c>
    </row>
    <row r="3230" spans="1:20" ht="49" x14ac:dyDescent="0.25">
      <c r="A3230">
        <v>2071</v>
      </c>
      <c r="B3230" s="3" t="s">
        <v>2072</v>
      </c>
      <c r="C3230" s="3" t="s">
        <v>6181</v>
      </c>
      <c r="D3230" s="6">
        <v>20000</v>
      </c>
      <c r="E3230" s="8">
        <v>56146</v>
      </c>
      <c r="F3230" s="22">
        <f>ROUND(E3230/D3230*100,0)</f>
        <v>281</v>
      </c>
      <c r="G3230" t="s">
        <v>8218</v>
      </c>
      <c r="H3230" t="s">
        <v>8223</v>
      </c>
      <c r="I3230" t="s">
        <v>8245</v>
      </c>
      <c r="J3230">
        <v>1475390484</v>
      </c>
      <c r="K3230">
        <v>1471502484</v>
      </c>
      <c r="L3230" t="b">
        <v>0</v>
      </c>
      <c r="M3230">
        <v>278</v>
      </c>
      <c r="N3230" t="b">
        <v>1</v>
      </c>
      <c r="O3230" t="s">
        <v>8293</v>
      </c>
      <c r="P3230" s="9">
        <f>(((K3230/60)/60)/24)+DATE(1970,1,1)</f>
        <v>42600.278749999998</v>
      </c>
      <c r="Q3230" s="14">
        <f>YEAR(P3230)</f>
        <v>2016</v>
      </c>
      <c r="R3230" s="10" t="s">
        <v>8333</v>
      </c>
      <c r="S3230" t="s">
        <v>8363</v>
      </c>
      <c r="T3230">
        <f>IFERROR(ROUND(E3230/M3230,2),0)</f>
        <v>201.96</v>
      </c>
    </row>
    <row r="3231" spans="1:20" ht="49" x14ac:dyDescent="0.25">
      <c r="A3231">
        <v>2078</v>
      </c>
      <c r="B3231" s="3" t="s">
        <v>2079</v>
      </c>
      <c r="C3231" s="3" t="s">
        <v>6188</v>
      </c>
      <c r="D3231" s="6">
        <v>20000</v>
      </c>
      <c r="E3231" s="8">
        <v>26241</v>
      </c>
      <c r="F3231" s="22">
        <f>ROUND(E3231/D3231*100,0)</f>
        <v>131</v>
      </c>
      <c r="G3231" t="s">
        <v>8218</v>
      </c>
      <c r="H3231" t="s">
        <v>8226</v>
      </c>
      <c r="I3231" t="s">
        <v>8248</v>
      </c>
      <c r="J3231">
        <v>1482085857</v>
      </c>
      <c r="K3231">
        <v>1479493857</v>
      </c>
      <c r="L3231" t="b">
        <v>0</v>
      </c>
      <c r="M3231">
        <v>48</v>
      </c>
      <c r="N3231" t="b">
        <v>1</v>
      </c>
      <c r="O3231" t="s">
        <v>8293</v>
      </c>
      <c r="P3231" s="9">
        <f>(((K3231/60)/60)/24)+DATE(1970,1,1)</f>
        <v>42692.771493055552</v>
      </c>
      <c r="Q3231" s="14">
        <f>YEAR(P3231)</f>
        <v>2016</v>
      </c>
      <c r="R3231" s="10" t="s">
        <v>8333</v>
      </c>
      <c r="S3231" t="s">
        <v>8363</v>
      </c>
      <c r="T3231">
        <f>IFERROR(ROUND(E3231/M3231,2),0)</f>
        <v>546.69000000000005</v>
      </c>
    </row>
    <row r="3232" spans="1:20" ht="33" x14ac:dyDescent="0.25">
      <c r="A3232">
        <v>2186</v>
      </c>
      <c r="B3232" s="3" t="s">
        <v>2187</v>
      </c>
      <c r="C3232" s="3" t="s">
        <v>6296</v>
      </c>
      <c r="D3232" s="6">
        <v>20000</v>
      </c>
      <c r="E3232" s="8">
        <v>21935</v>
      </c>
      <c r="F3232" s="22">
        <f>ROUND(E3232/D3232*100,0)</f>
        <v>110</v>
      </c>
      <c r="G3232" t="s">
        <v>8218</v>
      </c>
      <c r="H3232" t="s">
        <v>8223</v>
      </c>
      <c r="I3232" t="s">
        <v>8245</v>
      </c>
      <c r="J3232">
        <v>1473213600</v>
      </c>
      <c r="K3232">
        <v>1470062743</v>
      </c>
      <c r="L3232" t="b">
        <v>0</v>
      </c>
      <c r="M3232">
        <v>392</v>
      </c>
      <c r="N3232" t="b">
        <v>1</v>
      </c>
      <c r="O3232" t="s">
        <v>8295</v>
      </c>
      <c r="P3232" s="9">
        <f>(((K3232/60)/60)/24)+DATE(1970,1,1)</f>
        <v>42583.615081018521</v>
      </c>
      <c r="Q3232" s="14">
        <f>YEAR(P3232)</f>
        <v>2016</v>
      </c>
      <c r="R3232" s="10" t="s">
        <v>8347</v>
      </c>
      <c r="S3232" t="s">
        <v>8365</v>
      </c>
      <c r="T3232">
        <f>IFERROR(ROUND(E3232/M3232,2),0)</f>
        <v>55.96</v>
      </c>
    </row>
    <row r="3233" spans="1:20" ht="49" x14ac:dyDescent="0.25">
      <c r="A3233">
        <v>2187</v>
      </c>
      <c r="B3233" s="3" t="s">
        <v>2188</v>
      </c>
      <c r="C3233" s="3" t="s">
        <v>6297</v>
      </c>
      <c r="D3233" s="6">
        <v>20000</v>
      </c>
      <c r="E3233" s="8">
        <v>202928.5</v>
      </c>
      <c r="F3233" s="22">
        <f>ROUND(E3233/D3233*100,0)</f>
        <v>1015</v>
      </c>
      <c r="G3233" t="s">
        <v>8218</v>
      </c>
      <c r="H3233" t="s">
        <v>8223</v>
      </c>
      <c r="I3233" t="s">
        <v>8245</v>
      </c>
      <c r="J3233">
        <v>1428033540</v>
      </c>
      <c r="K3233">
        <v>1425531666</v>
      </c>
      <c r="L3233" t="b">
        <v>1</v>
      </c>
      <c r="M3233">
        <v>3562</v>
      </c>
      <c r="N3233" t="b">
        <v>1</v>
      </c>
      <c r="O3233" t="s">
        <v>8295</v>
      </c>
      <c r="P3233" s="9">
        <f>(((K3233/60)/60)/24)+DATE(1970,1,1)</f>
        <v>42068.209097222221</v>
      </c>
      <c r="Q3233" s="14">
        <f>YEAR(P3233)</f>
        <v>2015</v>
      </c>
      <c r="R3233" s="10" t="s">
        <v>8347</v>
      </c>
      <c r="S3233" t="s">
        <v>8365</v>
      </c>
      <c r="T3233">
        <f>IFERROR(ROUND(E3233/M3233,2),0)</f>
        <v>56.97</v>
      </c>
    </row>
    <row r="3234" spans="1:20" ht="49" x14ac:dyDescent="0.25">
      <c r="A3234">
        <v>2267</v>
      </c>
      <c r="B3234" s="3" t="s">
        <v>2268</v>
      </c>
      <c r="C3234" s="3" t="s">
        <v>6377</v>
      </c>
      <c r="D3234" s="6">
        <v>20000</v>
      </c>
      <c r="E3234" s="8">
        <v>76105</v>
      </c>
      <c r="F3234" s="22">
        <f>ROUND(E3234/D3234*100,0)</f>
        <v>381</v>
      </c>
      <c r="G3234" t="s">
        <v>8218</v>
      </c>
      <c r="H3234" t="s">
        <v>8223</v>
      </c>
      <c r="I3234" t="s">
        <v>8245</v>
      </c>
      <c r="J3234">
        <v>1419123600</v>
      </c>
      <c r="K3234">
        <v>1416945297</v>
      </c>
      <c r="L3234" t="b">
        <v>0</v>
      </c>
      <c r="M3234">
        <v>404</v>
      </c>
      <c r="N3234" t="b">
        <v>1</v>
      </c>
      <c r="O3234" t="s">
        <v>8295</v>
      </c>
      <c r="P3234" s="9">
        <f>(((K3234/60)/60)/24)+DATE(1970,1,1)</f>
        <v>41968.829826388886</v>
      </c>
      <c r="Q3234" s="14">
        <f>YEAR(P3234)</f>
        <v>2014</v>
      </c>
      <c r="R3234" s="10" t="s">
        <v>8347</v>
      </c>
      <c r="S3234" t="s">
        <v>8365</v>
      </c>
      <c r="T3234">
        <f>IFERROR(ROUND(E3234/M3234,2),0)</f>
        <v>188.38</v>
      </c>
    </row>
    <row r="3235" spans="1:20" ht="49" x14ac:dyDescent="0.25">
      <c r="A3235">
        <v>2271</v>
      </c>
      <c r="B3235" s="3" t="s">
        <v>2272</v>
      </c>
      <c r="C3235" s="3" t="s">
        <v>6381</v>
      </c>
      <c r="D3235" s="6">
        <v>20000</v>
      </c>
      <c r="E3235" s="8">
        <v>56618</v>
      </c>
      <c r="F3235" s="22">
        <f>ROUND(E3235/D3235*100,0)</f>
        <v>283</v>
      </c>
      <c r="G3235" t="s">
        <v>8218</v>
      </c>
      <c r="H3235" t="s">
        <v>8223</v>
      </c>
      <c r="I3235" t="s">
        <v>8245</v>
      </c>
      <c r="J3235">
        <v>1481328004</v>
      </c>
      <c r="K3235">
        <v>1478736004</v>
      </c>
      <c r="L3235" t="b">
        <v>0</v>
      </c>
      <c r="M3235">
        <v>1328</v>
      </c>
      <c r="N3235" t="b">
        <v>1</v>
      </c>
      <c r="O3235" t="s">
        <v>8295</v>
      </c>
      <c r="P3235" s="9">
        <f>(((K3235/60)/60)/24)+DATE(1970,1,1)</f>
        <v>42684.000046296293</v>
      </c>
      <c r="Q3235" s="14">
        <f>YEAR(P3235)</f>
        <v>2016</v>
      </c>
      <c r="R3235" s="10" t="s">
        <v>8347</v>
      </c>
      <c r="S3235" t="s">
        <v>8365</v>
      </c>
      <c r="T3235">
        <f>IFERROR(ROUND(E3235/M3235,2),0)</f>
        <v>42.63</v>
      </c>
    </row>
    <row r="3236" spans="1:20" ht="49" x14ac:dyDescent="0.25">
      <c r="A3236">
        <v>2336</v>
      </c>
      <c r="B3236" s="3" t="s">
        <v>2337</v>
      </c>
      <c r="C3236" s="3" t="s">
        <v>6446</v>
      </c>
      <c r="D3236" s="6">
        <v>20000</v>
      </c>
      <c r="E3236" s="8">
        <v>104146.51</v>
      </c>
      <c r="F3236" s="22">
        <f>ROUND(E3236/D3236*100,0)</f>
        <v>521</v>
      </c>
      <c r="G3236" t="s">
        <v>8218</v>
      </c>
      <c r="H3236" t="s">
        <v>8223</v>
      </c>
      <c r="I3236" t="s">
        <v>8245</v>
      </c>
      <c r="J3236">
        <v>1394316695</v>
      </c>
      <c r="K3236">
        <v>1390860695</v>
      </c>
      <c r="L3236" t="b">
        <v>1</v>
      </c>
      <c r="M3236">
        <v>2165</v>
      </c>
      <c r="N3236" t="b">
        <v>1</v>
      </c>
      <c r="O3236" t="s">
        <v>8296</v>
      </c>
      <c r="P3236" s="9">
        <f>(((K3236/60)/60)/24)+DATE(1970,1,1)</f>
        <v>41666.924710648149</v>
      </c>
      <c r="Q3236" s="14">
        <f>YEAR(P3236)</f>
        <v>2014</v>
      </c>
      <c r="R3236" s="10" t="s">
        <v>8350</v>
      </c>
      <c r="S3236" t="s">
        <v>8366</v>
      </c>
      <c r="T3236">
        <f>IFERROR(ROUND(E3236/M3236,2),0)</f>
        <v>48.1</v>
      </c>
    </row>
    <row r="3237" spans="1:20" ht="49" x14ac:dyDescent="0.25">
      <c r="A3237">
        <v>2443</v>
      </c>
      <c r="B3237" s="3" t="s">
        <v>2444</v>
      </c>
      <c r="C3237" s="3" t="s">
        <v>6553</v>
      </c>
      <c r="D3237" s="6">
        <v>20000</v>
      </c>
      <c r="E3237" s="8">
        <v>40502.99</v>
      </c>
      <c r="F3237" s="22">
        <f>ROUND(E3237/D3237*100,0)</f>
        <v>203</v>
      </c>
      <c r="G3237" t="s">
        <v>8218</v>
      </c>
      <c r="H3237" t="s">
        <v>8223</v>
      </c>
      <c r="I3237" t="s">
        <v>8245</v>
      </c>
      <c r="J3237">
        <v>1408114822</v>
      </c>
      <c r="K3237">
        <v>1405522822</v>
      </c>
      <c r="L3237" t="b">
        <v>0</v>
      </c>
      <c r="M3237">
        <v>311</v>
      </c>
      <c r="N3237" t="b">
        <v>1</v>
      </c>
      <c r="O3237" t="s">
        <v>8296</v>
      </c>
      <c r="P3237" s="9">
        <f>(((K3237/60)/60)/24)+DATE(1970,1,1)</f>
        <v>41836.625254629631</v>
      </c>
      <c r="Q3237" s="14">
        <f>YEAR(P3237)</f>
        <v>2014</v>
      </c>
      <c r="R3237" s="10" t="s">
        <v>8350</v>
      </c>
      <c r="S3237" t="s">
        <v>8366</v>
      </c>
      <c r="T3237">
        <f>IFERROR(ROUND(E3237/M3237,2),0)</f>
        <v>130.22999999999999</v>
      </c>
    </row>
    <row r="3238" spans="1:20" ht="49" x14ac:dyDescent="0.25">
      <c r="A3238">
        <v>2493</v>
      </c>
      <c r="B3238" s="3" t="s">
        <v>2493</v>
      </c>
      <c r="C3238" s="3" t="s">
        <v>6603</v>
      </c>
      <c r="D3238" s="6">
        <v>20000</v>
      </c>
      <c r="E3238" s="8">
        <v>25740</v>
      </c>
      <c r="F3238" s="22">
        <f>ROUND(E3238/D3238*100,0)</f>
        <v>129</v>
      </c>
      <c r="G3238" t="s">
        <v>8218</v>
      </c>
      <c r="H3238" t="s">
        <v>8223</v>
      </c>
      <c r="I3238" t="s">
        <v>8245</v>
      </c>
      <c r="J3238">
        <v>1367208140</v>
      </c>
      <c r="K3238">
        <v>1363320140</v>
      </c>
      <c r="L3238" t="b">
        <v>0</v>
      </c>
      <c r="M3238">
        <v>259</v>
      </c>
      <c r="N3238" t="b">
        <v>1</v>
      </c>
      <c r="O3238" t="s">
        <v>8277</v>
      </c>
      <c r="P3238" s="9">
        <f>(((K3238/60)/60)/24)+DATE(1970,1,1)</f>
        <v>41348.168287037035</v>
      </c>
      <c r="Q3238" s="14">
        <f>YEAR(P3238)</f>
        <v>2013</v>
      </c>
      <c r="R3238" s="10" t="s">
        <v>8339</v>
      </c>
      <c r="S3238" t="s">
        <v>8343</v>
      </c>
      <c r="T3238">
        <f>IFERROR(ROUND(E3238/M3238,2),0)</f>
        <v>99.38</v>
      </c>
    </row>
    <row r="3239" spans="1:20" ht="21" x14ac:dyDescent="0.25">
      <c r="A3239">
        <v>2535</v>
      </c>
      <c r="B3239" s="3" t="s">
        <v>2535</v>
      </c>
      <c r="C3239" s="3" t="s">
        <v>6645</v>
      </c>
      <c r="D3239" s="6">
        <v>20000</v>
      </c>
      <c r="E3239" s="8">
        <v>20755</v>
      </c>
      <c r="F3239" s="22">
        <f>ROUND(E3239/D3239*100,0)</f>
        <v>104</v>
      </c>
      <c r="G3239" t="s">
        <v>8218</v>
      </c>
      <c r="H3239" t="s">
        <v>8223</v>
      </c>
      <c r="I3239" t="s">
        <v>8245</v>
      </c>
      <c r="J3239">
        <v>1417463945</v>
      </c>
      <c r="K3239">
        <v>1414781945</v>
      </c>
      <c r="L3239" t="b">
        <v>0</v>
      </c>
      <c r="M3239">
        <v>78</v>
      </c>
      <c r="N3239" t="b">
        <v>1</v>
      </c>
      <c r="O3239" t="s">
        <v>8298</v>
      </c>
      <c r="P3239" s="9">
        <f>(((K3239/60)/60)/24)+DATE(1970,1,1)</f>
        <v>41943.791030092594</v>
      </c>
      <c r="Q3239" s="14">
        <f>YEAR(P3239)</f>
        <v>2014</v>
      </c>
      <c r="R3239" s="10" t="s">
        <v>8339</v>
      </c>
      <c r="S3239" t="s">
        <v>8368</v>
      </c>
      <c r="T3239">
        <f>IFERROR(ROUND(E3239/M3239,2),0)</f>
        <v>266.08999999999997</v>
      </c>
    </row>
    <row r="3240" spans="1:20" ht="49" x14ac:dyDescent="0.25">
      <c r="A3240">
        <v>2604</v>
      </c>
      <c r="B3240" s="3" t="s">
        <v>2604</v>
      </c>
      <c r="C3240" s="3" t="s">
        <v>6714</v>
      </c>
      <c r="D3240" s="6">
        <v>20000</v>
      </c>
      <c r="E3240" s="8">
        <v>20843.599999999999</v>
      </c>
      <c r="F3240" s="22">
        <f>ROUND(E3240/D3240*100,0)</f>
        <v>104</v>
      </c>
      <c r="G3240" t="s">
        <v>8218</v>
      </c>
      <c r="H3240" t="s">
        <v>8223</v>
      </c>
      <c r="I3240" t="s">
        <v>8245</v>
      </c>
      <c r="J3240">
        <v>1335662023</v>
      </c>
      <c r="K3240">
        <v>1333070023</v>
      </c>
      <c r="L3240" t="b">
        <v>1</v>
      </c>
      <c r="M3240">
        <v>321</v>
      </c>
      <c r="N3240" t="b">
        <v>1</v>
      </c>
      <c r="O3240" t="s">
        <v>8299</v>
      </c>
      <c r="P3240" s="9">
        <f>(((K3240/60)/60)/24)+DATE(1970,1,1)</f>
        <v>40998.051192129627</v>
      </c>
      <c r="Q3240" s="14">
        <f>YEAR(P3240)</f>
        <v>2012</v>
      </c>
      <c r="R3240" s="10" t="s">
        <v>8333</v>
      </c>
      <c r="S3240" t="s">
        <v>8369</v>
      </c>
      <c r="T3240">
        <f>IFERROR(ROUND(E3240/M3240,2),0)</f>
        <v>64.930000000000007</v>
      </c>
    </row>
    <row r="3241" spans="1:20" ht="49" x14ac:dyDescent="0.25">
      <c r="A3241">
        <v>2631</v>
      </c>
      <c r="B3241" s="3" t="s">
        <v>2631</v>
      </c>
      <c r="C3241" s="3" t="s">
        <v>6741</v>
      </c>
      <c r="D3241" s="6">
        <v>20000</v>
      </c>
      <c r="E3241" s="8">
        <v>22933.05</v>
      </c>
      <c r="F3241" s="22">
        <f>ROUND(E3241/D3241*100,0)</f>
        <v>115</v>
      </c>
      <c r="G3241" t="s">
        <v>8218</v>
      </c>
      <c r="H3241" t="s">
        <v>8223</v>
      </c>
      <c r="I3241" t="s">
        <v>8245</v>
      </c>
      <c r="J3241">
        <v>1440907427</v>
      </c>
      <c r="K3241">
        <v>1438488227</v>
      </c>
      <c r="L3241" t="b">
        <v>0</v>
      </c>
      <c r="M3241">
        <v>286</v>
      </c>
      <c r="N3241" t="b">
        <v>1</v>
      </c>
      <c r="O3241" t="s">
        <v>8299</v>
      </c>
      <c r="P3241" s="9">
        <f>(((K3241/60)/60)/24)+DATE(1970,1,1)</f>
        <v>42218.169293981482</v>
      </c>
      <c r="Q3241" s="14">
        <f>YEAR(P3241)</f>
        <v>2015</v>
      </c>
      <c r="R3241" s="10" t="s">
        <v>8333</v>
      </c>
      <c r="S3241" t="s">
        <v>8369</v>
      </c>
      <c r="T3241">
        <f>IFERROR(ROUND(E3241/M3241,2),0)</f>
        <v>80.19</v>
      </c>
    </row>
    <row r="3242" spans="1:20" ht="49" x14ac:dyDescent="0.25">
      <c r="A3242">
        <v>2662</v>
      </c>
      <c r="B3242" s="3" t="s">
        <v>2662</v>
      </c>
      <c r="C3242" s="3" t="s">
        <v>6772</v>
      </c>
      <c r="D3242" s="6">
        <v>20000</v>
      </c>
      <c r="E3242" s="8">
        <v>21360</v>
      </c>
      <c r="F3242" s="22">
        <f>ROUND(E3242/D3242*100,0)</f>
        <v>107</v>
      </c>
      <c r="G3242" t="s">
        <v>8218</v>
      </c>
      <c r="H3242" t="s">
        <v>8223</v>
      </c>
      <c r="I3242" t="s">
        <v>8245</v>
      </c>
      <c r="J3242">
        <v>1440179713</v>
      </c>
      <c r="K3242">
        <v>1437587713</v>
      </c>
      <c r="L3242" t="b">
        <v>0</v>
      </c>
      <c r="M3242">
        <v>80</v>
      </c>
      <c r="N3242" t="b">
        <v>1</v>
      </c>
      <c r="O3242" t="s">
        <v>8300</v>
      </c>
      <c r="P3242" s="9">
        <f>(((K3242/60)/60)/24)+DATE(1970,1,1)</f>
        <v>42207.746678240743</v>
      </c>
      <c r="Q3242" s="14">
        <f>YEAR(P3242)</f>
        <v>2015</v>
      </c>
      <c r="R3242" s="10" t="s">
        <v>8333</v>
      </c>
      <c r="S3242" t="s">
        <v>8370</v>
      </c>
      <c r="T3242">
        <f>IFERROR(ROUND(E3242/M3242,2),0)</f>
        <v>267</v>
      </c>
    </row>
    <row r="3243" spans="1:20" ht="49" x14ac:dyDescent="0.25">
      <c r="A3243">
        <v>2663</v>
      </c>
      <c r="B3243" s="3" t="s">
        <v>2663</v>
      </c>
      <c r="C3243" s="3" t="s">
        <v>6773</v>
      </c>
      <c r="D3243" s="6">
        <v>20000</v>
      </c>
      <c r="E3243" s="8">
        <v>20919.25</v>
      </c>
      <c r="F3243" s="22">
        <f>ROUND(E3243/D3243*100,0)</f>
        <v>105</v>
      </c>
      <c r="G3243" t="s">
        <v>8218</v>
      </c>
      <c r="H3243" t="s">
        <v>8228</v>
      </c>
      <c r="I3243" t="s">
        <v>8250</v>
      </c>
      <c r="J3243">
        <v>1441378800</v>
      </c>
      <c r="K3243">
        <v>1438873007</v>
      </c>
      <c r="L3243" t="b">
        <v>0</v>
      </c>
      <c r="M3243">
        <v>56</v>
      </c>
      <c r="N3243" t="b">
        <v>1</v>
      </c>
      <c r="O3243" t="s">
        <v>8300</v>
      </c>
      <c r="P3243" s="9">
        <f>(((K3243/60)/60)/24)+DATE(1970,1,1)</f>
        <v>42222.622766203705</v>
      </c>
      <c r="Q3243" s="14">
        <f>YEAR(P3243)</f>
        <v>2015</v>
      </c>
      <c r="R3243" s="10" t="s">
        <v>8333</v>
      </c>
      <c r="S3243" t="s">
        <v>8370</v>
      </c>
      <c r="T3243">
        <f>IFERROR(ROUND(E3243/M3243,2),0)</f>
        <v>373.56</v>
      </c>
    </row>
    <row r="3244" spans="1:20" ht="49" x14ac:dyDescent="0.25">
      <c r="A3244">
        <v>2708</v>
      </c>
      <c r="B3244" s="3" t="s">
        <v>2708</v>
      </c>
      <c r="C3244" s="3" t="s">
        <v>6818</v>
      </c>
      <c r="D3244" s="6">
        <v>20000</v>
      </c>
      <c r="E3244" s="8">
        <v>46643.07</v>
      </c>
      <c r="F3244" s="22">
        <f>ROUND(E3244/D3244*100,0)</f>
        <v>233</v>
      </c>
      <c r="G3244" t="s">
        <v>8218</v>
      </c>
      <c r="H3244" t="s">
        <v>8224</v>
      </c>
      <c r="I3244" t="s">
        <v>8246</v>
      </c>
      <c r="J3244">
        <v>1469119526</v>
      </c>
      <c r="K3244">
        <v>1463935526</v>
      </c>
      <c r="L3244" t="b">
        <v>1</v>
      </c>
      <c r="M3244">
        <v>1049</v>
      </c>
      <c r="N3244" t="b">
        <v>1</v>
      </c>
      <c r="O3244" t="s">
        <v>8301</v>
      </c>
      <c r="P3244" s="9">
        <f>(((K3244/60)/60)/24)+DATE(1970,1,1)</f>
        <v>42512.698217592595</v>
      </c>
      <c r="Q3244" s="14">
        <f>YEAR(P3244)</f>
        <v>2016</v>
      </c>
      <c r="R3244" s="10" t="s">
        <v>8331</v>
      </c>
      <c r="S3244" t="s">
        <v>8371</v>
      </c>
      <c r="T3244">
        <f>IFERROR(ROUND(E3244/M3244,2),0)</f>
        <v>44.46</v>
      </c>
    </row>
    <row r="3245" spans="1:20" ht="21" x14ac:dyDescent="0.25">
      <c r="A3245">
        <v>2989</v>
      </c>
      <c r="B3245" s="3" t="s">
        <v>2989</v>
      </c>
      <c r="C3245" s="3" t="s">
        <v>7099</v>
      </c>
      <c r="D3245" s="6">
        <v>20000</v>
      </c>
      <c r="E3245" s="8">
        <v>35307</v>
      </c>
      <c r="F3245" s="22">
        <f>ROUND(E3245/D3245*100,0)</f>
        <v>177</v>
      </c>
      <c r="G3245" t="s">
        <v>8218</v>
      </c>
      <c r="H3245" t="s">
        <v>8223</v>
      </c>
      <c r="I3245" t="s">
        <v>8245</v>
      </c>
      <c r="J3245">
        <v>1450673940</v>
      </c>
      <c r="K3245">
        <v>1448756962</v>
      </c>
      <c r="L3245" t="b">
        <v>0</v>
      </c>
      <c r="M3245">
        <v>364</v>
      </c>
      <c r="N3245" t="b">
        <v>1</v>
      </c>
      <c r="O3245" t="s">
        <v>8301</v>
      </c>
      <c r="P3245" s="9">
        <f>(((K3245/60)/60)/24)+DATE(1970,1,1)</f>
        <v>42337.02039351852</v>
      </c>
      <c r="Q3245" s="14">
        <f>YEAR(P3245)</f>
        <v>2015</v>
      </c>
      <c r="R3245" s="10" t="s">
        <v>8331</v>
      </c>
      <c r="S3245" t="s">
        <v>8371</v>
      </c>
      <c r="T3245">
        <f>IFERROR(ROUND(E3245/M3245,2),0)</f>
        <v>97</v>
      </c>
    </row>
    <row r="3246" spans="1:20" ht="49" x14ac:dyDescent="0.25">
      <c r="A3246">
        <v>3039</v>
      </c>
      <c r="B3246" s="3" t="s">
        <v>3039</v>
      </c>
      <c r="C3246" s="3" t="s">
        <v>7149</v>
      </c>
      <c r="D3246" s="6">
        <v>20000</v>
      </c>
      <c r="E3246" s="8">
        <v>21742.78</v>
      </c>
      <c r="F3246" s="22">
        <f>ROUND(E3246/D3246*100,0)</f>
        <v>109</v>
      </c>
      <c r="G3246" t="s">
        <v>8218</v>
      </c>
      <c r="H3246" t="s">
        <v>8223</v>
      </c>
      <c r="I3246" t="s">
        <v>8245</v>
      </c>
      <c r="J3246">
        <v>1388303940</v>
      </c>
      <c r="K3246">
        <v>1386011038</v>
      </c>
      <c r="L3246" t="b">
        <v>0</v>
      </c>
      <c r="M3246">
        <v>236</v>
      </c>
      <c r="N3246" t="b">
        <v>1</v>
      </c>
      <c r="O3246" t="s">
        <v>8301</v>
      </c>
      <c r="P3246" s="9">
        <f>(((K3246/60)/60)/24)+DATE(1970,1,1)</f>
        <v>41610.794421296298</v>
      </c>
      <c r="Q3246" s="14">
        <f>YEAR(P3246)</f>
        <v>2013</v>
      </c>
      <c r="R3246" s="10" t="s">
        <v>8331</v>
      </c>
      <c r="S3246" t="s">
        <v>8371</v>
      </c>
      <c r="T3246">
        <f>IFERROR(ROUND(E3246/M3246,2),0)</f>
        <v>92.13</v>
      </c>
    </row>
    <row r="3247" spans="1:20" ht="49" x14ac:dyDescent="0.25">
      <c r="A3247">
        <v>3147</v>
      </c>
      <c r="B3247" s="3" t="s">
        <v>3147</v>
      </c>
      <c r="C3247" s="3" t="s">
        <v>7257</v>
      </c>
      <c r="D3247" s="6">
        <v>20000</v>
      </c>
      <c r="E3247" s="8">
        <v>23505</v>
      </c>
      <c r="F3247" s="22">
        <f>ROUND(E3247/D3247*100,0)</f>
        <v>118</v>
      </c>
      <c r="G3247" t="s">
        <v>8218</v>
      </c>
      <c r="H3247" t="s">
        <v>8223</v>
      </c>
      <c r="I3247" t="s">
        <v>8245</v>
      </c>
      <c r="J3247">
        <v>1415319355</v>
      </c>
      <c r="K3247">
        <v>1411859755</v>
      </c>
      <c r="L3247" t="b">
        <v>1</v>
      </c>
      <c r="M3247">
        <v>213</v>
      </c>
      <c r="N3247" t="b">
        <v>1</v>
      </c>
      <c r="O3247" t="s">
        <v>8269</v>
      </c>
      <c r="P3247" s="9">
        <f>(((K3247/60)/60)/24)+DATE(1970,1,1)</f>
        <v>41909.969386574077</v>
      </c>
      <c r="Q3247" s="14">
        <f>YEAR(P3247)</f>
        <v>2014</v>
      </c>
      <c r="R3247" s="10" t="s">
        <v>8331</v>
      </c>
      <c r="S3247" t="s">
        <v>8332</v>
      </c>
      <c r="T3247">
        <f>IFERROR(ROUND(E3247/M3247,2),0)</f>
        <v>110.35</v>
      </c>
    </row>
    <row r="3248" spans="1:20" ht="33" x14ac:dyDescent="0.25">
      <c r="A3248">
        <v>3219</v>
      </c>
      <c r="B3248" s="3" t="s">
        <v>3219</v>
      </c>
      <c r="C3248" s="3" t="s">
        <v>7329</v>
      </c>
      <c r="D3248" s="6">
        <v>20000</v>
      </c>
      <c r="E3248" s="8">
        <v>20022</v>
      </c>
      <c r="F3248" s="22">
        <f>ROUND(E3248/D3248*100,0)</f>
        <v>100</v>
      </c>
      <c r="G3248" t="s">
        <v>8218</v>
      </c>
      <c r="H3248" t="s">
        <v>8223</v>
      </c>
      <c r="I3248" t="s">
        <v>8245</v>
      </c>
      <c r="J3248">
        <v>1427063747</v>
      </c>
      <c r="K3248">
        <v>1424043347</v>
      </c>
      <c r="L3248" t="b">
        <v>1</v>
      </c>
      <c r="M3248">
        <v>119</v>
      </c>
      <c r="N3248" t="b">
        <v>1</v>
      </c>
      <c r="O3248" t="s">
        <v>8269</v>
      </c>
      <c r="P3248" s="9">
        <f>(((K3248/60)/60)/24)+DATE(1970,1,1)</f>
        <v>42050.983182870375</v>
      </c>
      <c r="Q3248" s="14">
        <f>YEAR(P3248)</f>
        <v>2015</v>
      </c>
      <c r="R3248" s="10" t="s">
        <v>8331</v>
      </c>
      <c r="S3248" t="s">
        <v>8332</v>
      </c>
      <c r="T3248">
        <f>IFERROR(ROUND(E3248/M3248,2),0)</f>
        <v>168.25</v>
      </c>
    </row>
    <row r="3249" spans="1:20" ht="49" x14ac:dyDescent="0.25">
      <c r="A3249">
        <v>3229</v>
      </c>
      <c r="B3249" s="3" t="s">
        <v>3229</v>
      </c>
      <c r="C3249" s="3" t="s">
        <v>7339</v>
      </c>
      <c r="D3249" s="6">
        <v>20000</v>
      </c>
      <c r="E3249" s="8">
        <v>21573</v>
      </c>
      <c r="F3249" s="22">
        <f>ROUND(E3249/D3249*100,0)</f>
        <v>108</v>
      </c>
      <c r="G3249" t="s">
        <v>8218</v>
      </c>
      <c r="H3249" t="s">
        <v>8223</v>
      </c>
      <c r="I3249" t="s">
        <v>8245</v>
      </c>
      <c r="J3249">
        <v>1416470398</v>
      </c>
      <c r="K3249">
        <v>1413874798</v>
      </c>
      <c r="L3249" t="b">
        <v>1</v>
      </c>
      <c r="M3249">
        <v>202</v>
      </c>
      <c r="N3249" t="b">
        <v>1</v>
      </c>
      <c r="O3249" t="s">
        <v>8269</v>
      </c>
      <c r="P3249" s="9">
        <f>(((K3249/60)/60)/24)+DATE(1970,1,1)</f>
        <v>41933.291643518518</v>
      </c>
      <c r="Q3249" s="14">
        <f>YEAR(P3249)</f>
        <v>2014</v>
      </c>
      <c r="R3249" s="10" t="s">
        <v>8331</v>
      </c>
      <c r="S3249" t="s">
        <v>8332</v>
      </c>
      <c r="T3249">
        <f>IFERROR(ROUND(E3249/M3249,2),0)</f>
        <v>106.8</v>
      </c>
    </row>
    <row r="3250" spans="1:20" ht="49" x14ac:dyDescent="0.25">
      <c r="A3250">
        <v>3236</v>
      </c>
      <c r="B3250" s="3" t="s">
        <v>3236</v>
      </c>
      <c r="C3250" s="3" t="s">
        <v>7346</v>
      </c>
      <c r="D3250" s="6">
        <v>20000</v>
      </c>
      <c r="E3250" s="8">
        <v>20120</v>
      </c>
      <c r="F3250" s="22">
        <f>ROUND(E3250/D3250*100,0)</f>
        <v>101</v>
      </c>
      <c r="G3250" t="s">
        <v>8218</v>
      </c>
      <c r="H3250" t="s">
        <v>8223</v>
      </c>
      <c r="I3250" t="s">
        <v>8245</v>
      </c>
      <c r="J3250">
        <v>1482962433</v>
      </c>
      <c r="K3250">
        <v>1480370433</v>
      </c>
      <c r="L3250" t="b">
        <v>0</v>
      </c>
      <c r="M3250">
        <v>110</v>
      </c>
      <c r="N3250" t="b">
        <v>1</v>
      </c>
      <c r="O3250" t="s">
        <v>8269</v>
      </c>
      <c r="P3250" s="9">
        <f>(((K3250/60)/60)/24)+DATE(1970,1,1)</f>
        <v>42702.917048611111</v>
      </c>
      <c r="Q3250" s="14">
        <f>YEAR(P3250)</f>
        <v>2016</v>
      </c>
      <c r="R3250" s="10" t="s">
        <v>8331</v>
      </c>
      <c r="S3250" t="s">
        <v>8332</v>
      </c>
      <c r="T3250">
        <f>IFERROR(ROUND(E3250/M3250,2),0)</f>
        <v>182.91</v>
      </c>
    </row>
    <row r="3251" spans="1:20" ht="49" x14ac:dyDescent="0.25">
      <c r="A3251">
        <v>3253</v>
      </c>
      <c r="B3251" s="3" t="s">
        <v>3253</v>
      </c>
      <c r="C3251" s="3" t="s">
        <v>7363</v>
      </c>
      <c r="D3251" s="6">
        <v>20000</v>
      </c>
      <c r="E3251" s="8">
        <v>20365</v>
      </c>
      <c r="F3251" s="22">
        <f>ROUND(E3251/D3251*100,0)</f>
        <v>102</v>
      </c>
      <c r="G3251" t="s">
        <v>8218</v>
      </c>
      <c r="H3251" t="s">
        <v>8223</v>
      </c>
      <c r="I3251" t="s">
        <v>8245</v>
      </c>
      <c r="J3251">
        <v>1473306300</v>
      </c>
      <c r="K3251">
        <v>1471701028</v>
      </c>
      <c r="L3251" t="b">
        <v>1</v>
      </c>
      <c r="M3251">
        <v>115</v>
      </c>
      <c r="N3251" t="b">
        <v>1</v>
      </c>
      <c r="O3251" t="s">
        <v>8269</v>
      </c>
      <c r="P3251" s="9">
        <f>(((K3251/60)/60)/24)+DATE(1970,1,1)</f>
        <v>42602.576712962968</v>
      </c>
      <c r="Q3251" s="14">
        <f>YEAR(P3251)</f>
        <v>2016</v>
      </c>
      <c r="R3251" s="10" t="s">
        <v>8331</v>
      </c>
      <c r="S3251" t="s">
        <v>8332</v>
      </c>
      <c r="T3251">
        <f>IFERROR(ROUND(E3251/M3251,2),0)</f>
        <v>177.09</v>
      </c>
    </row>
    <row r="3252" spans="1:20" ht="49" hidden="1" x14ac:dyDescent="0.25">
      <c r="A3252">
        <v>1700</v>
      </c>
      <c r="B3252" s="3" t="s">
        <v>1701</v>
      </c>
      <c r="C3252" s="3" t="s">
        <v>5810</v>
      </c>
      <c r="D3252" s="6">
        <v>20000</v>
      </c>
      <c r="E3252" s="8">
        <v>5212</v>
      </c>
      <c r="F3252" s="22">
        <f>ROUND(E3252/D3252*100,0)</f>
        <v>26</v>
      </c>
      <c r="G3252" t="s">
        <v>8221</v>
      </c>
      <c r="H3252" t="s">
        <v>8223</v>
      </c>
      <c r="I3252" t="s">
        <v>8245</v>
      </c>
      <c r="J3252">
        <v>1491019200</v>
      </c>
      <c r="K3252">
        <v>1488418990</v>
      </c>
      <c r="L3252" t="b">
        <v>0</v>
      </c>
      <c r="M3252">
        <v>79</v>
      </c>
      <c r="N3252" t="b">
        <v>0</v>
      </c>
      <c r="O3252" t="s">
        <v>8291</v>
      </c>
      <c r="P3252" s="9">
        <f>(((K3252/60)/60)/24)+DATE(1970,1,1)</f>
        <v>42796.071643518517</v>
      </c>
      <c r="Q3252" s="10">
        <f>YEAR(P3252)</f>
        <v>2017</v>
      </c>
      <c r="R3252" s="10" t="s">
        <v>8339</v>
      </c>
      <c r="S3252" t="s">
        <v>8361</v>
      </c>
      <c r="T3252">
        <f>IFERROR(ROUND(E3252/M3252,2),0)</f>
        <v>65.97</v>
      </c>
    </row>
    <row r="3253" spans="1:20" ht="49" hidden="1" x14ac:dyDescent="0.25">
      <c r="A3253">
        <v>175</v>
      </c>
      <c r="B3253" s="3" t="s">
        <v>177</v>
      </c>
      <c r="C3253" s="3" t="s">
        <v>4285</v>
      </c>
      <c r="D3253" s="6">
        <v>20000</v>
      </c>
      <c r="E3253" s="8">
        <v>1297</v>
      </c>
      <c r="F3253" s="22">
        <f>ROUND(E3253/D3253*100,0)</f>
        <v>6</v>
      </c>
      <c r="G3253" t="s">
        <v>8220</v>
      </c>
      <c r="H3253" t="s">
        <v>8224</v>
      </c>
      <c r="I3253" t="s">
        <v>8246</v>
      </c>
      <c r="J3253">
        <v>1409337611</v>
      </c>
      <c r="K3253">
        <v>1407177611</v>
      </c>
      <c r="L3253" t="b">
        <v>0</v>
      </c>
      <c r="M3253">
        <v>26</v>
      </c>
      <c r="N3253" t="b">
        <v>0</v>
      </c>
      <c r="O3253" t="s">
        <v>8266</v>
      </c>
      <c r="P3253" s="9">
        <f>(((K3253/60)/60)/24)+DATE(1970,1,1)</f>
        <v>41855.777905092589</v>
      </c>
      <c r="Q3253" s="14">
        <f>YEAR(P3253)</f>
        <v>2014</v>
      </c>
      <c r="R3253" s="10" t="s">
        <v>8324</v>
      </c>
      <c r="S3253" t="s">
        <v>8328</v>
      </c>
      <c r="T3253">
        <f>IFERROR(ROUND(E3253/M3253,2),0)</f>
        <v>49.88</v>
      </c>
    </row>
    <row r="3254" spans="1:20" ht="49" hidden="1" x14ac:dyDescent="0.25">
      <c r="A3254">
        <v>423</v>
      </c>
      <c r="B3254" s="3" t="s">
        <v>424</v>
      </c>
      <c r="C3254" s="3" t="s">
        <v>4533</v>
      </c>
      <c r="D3254" s="6">
        <v>20000</v>
      </c>
      <c r="E3254" s="8">
        <v>153</v>
      </c>
      <c r="F3254" s="22">
        <f>ROUND(E3254/D3254*100,0)</f>
        <v>1</v>
      </c>
      <c r="G3254" t="s">
        <v>8220</v>
      </c>
      <c r="H3254" t="s">
        <v>8223</v>
      </c>
      <c r="I3254" t="s">
        <v>8245</v>
      </c>
      <c r="J3254">
        <v>1370470430</v>
      </c>
      <c r="K3254">
        <v>1367878430</v>
      </c>
      <c r="L3254" t="b">
        <v>0</v>
      </c>
      <c r="M3254">
        <v>13</v>
      </c>
      <c r="N3254" t="b">
        <v>0</v>
      </c>
      <c r="O3254" t="s">
        <v>8268</v>
      </c>
      <c r="P3254" s="9">
        <f>(((K3254/60)/60)/24)+DATE(1970,1,1)</f>
        <v>41400.92627314815</v>
      </c>
      <c r="Q3254" s="14">
        <f>YEAR(P3254)</f>
        <v>2013</v>
      </c>
      <c r="R3254" s="10" t="s">
        <v>8324</v>
      </c>
      <c r="S3254" t="s">
        <v>8330</v>
      </c>
      <c r="T3254">
        <f>IFERROR(ROUND(E3254/M3254,2),0)</f>
        <v>11.77</v>
      </c>
    </row>
    <row r="3255" spans="1:20" ht="49" hidden="1" x14ac:dyDescent="0.25">
      <c r="A3255">
        <v>438</v>
      </c>
      <c r="B3255" s="3" t="s">
        <v>439</v>
      </c>
      <c r="C3255" s="3" t="s">
        <v>4548</v>
      </c>
      <c r="D3255" s="6">
        <v>20000</v>
      </c>
      <c r="E3255" s="8">
        <v>1876</v>
      </c>
      <c r="F3255" s="22">
        <f>ROUND(E3255/D3255*100,0)</f>
        <v>9</v>
      </c>
      <c r="G3255" t="s">
        <v>8220</v>
      </c>
      <c r="H3255" t="s">
        <v>8223</v>
      </c>
      <c r="I3255" t="s">
        <v>8245</v>
      </c>
      <c r="J3255">
        <v>1447830958</v>
      </c>
      <c r="K3255">
        <v>1445235358</v>
      </c>
      <c r="L3255" t="b">
        <v>0</v>
      </c>
      <c r="M3255">
        <v>11</v>
      </c>
      <c r="N3255" t="b">
        <v>0</v>
      </c>
      <c r="O3255" t="s">
        <v>8268</v>
      </c>
      <c r="P3255" s="9">
        <f>(((K3255/60)/60)/24)+DATE(1970,1,1)</f>
        <v>42296.261087962965</v>
      </c>
      <c r="Q3255" s="14">
        <f>YEAR(P3255)</f>
        <v>2015</v>
      </c>
      <c r="R3255" s="10" t="s">
        <v>8324</v>
      </c>
      <c r="S3255" t="s">
        <v>8330</v>
      </c>
      <c r="T3255">
        <f>IFERROR(ROUND(E3255/M3255,2),0)</f>
        <v>170.55</v>
      </c>
    </row>
    <row r="3256" spans="1:20" ht="49" hidden="1" x14ac:dyDescent="0.25">
      <c r="A3256">
        <v>451</v>
      </c>
      <c r="B3256" s="3" t="s">
        <v>452</v>
      </c>
      <c r="C3256" s="3" t="s">
        <v>4561</v>
      </c>
      <c r="D3256" s="6">
        <v>20000</v>
      </c>
      <c r="E3256" s="8">
        <v>0</v>
      </c>
      <c r="F3256" s="22">
        <f>ROUND(E3256/D3256*100,0)</f>
        <v>0</v>
      </c>
      <c r="G3256" t="s">
        <v>8220</v>
      </c>
      <c r="H3256" t="s">
        <v>8223</v>
      </c>
      <c r="I3256" t="s">
        <v>8245</v>
      </c>
      <c r="J3256">
        <v>1390669791</v>
      </c>
      <c r="K3256">
        <v>1388077791</v>
      </c>
      <c r="L3256" t="b">
        <v>0</v>
      </c>
      <c r="M3256">
        <v>0</v>
      </c>
      <c r="N3256" t="b">
        <v>0</v>
      </c>
      <c r="O3256" t="s">
        <v>8268</v>
      </c>
      <c r="P3256" s="9">
        <f>(((K3256/60)/60)/24)+DATE(1970,1,1)</f>
        <v>41634.715173611112</v>
      </c>
      <c r="Q3256" s="14">
        <f>YEAR(P3256)</f>
        <v>2013</v>
      </c>
      <c r="R3256" s="10" t="s">
        <v>8324</v>
      </c>
      <c r="S3256" t="s">
        <v>8330</v>
      </c>
      <c r="T3256">
        <f>IFERROR(ROUND(E3256/M3256,2),0)</f>
        <v>0</v>
      </c>
    </row>
    <row r="3257" spans="1:20" ht="49" hidden="1" x14ac:dyDescent="0.25">
      <c r="A3257">
        <v>457</v>
      </c>
      <c r="B3257" s="3" t="s">
        <v>458</v>
      </c>
      <c r="C3257" s="3" t="s">
        <v>4567</v>
      </c>
      <c r="D3257" s="6">
        <v>20000</v>
      </c>
      <c r="E3257" s="8">
        <v>0</v>
      </c>
      <c r="F3257" s="22">
        <f>ROUND(E3257/D3257*100,0)</f>
        <v>0</v>
      </c>
      <c r="G3257" t="s">
        <v>8220</v>
      </c>
      <c r="H3257" t="s">
        <v>8228</v>
      </c>
      <c r="I3257" t="s">
        <v>8250</v>
      </c>
      <c r="J3257">
        <v>1408213512</v>
      </c>
      <c r="K3257">
        <v>1405621512</v>
      </c>
      <c r="L3257" t="b">
        <v>0</v>
      </c>
      <c r="M3257">
        <v>0</v>
      </c>
      <c r="N3257" t="b">
        <v>0</v>
      </c>
      <c r="O3257" t="s">
        <v>8268</v>
      </c>
      <c r="P3257" s="9">
        <f>(((K3257/60)/60)/24)+DATE(1970,1,1)</f>
        <v>41837.767500000002</v>
      </c>
      <c r="Q3257" s="14">
        <f>YEAR(P3257)</f>
        <v>2014</v>
      </c>
      <c r="R3257" s="10" t="s">
        <v>8324</v>
      </c>
      <c r="S3257" t="s">
        <v>8330</v>
      </c>
      <c r="T3257">
        <f>IFERROR(ROUND(E3257/M3257,2),0)</f>
        <v>0</v>
      </c>
    </row>
    <row r="3258" spans="1:20" ht="49" hidden="1" x14ac:dyDescent="0.25">
      <c r="A3258">
        <v>467</v>
      </c>
      <c r="B3258" s="3" t="s">
        <v>468</v>
      </c>
      <c r="C3258" s="3" t="s">
        <v>4577</v>
      </c>
      <c r="D3258" s="6">
        <v>20000</v>
      </c>
      <c r="E3258" s="8">
        <v>4315</v>
      </c>
      <c r="F3258" s="22">
        <f>ROUND(E3258/D3258*100,0)</f>
        <v>22</v>
      </c>
      <c r="G3258" t="s">
        <v>8220</v>
      </c>
      <c r="H3258" t="s">
        <v>8223</v>
      </c>
      <c r="I3258" t="s">
        <v>8245</v>
      </c>
      <c r="J3258">
        <v>1348849134</v>
      </c>
      <c r="K3258">
        <v>1344961134</v>
      </c>
      <c r="L3258" t="b">
        <v>0</v>
      </c>
      <c r="M3258">
        <v>39</v>
      </c>
      <c r="N3258" t="b">
        <v>0</v>
      </c>
      <c r="O3258" t="s">
        <v>8268</v>
      </c>
      <c r="P3258" s="9">
        <f>(((K3258/60)/60)/24)+DATE(1970,1,1)</f>
        <v>41135.679791666669</v>
      </c>
      <c r="Q3258" s="14">
        <f>YEAR(P3258)</f>
        <v>2012</v>
      </c>
      <c r="R3258" s="10" t="s">
        <v>8324</v>
      </c>
      <c r="S3258" t="s">
        <v>8330</v>
      </c>
      <c r="T3258">
        <f>IFERROR(ROUND(E3258/M3258,2),0)</f>
        <v>110.64</v>
      </c>
    </row>
    <row r="3259" spans="1:20" ht="49" hidden="1" x14ac:dyDescent="0.25">
      <c r="A3259">
        <v>494</v>
      </c>
      <c r="B3259" s="3" t="s">
        <v>495</v>
      </c>
      <c r="C3259" s="3" t="s">
        <v>4604</v>
      </c>
      <c r="D3259" s="6">
        <v>20000</v>
      </c>
      <c r="E3259" s="8">
        <v>31</v>
      </c>
      <c r="F3259" s="22">
        <f>ROUND(E3259/D3259*100,0)</f>
        <v>0</v>
      </c>
      <c r="G3259" t="s">
        <v>8220</v>
      </c>
      <c r="H3259" t="s">
        <v>8223</v>
      </c>
      <c r="I3259" t="s">
        <v>8245</v>
      </c>
      <c r="J3259">
        <v>1404356400</v>
      </c>
      <c r="K3259">
        <v>1402343765</v>
      </c>
      <c r="L3259" t="b">
        <v>0</v>
      </c>
      <c r="M3259">
        <v>3</v>
      </c>
      <c r="N3259" t="b">
        <v>0</v>
      </c>
      <c r="O3259" t="s">
        <v>8268</v>
      </c>
      <c r="P3259" s="9">
        <f>(((K3259/60)/60)/24)+DATE(1970,1,1)</f>
        <v>41799.830613425926</v>
      </c>
      <c r="Q3259" s="14">
        <f>YEAR(P3259)</f>
        <v>2014</v>
      </c>
      <c r="R3259" s="10" t="s">
        <v>8324</v>
      </c>
      <c r="S3259" t="s">
        <v>8330</v>
      </c>
      <c r="T3259">
        <f>IFERROR(ROUND(E3259/M3259,2),0)</f>
        <v>10.33</v>
      </c>
    </row>
    <row r="3260" spans="1:20" ht="65" hidden="1" x14ac:dyDescent="0.25">
      <c r="A3260">
        <v>499</v>
      </c>
      <c r="B3260" s="3" t="s">
        <v>500</v>
      </c>
      <c r="C3260" s="3" t="s">
        <v>4609</v>
      </c>
      <c r="D3260" s="6">
        <v>20000</v>
      </c>
      <c r="E3260" s="8">
        <v>1910</v>
      </c>
      <c r="F3260" s="22">
        <f>ROUND(E3260/D3260*100,0)</f>
        <v>10</v>
      </c>
      <c r="G3260" t="s">
        <v>8220</v>
      </c>
      <c r="H3260" t="s">
        <v>8223</v>
      </c>
      <c r="I3260" t="s">
        <v>8245</v>
      </c>
      <c r="J3260">
        <v>1255381140</v>
      </c>
      <c r="K3260">
        <v>1250630968</v>
      </c>
      <c r="L3260" t="b">
        <v>0</v>
      </c>
      <c r="M3260">
        <v>26</v>
      </c>
      <c r="N3260" t="b">
        <v>0</v>
      </c>
      <c r="O3260" t="s">
        <v>8268</v>
      </c>
      <c r="P3260" s="9">
        <f>(((K3260/60)/60)/24)+DATE(1970,1,1)</f>
        <v>40043.895462962959</v>
      </c>
      <c r="Q3260" s="14">
        <f>YEAR(P3260)</f>
        <v>2009</v>
      </c>
      <c r="R3260" s="10" t="s">
        <v>8324</v>
      </c>
      <c r="S3260" t="s">
        <v>8330</v>
      </c>
      <c r="T3260">
        <f>IFERROR(ROUND(E3260/M3260,2),0)</f>
        <v>73.459999999999994</v>
      </c>
    </row>
    <row r="3261" spans="1:20" ht="49" hidden="1" x14ac:dyDescent="0.25">
      <c r="A3261">
        <v>502</v>
      </c>
      <c r="B3261" s="3" t="s">
        <v>503</v>
      </c>
      <c r="C3261" s="3" t="s">
        <v>4612</v>
      </c>
      <c r="D3261" s="6">
        <v>20000</v>
      </c>
      <c r="E3261" s="8">
        <v>230</v>
      </c>
      <c r="F3261" s="22">
        <f>ROUND(E3261/D3261*100,0)</f>
        <v>1</v>
      </c>
      <c r="G3261" t="s">
        <v>8220</v>
      </c>
      <c r="H3261" t="s">
        <v>8223</v>
      </c>
      <c r="I3261" t="s">
        <v>8245</v>
      </c>
      <c r="J3261">
        <v>1332073025</v>
      </c>
      <c r="K3261">
        <v>1329484625</v>
      </c>
      <c r="L3261" t="b">
        <v>0</v>
      </c>
      <c r="M3261">
        <v>4</v>
      </c>
      <c r="N3261" t="b">
        <v>0</v>
      </c>
      <c r="O3261" t="s">
        <v>8268</v>
      </c>
      <c r="P3261" s="9">
        <f>(((K3261/60)/60)/24)+DATE(1970,1,1)</f>
        <v>40956.553530092591</v>
      </c>
      <c r="Q3261" s="14">
        <f>YEAR(P3261)</f>
        <v>2012</v>
      </c>
      <c r="R3261" s="10" t="s">
        <v>8324</v>
      </c>
      <c r="S3261" t="s">
        <v>8330</v>
      </c>
      <c r="T3261">
        <f>IFERROR(ROUND(E3261/M3261,2),0)</f>
        <v>57.5</v>
      </c>
    </row>
    <row r="3262" spans="1:20" ht="49" hidden="1" x14ac:dyDescent="0.25">
      <c r="A3262">
        <v>507</v>
      </c>
      <c r="B3262" s="3" t="s">
        <v>508</v>
      </c>
      <c r="C3262" s="3" t="s">
        <v>4617</v>
      </c>
      <c r="D3262" s="6">
        <v>20000</v>
      </c>
      <c r="E3262" s="8">
        <v>640</v>
      </c>
      <c r="F3262" s="22">
        <f>ROUND(E3262/D3262*100,0)</f>
        <v>3</v>
      </c>
      <c r="G3262" t="s">
        <v>8220</v>
      </c>
      <c r="H3262" t="s">
        <v>8223</v>
      </c>
      <c r="I3262" t="s">
        <v>8245</v>
      </c>
      <c r="J3262">
        <v>1350687657</v>
      </c>
      <c r="K3262">
        <v>1346799657</v>
      </c>
      <c r="L3262" t="b">
        <v>0</v>
      </c>
      <c r="M3262">
        <v>10</v>
      </c>
      <c r="N3262" t="b">
        <v>0</v>
      </c>
      <c r="O3262" t="s">
        <v>8268</v>
      </c>
      <c r="P3262" s="9">
        <f>(((K3262/60)/60)/24)+DATE(1970,1,1)</f>
        <v>41156.958993055552</v>
      </c>
      <c r="Q3262" s="14">
        <f>YEAR(P3262)</f>
        <v>2012</v>
      </c>
      <c r="R3262" s="10" t="s">
        <v>8324</v>
      </c>
      <c r="S3262" t="s">
        <v>8330</v>
      </c>
      <c r="T3262">
        <f>IFERROR(ROUND(E3262/M3262,2),0)</f>
        <v>64</v>
      </c>
    </row>
    <row r="3263" spans="1:20" ht="33" hidden="1" x14ac:dyDescent="0.25">
      <c r="A3263">
        <v>596</v>
      </c>
      <c r="B3263" s="3" t="s">
        <v>597</v>
      </c>
      <c r="C3263" s="3" t="s">
        <v>4706</v>
      </c>
      <c r="D3263" s="6">
        <v>20000</v>
      </c>
      <c r="E3263" s="8">
        <v>6</v>
      </c>
      <c r="F3263" s="22">
        <f>ROUND(E3263/D3263*100,0)</f>
        <v>0</v>
      </c>
      <c r="G3263" t="s">
        <v>8220</v>
      </c>
      <c r="H3263" t="s">
        <v>8223</v>
      </c>
      <c r="I3263" t="s">
        <v>8245</v>
      </c>
      <c r="J3263">
        <v>1478122292</v>
      </c>
      <c r="K3263">
        <v>1475530292</v>
      </c>
      <c r="L3263" t="b">
        <v>0</v>
      </c>
      <c r="M3263">
        <v>2</v>
      </c>
      <c r="N3263" t="b">
        <v>0</v>
      </c>
      <c r="O3263" t="s">
        <v>8270</v>
      </c>
      <c r="P3263" s="9">
        <f>(((K3263/60)/60)/24)+DATE(1970,1,1)</f>
        <v>42646.896898148145</v>
      </c>
      <c r="Q3263" s="14">
        <f>YEAR(P3263)</f>
        <v>2016</v>
      </c>
      <c r="R3263" s="10" t="s">
        <v>8333</v>
      </c>
      <c r="S3263" t="s">
        <v>8334</v>
      </c>
      <c r="T3263">
        <f>IFERROR(ROUND(E3263/M3263,2),0)</f>
        <v>3</v>
      </c>
    </row>
    <row r="3264" spans="1:20" ht="49" hidden="1" x14ac:dyDescent="0.25">
      <c r="A3264">
        <v>688</v>
      </c>
      <c r="B3264" s="3" t="s">
        <v>689</v>
      </c>
      <c r="C3264" s="3" t="s">
        <v>4798</v>
      </c>
      <c r="D3264" s="6">
        <v>20000</v>
      </c>
      <c r="E3264" s="8">
        <v>14598</v>
      </c>
      <c r="F3264" s="22">
        <f>ROUND(E3264/D3264*100,0)</f>
        <v>73</v>
      </c>
      <c r="G3264" t="s">
        <v>8220</v>
      </c>
      <c r="H3264" t="s">
        <v>8223</v>
      </c>
      <c r="I3264" t="s">
        <v>8245</v>
      </c>
      <c r="J3264">
        <v>1444876253</v>
      </c>
      <c r="K3264">
        <v>1442284253</v>
      </c>
      <c r="L3264" t="b">
        <v>0</v>
      </c>
      <c r="M3264">
        <v>36</v>
      </c>
      <c r="N3264" t="b">
        <v>0</v>
      </c>
      <c r="O3264" t="s">
        <v>8271</v>
      </c>
      <c r="P3264" s="9">
        <f>(((K3264/60)/60)/24)+DATE(1970,1,1)</f>
        <v>42262.104780092588</v>
      </c>
      <c r="Q3264" s="14">
        <f>YEAR(P3264)</f>
        <v>2015</v>
      </c>
      <c r="R3264" s="10" t="s">
        <v>8333</v>
      </c>
      <c r="S3264" t="s">
        <v>8335</v>
      </c>
      <c r="T3264">
        <f>IFERROR(ROUND(E3264/M3264,2),0)</f>
        <v>405.5</v>
      </c>
    </row>
    <row r="3265" spans="1:20" ht="33" hidden="1" x14ac:dyDescent="0.25">
      <c r="A3265">
        <v>690</v>
      </c>
      <c r="B3265" s="3" t="s">
        <v>691</v>
      </c>
      <c r="C3265" s="3" t="s">
        <v>4800</v>
      </c>
      <c r="D3265" s="6">
        <v>20000</v>
      </c>
      <c r="E3265" s="8">
        <v>2468</v>
      </c>
      <c r="F3265" s="22">
        <f>ROUND(E3265/D3265*100,0)</f>
        <v>12</v>
      </c>
      <c r="G3265" t="s">
        <v>8220</v>
      </c>
      <c r="H3265" t="s">
        <v>8223</v>
      </c>
      <c r="I3265" t="s">
        <v>8245</v>
      </c>
      <c r="J3265">
        <v>1473400800</v>
      </c>
      <c r="K3265">
        <v>1469718841</v>
      </c>
      <c r="L3265" t="b">
        <v>0</v>
      </c>
      <c r="M3265">
        <v>34</v>
      </c>
      <c r="N3265" t="b">
        <v>0</v>
      </c>
      <c r="O3265" t="s">
        <v>8271</v>
      </c>
      <c r="P3265" s="9">
        <f>(((K3265/60)/60)/24)+DATE(1970,1,1)</f>
        <v>42579.634733796294</v>
      </c>
      <c r="Q3265" s="14">
        <f>YEAR(P3265)</f>
        <v>2016</v>
      </c>
      <c r="R3265" s="10" t="s">
        <v>8333</v>
      </c>
      <c r="S3265" t="s">
        <v>8335</v>
      </c>
      <c r="T3265">
        <f>IFERROR(ROUND(E3265/M3265,2),0)</f>
        <v>72.59</v>
      </c>
    </row>
    <row r="3266" spans="1:20" ht="49" hidden="1" x14ac:dyDescent="0.25">
      <c r="A3266">
        <v>692</v>
      </c>
      <c r="B3266" s="3" t="s">
        <v>693</v>
      </c>
      <c r="C3266" s="3" t="s">
        <v>4802</v>
      </c>
      <c r="D3266" s="6">
        <v>20000</v>
      </c>
      <c r="E3266" s="8">
        <v>1306</v>
      </c>
      <c r="F3266" s="22">
        <f>ROUND(E3266/D3266*100,0)</f>
        <v>7</v>
      </c>
      <c r="G3266" t="s">
        <v>8220</v>
      </c>
      <c r="H3266" t="s">
        <v>8224</v>
      </c>
      <c r="I3266" t="s">
        <v>8246</v>
      </c>
      <c r="J3266">
        <v>1482397263</v>
      </c>
      <c r="K3266">
        <v>1479805263</v>
      </c>
      <c r="L3266" t="b">
        <v>0</v>
      </c>
      <c r="M3266">
        <v>201</v>
      </c>
      <c r="N3266" t="b">
        <v>0</v>
      </c>
      <c r="O3266" t="s">
        <v>8271</v>
      </c>
      <c r="P3266" s="9">
        <f>(((K3266/60)/60)/24)+DATE(1970,1,1)</f>
        <v>42696.37572916667</v>
      </c>
      <c r="Q3266" s="14">
        <f>YEAR(P3266)</f>
        <v>2016</v>
      </c>
      <c r="R3266" s="10" t="s">
        <v>8333</v>
      </c>
      <c r="S3266" t="s">
        <v>8335</v>
      </c>
      <c r="T3266">
        <f>IFERROR(ROUND(E3266/M3266,2),0)</f>
        <v>6.5</v>
      </c>
    </row>
    <row r="3267" spans="1:20" ht="49" hidden="1" x14ac:dyDescent="0.25">
      <c r="A3267">
        <v>870</v>
      </c>
      <c r="B3267" s="3" t="s">
        <v>871</v>
      </c>
      <c r="C3267" s="3" t="s">
        <v>4980</v>
      </c>
      <c r="D3267" s="6">
        <v>20000</v>
      </c>
      <c r="E3267" s="8">
        <v>62</v>
      </c>
      <c r="F3267" s="22">
        <f>ROUND(E3267/D3267*100,0)</f>
        <v>0</v>
      </c>
      <c r="G3267" t="s">
        <v>8220</v>
      </c>
      <c r="H3267" t="s">
        <v>8224</v>
      </c>
      <c r="I3267" t="s">
        <v>8246</v>
      </c>
      <c r="J3267">
        <v>1377995523</v>
      </c>
      <c r="K3267">
        <v>1375403523</v>
      </c>
      <c r="L3267" t="b">
        <v>0</v>
      </c>
      <c r="M3267">
        <v>5</v>
      </c>
      <c r="N3267" t="b">
        <v>0</v>
      </c>
      <c r="O3267" t="s">
        <v>8276</v>
      </c>
      <c r="P3267" s="9">
        <f>(((K3267/60)/60)/24)+DATE(1970,1,1)</f>
        <v>41488.022256944445</v>
      </c>
      <c r="Q3267" s="14">
        <f>YEAR(P3267)</f>
        <v>2013</v>
      </c>
      <c r="R3267" s="10" t="s">
        <v>8339</v>
      </c>
      <c r="S3267" t="s">
        <v>8342</v>
      </c>
      <c r="T3267">
        <f>IFERROR(ROUND(E3267/M3267,2),0)</f>
        <v>12.4</v>
      </c>
    </row>
    <row r="3268" spans="1:20" ht="49" hidden="1" x14ac:dyDescent="0.25">
      <c r="A3268">
        <v>894</v>
      </c>
      <c r="B3268" s="3" t="s">
        <v>895</v>
      </c>
      <c r="C3268" s="3" t="s">
        <v>5004</v>
      </c>
      <c r="D3268" s="6">
        <v>20000</v>
      </c>
      <c r="E3268" s="8">
        <v>7834</v>
      </c>
      <c r="F3268" s="22">
        <f>ROUND(E3268/D3268*100,0)</f>
        <v>39</v>
      </c>
      <c r="G3268" t="s">
        <v>8220</v>
      </c>
      <c r="H3268" t="s">
        <v>8223</v>
      </c>
      <c r="I3268" t="s">
        <v>8245</v>
      </c>
      <c r="J3268">
        <v>1465169610</v>
      </c>
      <c r="K3268">
        <v>1462577610</v>
      </c>
      <c r="L3268" t="b">
        <v>0</v>
      </c>
      <c r="M3268">
        <v>53</v>
      </c>
      <c r="N3268" t="b">
        <v>0</v>
      </c>
      <c r="O3268" t="s">
        <v>8277</v>
      </c>
      <c r="P3268" s="9">
        <f>(((K3268/60)/60)/24)+DATE(1970,1,1)</f>
        <v>42496.981597222228</v>
      </c>
      <c r="Q3268" s="14">
        <f>YEAR(P3268)</f>
        <v>2016</v>
      </c>
      <c r="R3268" s="10" t="s">
        <v>8339</v>
      </c>
      <c r="S3268" t="s">
        <v>8343</v>
      </c>
      <c r="T3268">
        <f>IFERROR(ROUND(E3268/M3268,2),0)</f>
        <v>147.81</v>
      </c>
    </row>
    <row r="3269" spans="1:20" ht="21" hidden="1" x14ac:dyDescent="0.25">
      <c r="A3269">
        <v>919</v>
      </c>
      <c r="B3269" s="3" t="s">
        <v>920</v>
      </c>
      <c r="C3269" s="3" t="s">
        <v>5029</v>
      </c>
      <c r="D3269" s="6">
        <v>20000</v>
      </c>
      <c r="E3269" s="8">
        <v>100</v>
      </c>
      <c r="F3269" s="22">
        <f>ROUND(E3269/D3269*100,0)</f>
        <v>1</v>
      </c>
      <c r="G3269" t="s">
        <v>8220</v>
      </c>
      <c r="H3269" t="s">
        <v>8223</v>
      </c>
      <c r="I3269" t="s">
        <v>8245</v>
      </c>
      <c r="J3269">
        <v>1355930645</v>
      </c>
      <c r="K3269">
        <v>1352906645</v>
      </c>
      <c r="L3269" t="b">
        <v>0</v>
      </c>
      <c r="M3269">
        <v>1</v>
      </c>
      <c r="N3269" t="b">
        <v>0</v>
      </c>
      <c r="O3269" t="s">
        <v>8276</v>
      </c>
      <c r="P3269" s="9">
        <f>(((K3269/60)/60)/24)+DATE(1970,1,1)</f>
        <v>41227.641724537039</v>
      </c>
      <c r="Q3269" s="14">
        <f>YEAR(P3269)</f>
        <v>2012</v>
      </c>
      <c r="R3269" s="10" t="s">
        <v>8339</v>
      </c>
      <c r="S3269" t="s">
        <v>8342</v>
      </c>
      <c r="T3269">
        <f>IFERROR(ROUND(E3269/M3269,2),0)</f>
        <v>100</v>
      </c>
    </row>
    <row r="3270" spans="1:20" ht="33" hidden="1" x14ac:dyDescent="0.25">
      <c r="A3270">
        <v>927</v>
      </c>
      <c r="B3270" s="3" t="s">
        <v>928</v>
      </c>
      <c r="C3270" s="3" t="s">
        <v>5037</v>
      </c>
      <c r="D3270" s="6">
        <v>20000</v>
      </c>
      <c r="E3270" s="8">
        <v>0</v>
      </c>
      <c r="F3270" s="22">
        <f>ROUND(E3270/D3270*100,0)</f>
        <v>0</v>
      </c>
      <c r="G3270" t="s">
        <v>8220</v>
      </c>
      <c r="H3270" t="s">
        <v>8223</v>
      </c>
      <c r="I3270" t="s">
        <v>8245</v>
      </c>
      <c r="J3270">
        <v>1337024695</v>
      </c>
      <c r="K3270">
        <v>1334432695</v>
      </c>
      <c r="L3270" t="b">
        <v>0</v>
      </c>
      <c r="M3270">
        <v>0</v>
      </c>
      <c r="N3270" t="b">
        <v>0</v>
      </c>
      <c r="O3270" t="s">
        <v>8276</v>
      </c>
      <c r="P3270" s="9">
        <f>(((K3270/60)/60)/24)+DATE(1970,1,1)</f>
        <v>41013.822858796295</v>
      </c>
      <c r="Q3270" s="14">
        <f>YEAR(P3270)</f>
        <v>2012</v>
      </c>
      <c r="R3270" s="10" t="s">
        <v>8339</v>
      </c>
      <c r="S3270" t="s">
        <v>8342</v>
      </c>
      <c r="T3270">
        <f>IFERROR(ROUND(E3270/M3270,2),0)</f>
        <v>0</v>
      </c>
    </row>
    <row r="3271" spans="1:20" ht="49" hidden="1" x14ac:dyDescent="0.25">
      <c r="A3271">
        <v>949</v>
      </c>
      <c r="B3271" s="3" t="s">
        <v>950</v>
      </c>
      <c r="C3271" s="3" t="s">
        <v>5059</v>
      </c>
      <c r="D3271" s="6">
        <v>20000</v>
      </c>
      <c r="E3271" s="8">
        <v>273</v>
      </c>
      <c r="F3271" s="22">
        <f>ROUND(E3271/D3271*100,0)</f>
        <v>1</v>
      </c>
      <c r="G3271" t="s">
        <v>8220</v>
      </c>
      <c r="H3271" t="s">
        <v>8235</v>
      </c>
      <c r="I3271" t="s">
        <v>8248</v>
      </c>
      <c r="J3271">
        <v>1456016576</v>
      </c>
      <c r="K3271">
        <v>1450832576</v>
      </c>
      <c r="L3271" t="b">
        <v>0</v>
      </c>
      <c r="M3271">
        <v>7</v>
      </c>
      <c r="N3271" t="b">
        <v>0</v>
      </c>
      <c r="O3271" t="s">
        <v>8271</v>
      </c>
      <c r="P3271" s="9">
        <f>(((K3271/60)/60)/24)+DATE(1970,1,1)</f>
        <v>42361.043703703705</v>
      </c>
      <c r="Q3271" s="14">
        <f>YEAR(P3271)</f>
        <v>2015</v>
      </c>
      <c r="R3271" s="10" t="s">
        <v>8333</v>
      </c>
      <c r="S3271" t="s">
        <v>8335</v>
      </c>
      <c r="T3271">
        <f>IFERROR(ROUND(E3271/M3271,2),0)</f>
        <v>39</v>
      </c>
    </row>
    <row r="3272" spans="1:20" ht="49" hidden="1" x14ac:dyDescent="0.25">
      <c r="A3272">
        <v>967</v>
      </c>
      <c r="B3272" s="3" t="s">
        <v>968</v>
      </c>
      <c r="C3272" s="3" t="s">
        <v>5077</v>
      </c>
      <c r="D3272" s="6">
        <v>20000</v>
      </c>
      <c r="E3272" s="8">
        <v>3562</v>
      </c>
      <c r="F3272" s="22">
        <f>ROUND(E3272/D3272*100,0)</f>
        <v>18</v>
      </c>
      <c r="G3272" t="s">
        <v>8220</v>
      </c>
      <c r="H3272" t="s">
        <v>8223</v>
      </c>
      <c r="I3272" t="s">
        <v>8245</v>
      </c>
      <c r="J3272">
        <v>1461301574</v>
      </c>
      <c r="K3272">
        <v>1456121174</v>
      </c>
      <c r="L3272" t="b">
        <v>0</v>
      </c>
      <c r="M3272">
        <v>81</v>
      </c>
      <c r="N3272" t="b">
        <v>0</v>
      </c>
      <c r="O3272" t="s">
        <v>8271</v>
      </c>
      <c r="P3272" s="9">
        <f>(((K3272/60)/60)/24)+DATE(1970,1,1)</f>
        <v>42422.254328703704</v>
      </c>
      <c r="Q3272" s="14">
        <f>YEAR(P3272)</f>
        <v>2016</v>
      </c>
      <c r="R3272" s="10" t="s">
        <v>8333</v>
      </c>
      <c r="S3272" t="s">
        <v>8335</v>
      </c>
      <c r="T3272">
        <f>IFERROR(ROUND(E3272/M3272,2),0)</f>
        <v>43.98</v>
      </c>
    </row>
    <row r="3273" spans="1:20" ht="49" hidden="1" x14ac:dyDescent="0.25">
      <c r="A3273">
        <v>972</v>
      </c>
      <c r="B3273" s="3" t="s">
        <v>973</v>
      </c>
      <c r="C3273" s="3" t="s">
        <v>5082</v>
      </c>
      <c r="D3273" s="6">
        <v>20000</v>
      </c>
      <c r="E3273" s="8">
        <v>6925</v>
      </c>
      <c r="F3273" s="22">
        <f>ROUND(E3273/D3273*100,0)</f>
        <v>35</v>
      </c>
      <c r="G3273" t="s">
        <v>8220</v>
      </c>
      <c r="H3273" t="s">
        <v>8223</v>
      </c>
      <c r="I3273" t="s">
        <v>8245</v>
      </c>
      <c r="J3273">
        <v>1409813940</v>
      </c>
      <c r="K3273">
        <v>1407271598</v>
      </c>
      <c r="L3273" t="b">
        <v>0</v>
      </c>
      <c r="M3273">
        <v>45</v>
      </c>
      <c r="N3273" t="b">
        <v>0</v>
      </c>
      <c r="O3273" t="s">
        <v>8271</v>
      </c>
      <c r="P3273" s="9">
        <f>(((K3273/60)/60)/24)+DATE(1970,1,1)</f>
        <v>41856.865717592591</v>
      </c>
      <c r="Q3273" s="14">
        <f>YEAR(P3273)</f>
        <v>2014</v>
      </c>
      <c r="R3273" s="10" t="s">
        <v>8333</v>
      </c>
      <c r="S3273" t="s">
        <v>8335</v>
      </c>
      <c r="T3273">
        <f>IFERROR(ROUND(E3273/M3273,2),0)</f>
        <v>153.88999999999999</v>
      </c>
    </row>
    <row r="3274" spans="1:20" ht="49" hidden="1" x14ac:dyDescent="0.25">
      <c r="A3274">
        <v>973</v>
      </c>
      <c r="B3274" s="3" t="s">
        <v>974</v>
      </c>
      <c r="C3274" s="3" t="s">
        <v>5083</v>
      </c>
      <c r="D3274" s="6">
        <v>20000</v>
      </c>
      <c r="E3274" s="8">
        <v>411</v>
      </c>
      <c r="F3274" s="22">
        <f>ROUND(E3274/D3274*100,0)</f>
        <v>2</v>
      </c>
      <c r="G3274" t="s">
        <v>8220</v>
      </c>
      <c r="H3274" t="s">
        <v>8223</v>
      </c>
      <c r="I3274" t="s">
        <v>8245</v>
      </c>
      <c r="J3274">
        <v>1447032093</v>
      </c>
      <c r="K3274">
        <v>1441844493</v>
      </c>
      <c r="L3274" t="b">
        <v>0</v>
      </c>
      <c r="M3274">
        <v>8</v>
      </c>
      <c r="N3274" t="b">
        <v>0</v>
      </c>
      <c r="O3274" t="s">
        <v>8271</v>
      </c>
      <c r="P3274" s="9">
        <f>(((K3274/60)/60)/24)+DATE(1970,1,1)</f>
        <v>42257.014965277776</v>
      </c>
      <c r="Q3274" s="14">
        <f>YEAR(P3274)</f>
        <v>2015</v>
      </c>
      <c r="R3274" s="10" t="s">
        <v>8333</v>
      </c>
      <c r="S3274" t="s">
        <v>8335</v>
      </c>
      <c r="T3274">
        <f>IFERROR(ROUND(E3274/M3274,2),0)</f>
        <v>51.38</v>
      </c>
    </row>
    <row r="3275" spans="1:20" ht="49" hidden="1" x14ac:dyDescent="0.25">
      <c r="A3275">
        <v>986</v>
      </c>
      <c r="B3275" s="3" t="s">
        <v>987</v>
      </c>
      <c r="C3275" s="3" t="s">
        <v>5096</v>
      </c>
      <c r="D3275" s="6">
        <v>20000</v>
      </c>
      <c r="E3275" s="8">
        <v>2550</v>
      </c>
      <c r="F3275" s="22">
        <f>ROUND(E3275/D3275*100,0)</f>
        <v>13</v>
      </c>
      <c r="G3275" t="s">
        <v>8220</v>
      </c>
      <c r="H3275" t="s">
        <v>8224</v>
      </c>
      <c r="I3275" t="s">
        <v>8246</v>
      </c>
      <c r="J3275">
        <v>1452384000</v>
      </c>
      <c r="K3275">
        <v>1447698300</v>
      </c>
      <c r="L3275" t="b">
        <v>0</v>
      </c>
      <c r="M3275">
        <v>23</v>
      </c>
      <c r="N3275" t="b">
        <v>0</v>
      </c>
      <c r="O3275" t="s">
        <v>8271</v>
      </c>
      <c r="P3275" s="9">
        <f>(((K3275/60)/60)/24)+DATE(1970,1,1)</f>
        <v>42324.767361111109</v>
      </c>
      <c r="Q3275" s="14">
        <f>YEAR(P3275)</f>
        <v>2015</v>
      </c>
      <c r="R3275" s="10" t="s">
        <v>8333</v>
      </c>
      <c r="S3275" t="s">
        <v>8335</v>
      </c>
      <c r="T3275">
        <f>IFERROR(ROUND(E3275/M3275,2),0)</f>
        <v>110.87</v>
      </c>
    </row>
    <row r="3276" spans="1:20" ht="49" hidden="1" x14ac:dyDescent="0.25">
      <c r="A3276">
        <v>1080</v>
      </c>
      <c r="B3276" s="3" t="s">
        <v>1081</v>
      </c>
      <c r="C3276" s="3" t="s">
        <v>5190</v>
      </c>
      <c r="D3276" s="6">
        <v>20000</v>
      </c>
      <c r="E3276" s="8">
        <v>1821</v>
      </c>
      <c r="F3276" s="22">
        <f>ROUND(E3276/D3276*100,0)</f>
        <v>9</v>
      </c>
      <c r="G3276" t="s">
        <v>8220</v>
      </c>
      <c r="H3276" t="s">
        <v>8223</v>
      </c>
      <c r="I3276" t="s">
        <v>8245</v>
      </c>
      <c r="J3276">
        <v>1399778333</v>
      </c>
      <c r="K3276">
        <v>1397186333</v>
      </c>
      <c r="L3276" t="b">
        <v>0</v>
      </c>
      <c r="M3276">
        <v>98</v>
      </c>
      <c r="N3276" t="b">
        <v>0</v>
      </c>
      <c r="O3276" t="s">
        <v>8280</v>
      </c>
      <c r="P3276" s="9">
        <f>(((K3276/60)/60)/24)+DATE(1970,1,1)</f>
        <v>41740.138113425928</v>
      </c>
      <c r="Q3276" s="14">
        <f>YEAR(P3276)</f>
        <v>2014</v>
      </c>
      <c r="R3276" s="10" t="s">
        <v>8347</v>
      </c>
      <c r="S3276" t="s">
        <v>8348</v>
      </c>
      <c r="T3276">
        <f>IFERROR(ROUND(E3276/M3276,2),0)</f>
        <v>18.579999999999998</v>
      </c>
    </row>
    <row r="3277" spans="1:20" ht="49" hidden="1" x14ac:dyDescent="0.25">
      <c r="A3277">
        <v>1129</v>
      </c>
      <c r="B3277" s="3" t="s">
        <v>1130</v>
      </c>
      <c r="C3277" s="3" t="s">
        <v>5239</v>
      </c>
      <c r="D3277" s="6">
        <v>20000</v>
      </c>
      <c r="E3277" s="8">
        <v>21</v>
      </c>
      <c r="F3277" s="22">
        <f>ROUND(E3277/D3277*100,0)</f>
        <v>0</v>
      </c>
      <c r="G3277" t="s">
        <v>8220</v>
      </c>
      <c r="H3277" t="s">
        <v>8223</v>
      </c>
      <c r="I3277" t="s">
        <v>8245</v>
      </c>
      <c r="J3277">
        <v>1465107693</v>
      </c>
      <c r="K3277">
        <v>1462515693</v>
      </c>
      <c r="L3277" t="b">
        <v>0</v>
      </c>
      <c r="M3277">
        <v>2</v>
      </c>
      <c r="N3277" t="b">
        <v>0</v>
      </c>
      <c r="O3277" t="s">
        <v>8281</v>
      </c>
      <c r="P3277" s="9">
        <f>(((K3277/60)/60)/24)+DATE(1970,1,1)</f>
        <v>42496.264965277776</v>
      </c>
      <c r="Q3277" s="14">
        <f>YEAR(P3277)</f>
        <v>2016</v>
      </c>
      <c r="R3277" s="10" t="s">
        <v>8347</v>
      </c>
      <c r="S3277" t="s">
        <v>8349</v>
      </c>
      <c r="T3277">
        <f>IFERROR(ROUND(E3277/M3277,2),0)</f>
        <v>10.5</v>
      </c>
    </row>
    <row r="3278" spans="1:20" ht="49" hidden="1" x14ac:dyDescent="0.25">
      <c r="A3278">
        <v>1175</v>
      </c>
      <c r="B3278" s="3" t="s">
        <v>1176</v>
      </c>
      <c r="C3278" s="3" t="s">
        <v>5285</v>
      </c>
      <c r="D3278" s="6">
        <v>20000</v>
      </c>
      <c r="E3278" s="8">
        <v>585</v>
      </c>
      <c r="F3278" s="22">
        <f>ROUND(E3278/D3278*100,0)</f>
        <v>3</v>
      </c>
      <c r="G3278" t="s">
        <v>8220</v>
      </c>
      <c r="H3278" t="s">
        <v>8223</v>
      </c>
      <c r="I3278" t="s">
        <v>8245</v>
      </c>
      <c r="J3278">
        <v>1436981339</v>
      </c>
      <c r="K3278">
        <v>1434389339</v>
      </c>
      <c r="L3278" t="b">
        <v>0</v>
      </c>
      <c r="M3278">
        <v>9</v>
      </c>
      <c r="N3278" t="b">
        <v>0</v>
      </c>
      <c r="O3278" t="s">
        <v>8282</v>
      </c>
      <c r="P3278" s="9">
        <f>(((K3278/60)/60)/24)+DATE(1970,1,1)</f>
        <v>42170.728460648148</v>
      </c>
      <c r="Q3278" s="14">
        <f>YEAR(P3278)</f>
        <v>2015</v>
      </c>
      <c r="R3278" s="10" t="s">
        <v>8350</v>
      </c>
      <c r="S3278" t="s">
        <v>8351</v>
      </c>
      <c r="T3278">
        <f>IFERROR(ROUND(E3278/M3278,2),0)</f>
        <v>65</v>
      </c>
    </row>
    <row r="3279" spans="1:20" ht="49" hidden="1" x14ac:dyDescent="0.25">
      <c r="A3279">
        <v>1438</v>
      </c>
      <c r="B3279" s="3" t="s">
        <v>1439</v>
      </c>
      <c r="C3279" s="3" t="s">
        <v>5548</v>
      </c>
      <c r="D3279" s="6">
        <v>20000</v>
      </c>
      <c r="E3279" s="8">
        <v>600</v>
      </c>
      <c r="F3279" s="22">
        <f>ROUND(E3279/D3279*100,0)</f>
        <v>3</v>
      </c>
      <c r="G3279" t="s">
        <v>8220</v>
      </c>
      <c r="H3279" t="s">
        <v>8231</v>
      </c>
      <c r="I3279" t="s">
        <v>8252</v>
      </c>
      <c r="J3279">
        <v>1461765300</v>
      </c>
      <c r="K3279">
        <v>1459198499</v>
      </c>
      <c r="L3279" t="b">
        <v>0</v>
      </c>
      <c r="M3279">
        <v>8</v>
      </c>
      <c r="N3279" t="b">
        <v>0</v>
      </c>
      <c r="O3279" t="s">
        <v>8285</v>
      </c>
      <c r="P3279" s="9">
        <f>(((K3279/60)/60)/24)+DATE(1970,1,1)</f>
        <v>42457.871516203704</v>
      </c>
      <c r="Q3279" s="14">
        <f>YEAR(P3279)</f>
        <v>2016</v>
      </c>
      <c r="R3279" s="10" t="s">
        <v>8336</v>
      </c>
      <c r="S3279" t="s">
        <v>8355</v>
      </c>
      <c r="T3279">
        <f>IFERROR(ROUND(E3279/M3279,2),0)</f>
        <v>75</v>
      </c>
    </row>
    <row r="3280" spans="1:20" ht="49" hidden="1" x14ac:dyDescent="0.25">
      <c r="A3280">
        <v>1486</v>
      </c>
      <c r="B3280" s="3" t="s">
        <v>1487</v>
      </c>
      <c r="C3280" s="3" t="s">
        <v>5596</v>
      </c>
      <c r="D3280" s="6">
        <v>20000</v>
      </c>
      <c r="E3280" s="8">
        <v>48</v>
      </c>
      <c r="F3280" s="22">
        <f>ROUND(E3280/D3280*100,0)</f>
        <v>0</v>
      </c>
      <c r="G3280" t="s">
        <v>8220</v>
      </c>
      <c r="H3280" t="s">
        <v>8223</v>
      </c>
      <c r="I3280" t="s">
        <v>8245</v>
      </c>
      <c r="J3280">
        <v>1425009761</v>
      </c>
      <c r="K3280">
        <v>1422417761</v>
      </c>
      <c r="L3280" t="b">
        <v>0</v>
      </c>
      <c r="M3280">
        <v>3</v>
      </c>
      <c r="N3280" t="b">
        <v>0</v>
      </c>
      <c r="O3280" t="s">
        <v>8273</v>
      </c>
      <c r="P3280" s="9">
        <f>(((K3280/60)/60)/24)+DATE(1970,1,1)</f>
        <v>42032.168530092589</v>
      </c>
      <c r="Q3280" s="14">
        <f>YEAR(P3280)</f>
        <v>2015</v>
      </c>
      <c r="R3280" s="10" t="s">
        <v>8336</v>
      </c>
      <c r="S3280" t="s">
        <v>8338</v>
      </c>
      <c r="T3280">
        <f>IFERROR(ROUND(E3280/M3280,2),0)</f>
        <v>16</v>
      </c>
    </row>
    <row r="3281" spans="1:20" ht="49" hidden="1" x14ac:dyDescent="0.25">
      <c r="A3281">
        <v>1554</v>
      </c>
      <c r="B3281" s="3" t="s">
        <v>1555</v>
      </c>
      <c r="C3281" s="3" t="s">
        <v>5664</v>
      </c>
      <c r="D3281" s="6">
        <v>20000</v>
      </c>
      <c r="E3281" s="8">
        <v>0</v>
      </c>
      <c r="F3281" s="22">
        <f>ROUND(E3281/D3281*100,0)</f>
        <v>0</v>
      </c>
      <c r="G3281" t="s">
        <v>8220</v>
      </c>
      <c r="H3281" t="s">
        <v>8225</v>
      </c>
      <c r="I3281" t="s">
        <v>8247</v>
      </c>
      <c r="J3281">
        <v>1438495390</v>
      </c>
      <c r="K3281">
        <v>1435903390</v>
      </c>
      <c r="L3281" t="b">
        <v>0</v>
      </c>
      <c r="M3281">
        <v>0</v>
      </c>
      <c r="N3281" t="b">
        <v>0</v>
      </c>
      <c r="O3281" t="s">
        <v>8287</v>
      </c>
      <c r="P3281" s="9">
        <f>(((K3281/60)/60)/24)+DATE(1970,1,1)</f>
        <v>42188.252199074079</v>
      </c>
      <c r="Q3281" s="14">
        <f>YEAR(P3281)</f>
        <v>2015</v>
      </c>
      <c r="R3281" s="10" t="s">
        <v>8352</v>
      </c>
      <c r="S3281" t="s">
        <v>8357</v>
      </c>
      <c r="T3281">
        <f>IFERROR(ROUND(E3281/M3281,2),0)</f>
        <v>0</v>
      </c>
    </row>
    <row r="3282" spans="1:20" ht="49" hidden="1" x14ac:dyDescent="0.25">
      <c r="A3282">
        <v>1583</v>
      </c>
      <c r="B3282" s="3" t="s">
        <v>1584</v>
      </c>
      <c r="C3282" s="3" t="s">
        <v>5693</v>
      </c>
      <c r="D3282" s="6">
        <v>20000</v>
      </c>
      <c r="E3282" s="8">
        <v>15</v>
      </c>
      <c r="F3282" s="22">
        <f>ROUND(E3282/D3282*100,0)</f>
        <v>0</v>
      </c>
      <c r="G3282" t="s">
        <v>8220</v>
      </c>
      <c r="H3282" t="s">
        <v>8224</v>
      </c>
      <c r="I3282" t="s">
        <v>8246</v>
      </c>
      <c r="J3282">
        <v>1411681391</v>
      </c>
      <c r="K3282">
        <v>1409089391</v>
      </c>
      <c r="L3282" t="b">
        <v>0</v>
      </c>
      <c r="M3282">
        <v>1</v>
      </c>
      <c r="N3282" t="b">
        <v>0</v>
      </c>
      <c r="O3282" t="s">
        <v>8289</v>
      </c>
      <c r="P3282" s="9">
        <f>(((K3282/60)/60)/24)+DATE(1970,1,1)</f>
        <v>41877.904988425929</v>
      </c>
      <c r="Q3282" s="14">
        <f>YEAR(P3282)</f>
        <v>2014</v>
      </c>
      <c r="R3282" s="10" t="s">
        <v>8352</v>
      </c>
      <c r="S3282" t="s">
        <v>8359</v>
      </c>
      <c r="T3282">
        <f>IFERROR(ROUND(E3282/M3282,2),0)</f>
        <v>15</v>
      </c>
    </row>
    <row r="3283" spans="1:20" ht="49" hidden="1" x14ac:dyDescent="0.25">
      <c r="A3283">
        <v>1806</v>
      </c>
      <c r="B3283" s="3" t="s">
        <v>1807</v>
      </c>
      <c r="C3283" s="3" t="s">
        <v>5916</v>
      </c>
      <c r="D3283" s="6">
        <v>20000</v>
      </c>
      <c r="E3283" s="8">
        <v>591</v>
      </c>
      <c r="F3283" s="22">
        <f>ROUND(E3283/D3283*100,0)</f>
        <v>3</v>
      </c>
      <c r="G3283" t="s">
        <v>8220</v>
      </c>
      <c r="H3283" t="s">
        <v>8224</v>
      </c>
      <c r="I3283" t="s">
        <v>8246</v>
      </c>
      <c r="J3283">
        <v>1412090349</v>
      </c>
      <c r="K3283">
        <v>1409066349</v>
      </c>
      <c r="L3283" t="b">
        <v>1</v>
      </c>
      <c r="M3283">
        <v>8</v>
      </c>
      <c r="N3283" t="b">
        <v>0</v>
      </c>
      <c r="O3283" t="s">
        <v>8283</v>
      </c>
      <c r="P3283" s="9">
        <f>(((K3283/60)/60)/24)+DATE(1970,1,1)</f>
        <v>41877.638298611113</v>
      </c>
      <c r="Q3283" s="14">
        <f>YEAR(P3283)</f>
        <v>2014</v>
      </c>
      <c r="R3283" s="10" t="s">
        <v>8352</v>
      </c>
      <c r="S3283" t="s">
        <v>8353</v>
      </c>
      <c r="T3283">
        <f>IFERROR(ROUND(E3283/M3283,2),0)</f>
        <v>73.88</v>
      </c>
    </row>
    <row r="3284" spans="1:20" ht="49" hidden="1" x14ac:dyDescent="0.25">
      <c r="A3284">
        <v>1867</v>
      </c>
      <c r="B3284" s="3" t="s">
        <v>1868</v>
      </c>
      <c r="C3284" s="3" t="s">
        <v>5977</v>
      </c>
      <c r="D3284" s="6">
        <v>20000</v>
      </c>
      <c r="E3284" s="8">
        <v>10</v>
      </c>
      <c r="F3284" s="22">
        <f>ROUND(E3284/D3284*100,0)</f>
        <v>0</v>
      </c>
      <c r="G3284" t="s">
        <v>8220</v>
      </c>
      <c r="H3284" t="s">
        <v>8223</v>
      </c>
      <c r="I3284" t="s">
        <v>8245</v>
      </c>
      <c r="J3284">
        <v>1478383912</v>
      </c>
      <c r="K3284">
        <v>1475791912</v>
      </c>
      <c r="L3284" t="b">
        <v>0</v>
      </c>
      <c r="M3284">
        <v>1</v>
      </c>
      <c r="N3284" t="b">
        <v>0</v>
      </c>
      <c r="O3284" t="s">
        <v>8281</v>
      </c>
      <c r="P3284" s="9">
        <f>(((K3284/60)/60)/24)+DATE(1970,1,1)</f>
        <v>42649.924907407403</v>
      </c>
      <c r="Q3284" s="14">
        <f>YEAR(P3284)</f>
        <v>2016</v>
      </c>
      <c r="R3284" s="10" t="s">
        <v>8347</v>
      </c>
      <c r="S3284" t="s">
        <v>8349</v>
      </c>
      <c r="T3284">
        <f>IFERROR(ROUND(E3284/M3284,2),0)</f>
        <v>10</v>
      </c>
    </row>
    <row r="3285" spans="1:20" ht="49" hidden="1" x14ac:dyDescent="0.25">
      <c r="A3285">
        <v>1872</v>
      </c>
      <c r="B3285" s="3" t="s">
        <v>1873</v>
      </c>
      <c r="C3285" s="3" t="s">
        <v>5982</v>
      </c>
      <c r="D3285" s="6">
        <v>20000</v>
      </c>
      <c r="E3285" s="8">
        <v>212</v>
      </c>
      <c r="F3285" s="22">
        <f>ROUND(E3285/D3285*100,0)</f>
        <v>1</v>
      </c>
      <c r="G3285" t="s">
        <v>8220</v>
      </c>
      <c r="H3285" t="s">
        <v>8223</v>
      </c>
      <c r="I3285" t="s">
        <v>8245</v>
      </c>
      <c r="J3285">
        <v>1435633602</v>
      </c>
      <c r="K3285">
        <v>1433041602</v>
      </c>
      <c r="L3285" t="b">
        <v>0</v>
      </c>
      <c r="M3285">
        <v>13</v>
      </c>
      <c r="N3285" t="b">
        <v>0</v>
      </c>
      <c r="O3285" t="s">
        <v>8281</v>
      </c>
      <c r="P3285" s="9">
        <f>(((K3285/60)/60)/24)+DATE(1970,1,1)</f>
        <v>42155.129652777774</v>
      </c>
      <c r="Q3285" s="14">
        <f>YEAR(P3285)</f>
        <v>2015</v>
      </c>
      <c r="R3285" s="10" t="s">
        <v>8347</v>
      </c>
      <c r="S3285" t="s">
        <v>8349</v>
      </c>
      <c r="T3285">
        <f>IFERROR(ROUND(E3285/M3285,2),0)</f>
        <v>16.309999999999999</v>
      </c>
    </row>
    <row r="3286" spans="1:20" ht="33" hidden="1" x14ac:dyDescent="0.25">
      <c r="A3286">
        <v>1916</v>
      </c>
      <c r="B3286" s="3" t="s">
        <v>1917</v>
      </c>
      <c r="C3286" s="3" t="s">
        <v>6026</v>
      </c>
      <c r="D3286" s="6">
        <v>20000</v>
      </c>
      <c r="E3286" s="8">
        <v>102</v>
      </c>
      <c r="F3286" s="22">
        <f>ROUND(E3286/D3286*100,0)</f>
        <v>1</v>
      </c>
      <c r="G3286" t="s">
        <v>8220</v>
      </c>
      <c r="H3286" t="s">
        <v>8223</v>
      </c>
      <c r="I3286" t="s">
        <v>8245</v>
      </c>
      <c r="J3286">
        <v>1478542375</v>
      </c>
      <c r="K3286">
        <v>1476378775</v>
      </c>
      <c r="L3286" t="b">
        <v>0</v>
      </c>
      <c r="M3286">
        <v>6</v>
      </c>
      <c r="N3286" t="b">
        <v>0</v>
      </c>
      <c r="O3286" t="s">
        <v>8292</v>
      </c>
      <c r="P3286" s="9">
        <f>(((K3286/60)/60)/24)+DATE(1970,1,1)</f>
        <v>42656.717303240745</v>
      </c>
      <c r="Q3286" s="14">
        <f>YEAR(P3286)</f>
        <v>2016</v>
      </c>
      <c r="R3286" s="10" t="s">
        <v>8333</v>
      </c>
      <c r="S3286" t="s">
        <v>8362</v>
      </c>
      <c r="T3286">
        <f>IFERROR(ROUND(E3286/M3286,2),0)</f>
        <v>17</v>
      </c>
    </row>
    <row r="3287" spans="1:20" ht="49" hidden="1" x14ac:dyDescent="0.25">
      <c r="A3287">
        <v>2126</v>
      </c>
      <c r="B3287" s="3" t="s">
        <v>2127</v>
      </c>
      <c r="C3287" s="3" t="s">
        <v>6236</v>
      </c>
      <c r="D3287" s="6">
        <v>20000</v>
      </c>
      <c r="E3287" s="8">
        <v>10</v>
      </c>
      <c r="F3287" s="22">
        <f>ROUND(E3287/D3287*100,0)</f>
        <v>0</v>
      </c>
      <c r="G3287" t="s">
        <v>8220</v>
      </c>
      <c r="H3287" t="s">
        <v>8223</v>
      </c>
      <c r="I3287" t="s">
        <v>8245</v>
      </c>
      <c r="J3287">
        <v>1418080887</v>
      </c>
      <c r="K3287">
        <v>1415488887</v>
      </c>
      <c r="L3287" t="b">
        <v>0</v>
      </c>
      <c r="M3287">
        <v>2</v>
      </c>
      <c r="N3287" t="b">
        <v>0</v>
      </c>
      <c r="O3287" t="s">
        <v>8280</v>
      </c>
      <c r="P3287" s="9">
        <f>(((K3287/60)/60)/24)+DATE(1970,1,1)</f>
        <v>41951.973229166666</v>
      </c>
      <c r="Q3287" s="14">
        <f>YEAR(P3287)</f>
        <v>2014</v>
      </c>
      <c r="R3287" s="10" t="s">
        <v>8347</v>
      </c>
      <c r="S3287" t="s">
        <v>8348</v>
      </c>
      <c r="T3287">
        <f>IFERROR(ROUND(E3287/M3287,2),0)</f>
        <v>5</v>
      </c>
    </row>
    <row r="3288" spans="1:20" ht="49" hidden="1" x14ac:dyDescent="0.25">
      <c r="A3288">
        <v>2416</v>
      </c>
      <c r="B3288" s="3" t="s">
        <v>2417</v>
      </c>
      <c r="C3288" s="3" t="s">
        <v>6526</v>
      </c>
      <c r="D3288" s="6">
        <v>20000</v>
      </c>
      <c r="E3288" s="8">
        <v>5</v>
      </c>
      <c r="F3288" s="22">
        <f>ROUND(E3288/D3288*100,0)</f>
        <v>0</v>
      </c>
      <c r="G3288" t="s">
        <v>8220</v>
      </c>
      <c r="H3288" t="s">
        <v>8223</v>
      </c>
      <c r="I3288" t="s">
        <v>8245</v>
      </c>
      <c r="J3288">
        <v>1426345200</v>
      </c>
      <c r="K3288">
        <v>1421343743</v>
      </c>
      <c r="L3288" t="b">
        <v>0</v>
      </c>
      <c r="M3288">
        <v>1</v>
      </c>
      <c r="N3288" t="b">
        <v>0</v>
      </c>
      <c r="O3288" t="s">
        <v>8282</v>
      </c>
      <c r="P3288" s="9">
        <f>(((K3288/60)/60)/24)+DATE(1970,1,1)</f>
        <v>42019.737766203703</v>
      </c>
      <c r="Q3288" s="14">
        <f>YEAR(P3288)</f>
        <v>2015</v>
      </c>
      <c r="R3288" s="10" t="s">
        <v>8350</v>
      </c>
      <c r="S3288" t="s">
        <v>8351</v>
      </c>
      <c r="T3288">
        <f>IFERROR(ROUND(E3288/M3288,2),0)</f>
        <v>5</v>
      </c>
    </row>
    <row r="3289" spans="1:20" ht="49" hidden="1" x14ac:dyDescent="0.25">
      <c r="A3289">
        <v>2426</v>
      </c>
      <c r="B3289" s="3" t="s">
        <v>2427</v>
      </c>
      <c r="C3289" s="3" t="s">
        <v>6536</v>
      </c>
      <c r="D3289" s="6">
        <v>20000</v>
      </c>
      <c r="E3289" s="8">
        <v>0</v>
      </c>
      <c r="F3289" s="22">
        <f>ROUND(E3289/D3289*100,0)</f>
        <v>0</v>
      </c>
      <c r="G3289" t="s">
        <v>8220</v>
      </c>
      <c r="H3289" t="s">
        <v>8223</v>
      </c>
      <c r="I3289" t="s">
        <v>8245</v>
      </c>
      <c r="J3289">
        <v>1439006692</v>
      </c>
      <c r="K3289">
        <v>1433822692</v>
      </c>
      <c r="L3289" t="b">
        <v>0</v>
      </c>
      <c r="M3289">
        <v>0</v>
      </c>
      <c r="N3289" t="b">
        <v>0</v>
      </c>
      <c r="O3289" t="s">
        <v>8282</v>
      </c>
      <c r="P3289" s="9">
        <f>(((K3289/60)/60)/24)+DATE(1970,1,1)</f>
        <v>42164.170046296291</v>
      </c>
      <c r="Q3289" s="14">
        <f>YEAR(P3289)</f>
        <v>2015</v>
      </c>
      <c r="R3289" s="10" t="s">
        <v>8350</v>
      </c>
      <c r="S3289" t="s">
        <v>8351</v>
      </c>
      <c r="T3289">
        <f>IFERROR(ROUND(E3289/M3289,2),0)</f>
        <v>0</v>
      </c>
    </row>
    <row r="3290" spans="1:20" ht="49" hidden="1" x14ac:dyDescent="0.25">
      <c r="A3290">
        <v>2434</v>
      </c>
      <c r="B3290" s="3" t="s">
        <v>2435</v>
      </c>
      <c r="C3290" s="3" t="s">
        <v>6544</v>
      </c>
      <c r="D3290" s="6">
        <v>20000</v>
      </c>
      <c r="E3290" s="8">
        <v>26</v>
      </c>
      <c r="F3290" s="22">
        <f>ROUND(E3290/D3290*100,0)</f>
        <v>0</v>
      </c>
      <c r="G3290" t="s">
        <v>8220</v>
      </c>
      <c r="H3290" t="s">
        <v>8223</v>
      </c>
      <c r="I3290" t="s">
        <v>8245</v>
      </c>
      <c r="J3290">
        <v>1438662474</v>
      </c>
      <c r="K3290">
        <v>1435206474</v>
      </c>
      <c r="L3290" t="b">
        <v>0</v>
      </c>
      <c r="M3290">
        <v>2</v>
      </c>
      <c r="N3290" t="b">
        <v>0</v>
      </c>
      <c r="O3290" t="s">
        <v>8282</v>
      </c>
      <c r="P3290" s="9">
        <f>(((K3290/60)/60)/24)+DATE(1970,1,1)</f>
        <v>42180.18604166666</v>
      </c>
      <c r="Q3290" s="14">
        <f>YEAR(P3290)</f>
        <v>2015</v>
      </c>
      <c r="R3290" s="10" t="s">
        <v>8350</v>
      </c>
      <c r="S3290" t="s">
        <v>8351</v>
      </c>
      <c r="T3290">
        <f>IFERROR(ROUND(E3290/M3290,2),0)</f>
        <v>13</v>
      </c>
    </row>
    <row r="3291" spans="1:20" ht="49" hidden="1" x14ac:dyDescent="0.25">
      <c r="A3291">
        <v>2508</v>
      </c>
      <c r="B3291" s="3" t="s">
        <v>2508</v>
      </c>
      <c r="C3291" s="3" t="s">
        <v>6618</v>
      </c>
      <c r="D3291" s="6">
        <v>20000</v>
      </c>
      <c r="E3291" s="8">
        <v>0</v>
      </c>
      <c r="F3291" s="22">
        <f>ROUND(E3291/D3291*100,0)</f>
        <v>0</v>
      </c>
      <c r="G3291" t="s">
        <v>8220</v>
      </c>
      <c r="H3291" t="s">
        <v>8223</v>
      </c>
      <c r="I3291" t="s">
        <v>8245</v>
      </c>
      <c r="J3291">
        <v>1408056634</v>
      </c>
      <c r="K3291">
        <v>1405464634</v>
      </c>
      <c r="L3291" t="b">
        <v>0</v>
      </c>
      <c r="M3291">
        <v>0</v>
      </c>
      <c r="N3291" t="b">
        <v>0</v>
      </c>
      <c r="O3291" t="s">
        <v>8297</v>
      </c>
      <c r="P3291" s="9">
        <f>(((K3291/60)/60)/24)+DATE(1970,1,1)</f>
        <v>41835.951782407406</v>
      </c>
      <c r="Q3291" s="14">
        <f>YEAR(P3291)</f>
        <v>2014</v>
      </c>
      <c r="R3291" s="10" t="s">
        <v>8350</v>
      </c>
      <c r="S3291" t="s">
        <v>8367</v>
      </c>
      <c r="T3291">
        <f>IFERROR(ROUND(E3291/M3291,2),0)</f>
        <v>0</v>
      </c>
    </row>
    <row r="3292" spans="1:20" ht="49" hidden="1" x14ac:dyDescent="0.25">
      <c r="A3292">
        <v>2770</v>
      </c>
      <c r="B3292" s="3" t="s">
        <v>2770</v>
      </c>
      <c r="C3292" s="3" t="s">
        <v>6880</v>
      </c>
      <c r="D3292" s="6">
        <v>20000</v>
      </c>
      <c r="E3292" s="8">
        <v>2082.25</v>
      </c>
      <c r="F3292" s="22">
        <f>ROUND(E3292/D3292*100,0)</f>
        <v>10</v>
      </c>
      <c r="G3292" t="s">
        <v>8220</v>
      </c>
      <c r="H3292" t="s">
        <v>8223</v>
      </c>
      <c r="I3292" t="s">
        <v>8245</v>
      </c>
      <c r="J3292">
        <v>1395158130</v>
      </c>
      <c r="K3292">
        <v>1392569730</v>
      </c>
      <c r="L3292" t="b">
        <v>0</v>
      </c>
      <c r="M3292">
        <v>33</v>
      </c>
      <c r="N3292" t="b">
        <v>0</v>
      </c>
      <c r="O3292" t="s">
        <v>8302</v>
      </c>
      <c r="P3292" s="9">
        <f>(((K3292/60)/60)/24)+DATE(1970,1,1)</f>
        <v>41686.705208333333</v>
      </c>
      <c r="Q3292" s="14">
        <f>YEAR(P3292)</f>
        <v>2014</v>
      </c>
      <c r="R3292" s="10" t="s">
        <v>8336</v>
      </c>
      <c r="S3292" t="s">
        <v>8372</v>
      </c>
      <c r="T3292">
        <f>IFERROR(ROUND(E3292/M3292,2),0)</f>
        <v>63.1</v>
      </c>
    </row>
    <row r="3293" spans="1:20" ht="49" hidden="1" x14ac:dyDescent="0.25">
      <c r="A3293">
        <v>2869</v>
      </c>
      <c r="B3293" s="3" t="s">
        <v>2869</v>
      </c>
      <c r="C3293" s="3" t="s">
        <v>6979</v>
      </c>
      <c r="D3293" s="6">
        <v>20000</v>
      </c>
      <c r="E3293" s="8">
        <v>177</v>
      </c>
      <c r="F3293" s="22">
        <f>ROUND(E3293/D3293*100,0)</f>
        <v>1</v>
      </c>
      <c r="G3293" t="s">
        <v>8220</v>
      </c>
      <c r="H3293" t="s">
        <v>8223</v>
      </c>
      <c r="I3293" t="s">
        <v>8245</v>
      </c>
      <c r="J3293">
        <v>1468937681</v>
      </c>
      <c r="K3293">
        <v>1466345681</v>
      </c>
      <c r="L3293" t="b">
        <v>0</v>
      </c>
      <c r="M3293">
        <v>5</v>
      </c>
      <c r="N3293" t="b">
        <v>0</v>
      </c>
      <c r="O3293" t="s">
        <v>8269</v>
      </c>
      <c r="P3293" s="9">
        <f>(((K3293/60)/60)/24)+DATE(1970,1,1)</f>
        <v>42540.593530092592</v>
      </c>
      <c r="Q3293" s="14">
        <f>YEAR(P3293)</f>
        <v>2016</v>
      </c>
      <c r="R3293" s="10" t="s">
        <v>8331</v>
      </c>
      <c r="S3293" t="s">
        <v>8332</v>
      </c>
      <c r="T3293">
        <f>IFERROR(ROUND(E3293/M3293,2),0)</f>
        <v>35.4</v>
      </c>
    </row>
    <row r="3294" spans="1:20" ht="49" hidden="1" x14ac:dyDescent="0.25">
      <c r="A3294">
        <v>2875</v>
      </c>
      <c r="B3294" s="3" t="s">
        <v>2875</v>
      </c>
      <c r="C3294" s="3" t="s">
        <v>6985</v>
      </c>
      <c r="D3294" s="6">
        <v>20000</v>
      </c>
      <c r="E3294" s="8">
        <v>7</v>
      </c>
      <c r="F3294" s="22">
        <f>ROUND(E3294/D3294*100,0)</f>
        <v>0</v>
      </c>
      <c r="G3294" t="s">
        <v>8220</v>
      </c>
      <c r="H3294" t="s">
        <v>8223</v>
      </c>
      <c r="I3294" t="s">
        <v>8245</v>
      </c>
      <c r="J3294">
        <v>1462417493</v>
      </c>
      <c r="K3294">
        <v>1459825493</v>
      </c>
      <c r="L3294" t="b">
        <v>0</v>
      </c>
      <c r="M3294">
        <v>3</v>
      </c>
      <c r="N3294" t="b">
        <v>0</v>
      </c>
      <c r="O3294" t="s">
        <v>8269</v>
      </c>
      <c r="P3294" s="9">
        <f>(((K3294/60)/60)/24)+DATE(1970,1,1)</f>
        <v>42465.128391203703</v>
      </c>
      <c r="Q3294" s="14">
        <f>YEAR(P3294)</f>
        <v>2016</v>
      </c>
      <c r="R3294" s="10" t="s">
        <v>8331</v>
      </c>
      <c r="S3294" t="s">
        <v>8332</v>
      </c>
      <c r="T3294">
        <f>IFERROR(ROUND(E3294/M3294,2),0)</f>
        <v>2.33</v>
      </c>
    </row>
    <row r="3295" spans="1:20" ht="49" hidden="1" x14ac:dyDescent="0.25">
      <c r="A3295">
        <v>3055</v>
      </c>
      <c r="B3295" s="3" t="s">
        <v>3055</v>
      </c>
      <c r="C3295" s="3" t="s">
        <v>7165</v>
      </c>
      <c r="D3295" s="6">
        <v>20000</v>
      </c>
      <c r="E3295" s="8">
        <v>1</v>
      </c>
      <c r="F3295" s="22">
        <f>ROUND(E3295/D3295*100,0)</f>
        <v>0</v>
      </c>
      <c r="G3295" t="s">
        <v>8220</v>
      </c>
      <c r="H3295" t="s">
        <v>8223</v>
      </c>
      <c r="I3295" t="s">
        <v>8245</v>
      </c>
      <c r="J3295">
        <v>1420844390</v>
      </c>
      <c r="K3295">
        <v>1415660390</v>
      </c>
      <c r="L3295" t="b">
        <v>0</v>
      </c>
      <c r="M3295">
        <v>1</v>
      </c>
      <c r="N3295" t="b">
        <v>0</v>
      </c>
      <c r="O3295" t="s">
        <v>8301</v>
      </c>
      <c r="P3295" s="9">
        <f>(((K3295/60)/60)/24)+DATE(1970,1,1)</f>
        <v>41953.95821759259</v>
      </c>
      <c r="Q3295" s="14">
        <f>YEAR(P3295)</f>
        <v>2014</v>
      </c>
      <c r="R3295" s="10" t="s">
        <v>8331</v>
      </c>
      <c r="S3295" t="s">
        <v>8371</v>
      </c>
      <c r="T3295">
        <f>IFERROR(ROUND(E3295/M3295,2),0)</f>
        <v>1</v>
      </c>
    </row>
    <row r="3296" spans="1:20" ht="65" hidden="1" x14ac:dyDescent="0.25">
      <c r="A3296">
        <v>3083</v>
      </c>
      <c r="B3296" s="3" t="s">
        <v>3083</v>
      </c>
      <c r="C3296" s="3" t="s">
        <v>7193</v>
      </c>
      <c r="D3296" s="6">
        <v>20000</v>
      </c>
      <c r="E3296" s="8">
        <v>56</v>
      </c>
      <c r="F3296" s="22">
        <f>ROUND(E3296/D3296*100,0)</f>
        <v>0</v>
      </c>
      <c r="G3296" t="s">
        <v>8220</v>
      </c>
      <c r="H3296" t="s">
        <v>8223</v>
      </c>
      <c r="I3296" t="s">
        <v>8245</v>
      </c>
      <c r="J3296">
        <v>1409547600</v>
      </c>
      <c r="K3296">
        <v>1406986278</v>
      </c>
      <c r="L3296" t="b">
        <v>0</v>
      </c>
      <c r="M3296">
        <v>3</v>
      </c>
      <c r="N3296" t="b">
        <v>0</v>
      </c>
      <c r="O3296" t="s">
        <v>8301</v>
      </c>
      <c r="P3296" s="9">
        <f>(((K3296/60)/60)/24)+DATE(1970,1,1)</f>
        <v>41853.563402777778</v>
      </c>
      <c r="Q3296" s="14">
        <f>YEAR(P3296)</f>
        <v>2014</v>
      </c>
      <c r="R3296" s="10" t="s">
        <v>8331</v>
      </c>
      <c r="S3296" t="s">
        <v>8371</v>
      </c>
      <c r="T3296">
        <f>IFERROR(ROUND(E3296/M3296,2),0)</f>
        <v>18.670000000000002</v>
      </c>
    </row>
    <row r="3297" spans="1:20" ht="49" hidden="1" x14ac:dyDescent="0.25">
      <c r="A3297">
        <v>3086</v>
      </c>
      <c r="B3297" s="3" t="s">
        <v>3086</v>
      </c>
      <c r="C3297" s="3" t="s">
        <v>7196</v>
      </c>
      <c r="D3297" s="6">
        <v>20000</v>
      </c>
      <c r="E3297" s="8">
        <v>50</v>
      </c>
      <c r="F3297" s="22">
        <f>ROUND(E3297/D3297*100,0)</f>
        <v>0</v>
      </c>
      <c r="G3297" t="s">
        <v>8220</v>
      </c>
      <c r="H3297" t="s">
        <v>8236</v>
      </c>
      <c r="I3297" t="s">
        <v>8248</v>
      </c>
      <c r="J3297">
        <v>1439827559</v>
      </c>
      <c r="K3297">
        <v>1434643559</v>
      </c>
      <c r="L3297" t="b">
        <v>0</v>
      </c>
      <c r="M3297">
        <v>3</v>
      </c>
      <c r="N3297" t="b">
        <v>0</v>
      </c>
      <c r="O3297" t="s">
        <v>8301</v>
      </c>
      <c r="P3297" s="9">
        <f>(((K3297/60)/60)/24)+DATE(1970,1,1)</f>
        <v>42173.67082175926</v>
      </c>
      <c r="Q3297" s="14">
        <f>YEAR(P3297)</f>
        <v>2015</v>
      </c>
      <c r="R3297" s="10" t="s">
        <v>8331</v>
      </c>
      <c r="S3297" t="s">
        <v>8371</v>
      </c>
      <c r="T3297">
        <f>IFERROR(ROUND(E3297/M3297,2),0)</f>
        <v>16.670000000000002</v>
      </c>
    </row>
    <row r="3298" spans="1:20" ht="49" hidden="1" x14ac:dyDescent="0.25">
      <c r="A3298">
        <v>3087</v>
      </c>
      <c r="B3298" s="3" t="s">
        <v>3087</v>
      </c>
      <c r="C3298" s="3" t="s">
        <v>7197</v>
      </c>
      <c r="D3298" s="6">
        <v>20000</v>
      </c>
      <c r="E3298" s="8">
        <v>125</v>
      </c>
      <c r="F3298" s="22">
        <f>ROUND(E3298/D3298*100,0)</f>
        <v>1</v>
      </c>
      <c r="G3298" t="s">
        <v>8220</v>
      </c>
      <c r="H3298" t="s">
        <v>8223</v>
      </c>
      <c r="I3298" t="s">
        <v>8245</v>
      </c>
      <c r="J3298">
        <v>1482294990</v>
      </c>
      <c r="K3298">
        <v>1477107390</v>
      </c>
      <c r="L3298" t="b">
        <v>0</v>
      </c>
      <c r="M3298">
        <v>2</v>
      </c>
      <c r="N3298" t="b">
        <v>0</v>
      </c>
      <c r="O3298" t="s">
        <v>8301</v>
      </c>
      <c r="P3298" s="9">
        <f>(((K3298/60)/60)/24)+DATE(1970,1,1)</f>
        <v>42665.150347222225</v>
      </c>
      <c r="Q3298" s="14">
        <f>YEAR(P3298)</f>
        <v>2016</v>
      </c>
      <c r="R3298" s="10" t="s">
        <v>8331</v>
      </c>
      <c r="S3298" t="s">
        <v>8371</v>
      </c>
      <c r="T3298">
        <f>IFERROR(ROUND(E3298/M3298,2),0)</f>
        <v>62.5</v>
      </c>
    </row>
    <row r="3299" spans="1:20" ht="49" hidden="1" x14ac:dyDescent="0.25">
      <c r="A3299">
        <v>3096</v>
      </c>
      <c r="B3299" s="3" t="s">
        <v>3096</v>
      </c>
      <c r="C3299" s="3" t="s">
        <v>7206</v>
      </c>
      <c r="D3299" s="6">
        <v>20000</v>
      </c>
      <c r="E3299" s="8">
        <v>795</v>
      </c>
      <c r="F3299" s="22">
        <f>ROUND(E3299/D3299*100,0)</f>
        <v>4</v>
      </c>
      <c r="G3299" t="s">
        <v>8220</v>
      </c>
      <c r="H3299" t="s">
        <v>8223</v>
      </c>
      <c r="I3299" t="s">
        <v>8245</v>
      </c>
      <c r="J3299">
        <v>1432151326</v>
      </c>
      <c r="K3299">
        <v>1429559326</v>
      </c>
      <c r="L3299" t="b">
        <v>0</v>
      </c>
      <c r="M3299">
        <v>14</v>
      </c>
      <c r="N3299" t="b">
        <v>0</v>
      </c>
      <c r="O3299" t="s">
        <v>8301</v>
      </c>
      <c r="P3299" s="9">
        <f>(((K3299/60)/60)/24)+DATE(1970,1,1)</f>
        <v>42114.825532407413</v>
      </c>
      <c r="Q3299" s="14">
        <f>YEAR(P3299)</f>
        <v>2015</v>
      </c>
      <c r="R3299" s="10" t="s">
        <v>8331</v>
      </c>
      <c r="S3299" t="s">
        <v>8371</v>
      </c>
      <c r="T3299">
        <f>IFERROR(ROUND(E3299/M3299,2),0)</f>
        <v>56.79</v>
      </c>
    </row>
    <row r="3300" spans="1:20" ht="33" hidden="1" x14ac:dyDescent="0.25">
      <c r="A3300">
        <v>3111</v>
      </c>
      <c r="B3300" s="3" t="s">
        <v>3111</v>
      </c>
      <c r="C3300" s="3" t="s">
        <v>7221</v>
      </c>
      <c r="D3300" s="6">
        <v>20000</v>
      </c>
      <c r="E3300" s="8">
        <v>5328</v>
      </c>
      <c r="F3300" s="22">
        <f>ROUND(E3300/D3300*100,0)</f>
        <v>27</v>
      </c>
      <c r="G3300" t="s">
        <v>8220</v>
      </c>
      <c r="H3300" t="s">
        <v>8223</v>
      </c>
      <c r="I3300" t="s">
        <v>8245</v>
      </c>
      <c r="J3300">
        <v>1412432220</v>
      </c>
      <c r="K3300">
        <v>1409753820</v>
      </c>
      <c r="L3300" t="b">
        <v>0</v>
      </c>
      <c r="M3300">
        <v>76</v>
      </c>
      <c r="N3300" t="b">
        <v>0</v>
      </c>
      <c r="O3300" t="s">
        <v>8301</v>
      </c>
      <c r="P3300" s="9">
        <f>(((K3300/60)/60)/24)+DATE(1970,1,1)</f>
        <v>41885.595138888886</v>
      </c>
      <c r="Q3300" s="14">
        <f>YEAR(P3300)</f>
        <v>2014</v>
      </c>
      <c r="R3300" s="10" t="s">
        <v>8331</v>
      </c>
      <c r="S3300" t="s">
        <v>8371</v>
      </c>
      <c r="T3300">
        <f>IFERROR(ROUND(E3300/M3300,2),0)</f>
        <v>70.11</v>
      </c>
    </row>
    <row r="3301" spans="1:20" ht="33" hidden="1" x14ac:dyDescent="0.25">
      <c r="A3301">
        <v>3728</v>
      </c>
      <c r="B3301" s="3" t="s">
        <v>3725</v>
      </c>
      <c r="C3301" s="3" t="s">
        <v>7838</v>
      </c>
      <c r="D3301" s="6">
        <v>20000</v>
      </c>
      <c r="E3301" s="8">
        <v>1862</v>
      </c>
      <c r="F3301" s="22">
        <f>ROUND(E3301/D3301*100,0)</f>
        <v>9</v>
      </c>
      <c r="G3301" t="s">
        <v>8220</v>
      </c>
      <c r="H3301" t="s">
        <v>8223</v>
      </c>
      <c r="I3301" t="s">
        <v>8245</v>
      </c>
      <c r="J3301">
        <v>1439957176</v>
      </c>
      <c r="K3301">
        <v>1437365176</v>
      </c>
      <c r="L3301" t="b">
        <v>0</v>
      </c>
      <c r="M3301">
        <v>31</v>
      </c>
      <c r="N3301" t="b">
        <v>0</v>
      </c>
      <c r="O3301" t="s">
        <v>8269</v>
      </c>
      <c r="P3301" s="9">
        <f>(((K3301/60)/60)/24)+DATE(1970,1,1)</f>
        <v>42205.171018518522</v>
      </c>
      <c r="Q3301" s="14">
        <f>YEAR(P3301)</f>
        <v>2015</v>
      </c>
      <c r="R3301" s="10" t="s">
        <v>8331</v>
      </c>
      <c r="S3301" t="s">
        <v>8332</v>
      </c>
      <c r="T3301">
        <f>IFERROR(ROUND(E3301/M3301,2),0)</f>
        <v>60.06</v>
      </c>
    </row>
    <row r="3302" spans="1:20" ht="49" hidden="1" x14ac:dyDescent="0.25">
      <c r="A3302">
        <v>3741</v>
      </c>
      <c r="B3302" s="3" t="s">
        <v>3738</v>
      </c>
      <c r="C3302" s="3" t="s">
        <v>7851</v>
      </c>
      <c r="D3302" s="6">
        <v>20000</v>
      </c>
      <c r="E3302" s="8">
        <v>0</v>
      </c>
      <c r="F3302" s="22">
        <f>ROUND(E3302/D3302*100,0)</f>
        <v>0</v>
      </c>
      <c r="G3302" t="s">
        <v>8220</v>
      </c>
      <c r="H3302" t="s">
        <v>8223</v>
      </c>
      <c r="I3302" t="s">
        <v>8245</v>
      </c>
      <c r="J3302">
        <v>1450389950</v>
      </c>
      <c r="K3302">
        <v>1447797950</v>
      </c>
      <c r="L3302" t="b">
        <v>0</v>
      </c>
      <c r="M3302">
        <v>0</v>
      </c>
      <c r="N3302" t="b">
        <v>0</v>
      </c>
      <c r="O3302" t="s">
        <v>8269</v>
      </c>
      <c r="P3302" s="9">
        <f>(((K3302/60)/60)/24)+DATE(1970,1,1)</f>
        <v>42325.920717592591</v>
      </c>
      <c r="Q3302" s="14">
        <f>YEAR(P3302)</f>
        <v>2015</v>
      </c>
      <c r="R3302" s="10" t="s">
        <v>8331</v>
      </c>
      <c r="S3302" t="s">
        <v>8332</v>
      </c>
      <c r="T3302">
        <f>IFERROR(ROUND(E3302/M3302,2),0)</f>
        <v>0</v>
      </c>
    </row>
    <row r="3303" spans="1:20" ht="49" hidden="1" x14ac:dyDescent="0.25">
      <c r="A3303">
        <v>3929</v>
      </c>
      <c r="B3303" s="3" t="s">
        <v>3926</v>
      </c>
      <c r="C3303" s="3" t="s">
        <v>8037</v>
      </c>
      <c r="D3303" s="6">
        <v>20000</v>
      </c>
      <c r="E3303" s="8">
        <v>453</v>
      </c>
      <c r="F3303" s="22">
        <f>ROUND(E3303/D3303*100,0)</f>
        <v>2</v>
      </c>
      <c r="G3303" t="s">
        <v>8220</v>
      </c>
      <c r="H3303" t="s">
        <v>8223</v>
      </c>
      <c r="I3303" t="s">
        <v>8245</v>
      </c>
      <c r="J3303">
        <v>1474228265</v>
      </c>
      <c r="K3303">
        <v>1471636265</v>
      </c>
      <c r="L3303" t="b">
        <v>0</v>
      </c>
      <c r="M3303">
        <v>14</v>
      </c>
      <c r="N3303" t="b">
        <v>0</v>
      </c>
      <c r="O3303" t="s">
        <v>8269</v>
      </c>
      <c r="P3303" s="9">
        <f>(((K3303/60)/60)/24)+DATE(1970,1,1)</f>
        <v>42601.827141203699</v>
      </c>
      <c r="Q3303" s="14">
        <f>YEAR(P3303)</f>
        <v>2016</v>
      </c>
      <c r="R3303" s="10" t="s">
        <v>8331</v>
      </c>
      <c r="S3303" t="s">
        <v>8332</v>
      </c>
      <c r="T3303">
        <f>IFERROR(ROUND(E3303/M3303,2),0)</f>
        <v>32.36</v>
      </c>
    </row>
    <row r="3304" spans="1:20" ht="49" hidden="1" x14ac:dyDescent="0.25">
      <c r="A3304">
        <v>3936</v>
      </c>
      <c r="B3304" s="3" t="s">
        <v>3933</v>
      </c>
      <c r="C3304" s="3" t="s">
        <v>8044</v>
      </c>
      <c r="D3304" s="6">
        <v>20000</v>
      </c>
      <c r="E3304" s="8">
        <v>0</v>
      </c>
      <c r="F3304" s="22">
        <f>ROUND(E3304/D3304*100,0)</f>
        <v>0</v>
      </c>
      <c r="G3304" t="s">
        <v>8220</v>
      </c>
      <c r="H3304" t="s">
        <v>8223</v>
      </c>
      <c r="I3304" t="s">
        <v>8245</v>
      </c>
      <c r="J3304">
        <v>1480576720</v>
      </c>
      <c r="K3304">
        <v>1477981120</v>
      </c>
      <c r="L3304" t="b">
        <v>0</v>
      </c>
      <c r="M3304">
        <v>0</v>
      </c>
      <c r="N3304" t="b">
        <v>0</v>
      </c>
      <c r="O3304" t="s">
        <v>8269</v>
      </c>
      <c r="P3304" s="9">
        <f>(((K3304/60)/60)/24)+DATE(1970,1,1)</f>
        <v>42675.262962962966</v>
      </c>
      <c r="Q3304" s="14">
        <f>YEAR(P3304)</f>
        <v>2016</v>
      </c>
      <c r="R3304" s="10" t="s">
        <v>8331</v>
      </c>
      <c r="S3304" t="s">
        <v>8332</v>
      </c>
      <c r="T3304">
        <f>IFERROR(ROUND(E3304/M3304,2),0)</f>
        <v>0</v>
      </c>
    </row>
    <row r="3305" spans="1:20" ht="49" hidden="1" x14ac:dyDescent="0.25">
      <c r="A3305">
        <v>4029</v>
      </c>
      <c r="B3305" s="3" t="s">
        <v>4025</v>
      </c>
      <c r="C3305" s="3" t="s">
        <v>8134</v>
      </c>
      <c r="D3305" s="6">
        <v>20000</v>
      </c>
      <c r="E3305" s="8">
        <v>0</v>
      </c>
      <c r="F3305" s="22">
        <f>ROUND(E3305/D3305*100,0)</f>
        <v>0</v>
      </c>
      <c r="G3305" t="s">
        <v>8220</v>
      </c>
      <c r="H3305" t="s">
        <v>8223</v>
      </c>
      <c r="I3305" t="s">
        <v>8245</v>
      </c>
      <c r="J3305">
        <v>1450053370</v>
      </c>
      <c r="K3305">
        <v>1447461370</v>
      </c>
      <c r="L3305" t="b">
        <v>0</v>
      </c>
      <c r="M3305">
        <v>0</v>
      </c>
      <c r="N3305" t="b">
        <v>0</v>
      </c>
      <c r="O3305" t="s">
        <v>8269</v>
      </c>
      <c r="P3305" s="9">
        <f>(((K3305/60)/60)/24)+DATE(1970,1,1)</f>
        <v>42322.025115740747</v>
      </c>
      <c r="Q3305" s="14">
        <f>YEAR(P3305)</f>
        <v>2015</v>
      </c>
      <c r="R3305" s="10" t="s">
        <v>8331</v>
      </c>
      <c r="S3305" t="s">
        <v>8332</v>
      </c>
      <c r="T3305">
        <f>IFERROR(ROUND(E3305/M3305,2),0)</f>
        <v>0</v>
      </c>
    </row>
    <row r="3306" spans="1:20" ht="49" hidden="1" x14ac:dyDescent="0.25">
      <c r="A3306">
        <v>4049</v>
      </c>
      <c r="B3306" s="3" t="s">
        <v>4045</v>
      </c>
      <c r="C3306" s="3" t="s">
        <v>8153</v>
      </c>
      <c r="D3306" s="6">
        <v>20000</v>
      </c>
      <c r="E3306" s="8">
        <v>16</v>
      </c>
      <c r="F3306" s="22">
        <f>ROUND(E3306/D3306*100,0)</f>
        <v>0</v>
      </c>
      <c r="G3306" t="s">
        <v>8220</v>
      </c>
      <c r="H3306" t="s">
        <v>8223</v>
      </c>
      <c r="I3306" t="s">
        <v>8245</v>
      </c>
      <c r="J3306">
        <v>1436914815</v>
      </c>
      <c r="K3306">
        <v>1434322815</v>
      </c>
      <c r="L3306" t="b">
        <v>0</v>
      </c>
      <c r="M3306">
        <v>1</v>
      </c>
      <c r="N3306" t="b">
        <v>0</v>
      </c>
      <c r="O3306" t="s">
        <v>8269</v>
      </c>
      <c r="P3306" s="9">
        <f>(((K3306/60)/60)/24)+DATE(1970,1,1)</f>
        <v>42169.958506944444</v>
      </c>
      <c r="Q3306" s="14">
        <f>YEAR(P3306)</f>
        <v>2015</v>
      </c>
      <c r="R3306" s="10" t="s">
        <v>8331</v>
      </c>
      <c r="S3306" t="s">
        <v>8332</v>
      </c>
      <c r="T3306">
        <f>IFERROR(ROUND(E3306/M3306,2),0)</f>
        <v>16</v>
      </c>
    </row>
    <row r="3307" spans="1:20" ht="49" hidden="1" x14ac:dyDescent="0.25">
      <c r="A3307">
        <v>4062</v>
      </c>
      <c r="B3307" s="3" t="s">
        <v>4058</v>
      </c>
      <c r="C3307" s="3" t="s">
        <v>8166</v>
      </c>
      <c r="D3307" s="6">
        <v>20000</v>
      </c>
      <c r="E3307" s="8">
        <v>490</v>
      </c>
      <c r="F3307" s="22">
        <f>ROUND(E3307/D3307*100,0)</f>
        <v>2</v>
      </c>
      <c r="G3307" t="s">
        <v>8220</v>
      </c>
      <c r="H3307" t="s">
        <v>8223</v>
      </c>
      <c r="I3307" t="s">
        <v>8245</v>
      </c>
      <c r="J3307">
        <v>1467481468</v>
      </c>
      <c r="K3307">
        <v>1464889468</v>
      </c>
      <c r="L3307" t="b">
        <v>0</v>
      </c>
      <c r="M3307">
        <v>3</v>
      </c>
      <c r="N3307" t="b">
        <v>0</v>
      </c>
      <c r="O3307" t="s">
        <v>8269</v>
      </c>
      <c r="P3307" s="9">
        <f>(((K3307/60)/60)/24)+DATE(1970,1,1)</f>
        <v>42523.739212962959</v>
      </c>
      <c r="Q3307" s="14">
        <f>YEAR(P3307)</f>
        <v>2016</v>
      </c>
      <c r="R3307" s="10" t="s">
        <v>8331</v>
      </c>
      <c r="S3307" t="s">
        <v>8332</v>
      </c>
      <c r="T3307">
        <f>IFERROR(ROUND(E3307/M3307,2),0)</f>
        <v>163.33000000000001</v>
      </c>
    </row>
    <row r="3308" spans="1:20" ht="49" hidden="1" x14ac:dyDescent="0.25">
      <c r="A3308">
        <v>4071</v>
      </c>
      <c r="B3308" s="3" t="s">
        <v>4067</v>
      </c>
      <c r="C3308" s="3" t="s">
        <v>8174</v>
      </c>
      <c r="D3308" s="6">
        <v>20000</v>
      </c>
      <c r="E3308" s="8">
        <v>0</v>
      </c>
      <c r="F3308" s="22">
        <f>ROUND(E3308/D3308*100,0)</f>
        <v>0</v>
      </c>
      <c r="G3308" t="s">
        <v>8220</v>
      </c>
      <c r="H3308" t="s">
        <v>8237</v>
      </c>
      <c r="I3308" t="s">
        <v>8255</v>
      </c>
      <c r="J3308">
        <v>1482779931</v>
      </c>
      <c r="K3308">
        <v>1480187931</v>
      </c>
      <c r="L3308" t="b">
        <v>0</v>
      </c>
      <c r="M3308">
        <v>0</v>
      </c>
      <c r="N3308" t="b">
        <v>0</v>
      </c>
      <c r="O3308" t="s">
        <v>8269</v>
      </c>
      <c r="P3308" s="9">
        <f>(((K3308/60)/60)/24)+DATE(1970,1,1)</f>
        <v>42700.804756944446</v>
      </c>
      <c r="Q3308" s="14">
        <f>YEAR(P3308)</f>
        <v>2016</v>
      </c>
      <c r="R3308" s="10" t="s">
        <v>8331</v>
      </c>
      <c r="S3308" t="s">
        <v>8332</v>
      </c>
      <c r="T3308">
        <f>IFERROR(ROUND(E3308/M3308,2),0)</f>
        <v>0</v>
      </c>
    </row>
    <row r="3309" spans="1:20" ht="49" hidden="1" x14ac:dyDescent="0.25">
      <c r="A3309">
        <v>129</v>
      </c>
      <c r="B3309" s="3" t="s">
        <v>131</v>
      </c>
      <c r="C3309" s="3" t="s">
        <v>4240</v>
      </c>
      <c r="D3309" s="6">
        <v>20000</v>
      </c>
      <c r="E3309" s="8">
        <v>0</v>
      </c>
      <c r="F3309" s="22">
        <f>ROUND(E3309/D3309*100,0)</f>
        <v>0</v>
      </c>
      <c r="G3309" t="s">
        <v>8219</v>
      </c>
      <c r="H3309" t="s">
        <v>8223</v>
      </c>
      <c r="I3309" t="s">
        <v>8245</v>
      </c>
      <c r="J3309">
        <v>1414708183</v>
      </c>
      <c r="K3309">
        <v>1409524183</v>
      </c>
      <c r="L3309" t="b">
        <v>0</v>
      </c>
      <c r="M3309">
        <v>0</v>
      </c>
      <c r="N3309" t="b">
        <v>0</v>
      </c>
      <c r="O3309" t="s">
        <v>8265</v>
      </c>
      <c r="P3309" s="9">
        <f>(((K3309/60)/60)/24)+DATE(1970,1,1)</f>
        <v>41882.937303240738</v>
      </c>
      <c r="Q3309" s="14">
        <f>YEAR(P3309)</f>
        <v>2014</v>
      </c>
      <c r="R3309" s="10" t="s">
        <v>8324</v>
      </c>
      <c r="S3309" t="s">
        <v>8327</v>
      </c>
      <c r="T3309">
        <f>IFERROR(ROUND(E3309/M3309,2),0)</f>
        <v>0</v>
      </c>
    </row>
    <row r="3310" spans="1:20" ht="49" hidden="1" x14ac:dyDescent="0.25">
      <c r="A3310">
        <v>146</v>
      </c>
      <c r="B3310" s="3" t="s">
        <v>148</v>
      </c>
      <c r="C3310" s="3" t="s">
        <v>4256</v>
      </c>
      <c r="D3310" s="6">
        <v>20000</v>
      </c>
      <c r="E3310" s="8">
        <v>115</v>
      </c>
      <c r="F3310" s="22">
        <f>ROUND(E3310/D3310*100,0)</f>
        <v>1</v>
      </c>
      <c r="G3310" t="s">
        <v>8219</v>
      </c>
      <c r="H3310" t="s">
        <v>8223</v>
      </c>
      <c r="I3310" t="s">
        <v>8245</v>
      </c>
      <c r="J3310">
        <v>1484698998</v>
      </c>
      <c r="K3310">
        <v>1479514998</v>
      </c>
      <c r="L3310" t="b">
        <v>0</v>
      </c>
      <c r="M3310">
        <v>3</v>
      </c>
      <c r="N3310" t="b">
        <v>0</v>
      </c>
      <c r="O3310" t="s">
        <v>8265</v>
      </c>
      <c r="P3310" s="9">
        <f>(((K3310/60)/60)/24)+DATE(1970,1,1)</f>
        <v>42693.016180555554</v>
      </c>
      <c r="Q3310" s="14">
        <f>YEAR(P3310)</f>
        <v>2016</v>
      </c>
      <c r="R3310" s="10" t="s">
        <v>8324</v>
      </c>
      <c r="S3310" t="s">
        <v>8327</v>
      </c>
      <c r="T3310">
        <f>IFERROR(ROUND(E3310/M3310,2),0)</f>
        <v>38.33</v>
      </c>
    </row>
    <row r="3311" spans="1:20" ht="33" hidden="1" x14ac:dyDescent="0.25">
      <c r="A3311">
        <v>632</v>
      </c>
      <c r="B3311" s="3" t="s">
        <v>633</v>
      </c>
      <c r="C3311" s="3" t="s">
        <v>4742</v>
      </c>
      <c r="D3311" s="6">
        <v>20000</v>
      </c>
      <c r="E3311" s="8">
        <v>0</v>
      </c>
      <c r="F3311" s="22">
        <f>ROUND(E3311/D3311*100,0)</f>
        <v>0</v>
      </c>
      <c r="G3311" t="s">
        <v>8219</v>
      </c>
      <c r="H3311" t="s">
        <v>8232</v>
      </c>
      <c r="I3311" t="s">
        <v>8248</v>
      </c>
      <c r="J3311">
        <v>1448470165</v>
      </c>
      <c r="K3311">
        <v>1445874565</v>
      </c>
      <c r="L3311" t="b">
        <v>0</v>
      </c>
      <c r="M3311">
        <v>0</v>
      </c>
      <c r="N3311" t="b">
        <v>0</v>
      </c>
      <c r="O3311" t="s">
        <v>8270</v>
      </c>
      <c r="P3311" s="9">
        <f>(((K3311/60)/60)/24)+DATE(1970,1,1)</f>
        <v>42303.659317129626</v>
      </c>
      <c r="Q3311" s="14">
        <f>YEAR(P3311)</f>
        <v>2015</v>
      </c>
      <c r="R3311" s="10" t="s">
        <v>8333</v>
      </c>
      <c r="S3311" t="s">
        <v>8334</v>
      </c>
      <c r="T3311">
        <f>IFERROR(ROUND(E3311/M3311,2),0)</f>
        <v>0</v>
      </c>
    </row>
    <row r="3312" spans="1:20" ht="49" hidden="1" x14ac:dyDescent="0.25">
      <c r="A3312">
        <v>1003</v>
      </c>
      <c r="B3312" s="3" t="s">
        <v>1004</v>
      </c>
      <c r="C3312" s="3" t="s">
        <v>5113</v>
      </c>
      <c r="D3312" s="6">
        <v>20000</v>
      </c>
      <c r="E3312" s="8">
        <v>3211</v>
      </c>
      <c r="F3312" s="22">
        <f>ROUND(E3312/D3312*100,0)</f>
        <v>16</v>
      </c>
      <c r="G3312" t="s">
        <v>8219</v>
      </c>
      <c r="H3312" t="s">
        <v>8229</v>
      </c>
      <c r="I3312" t="s">
        <v>8248</v>
      </c>
      <c r="J3312">
        <v>1489680061</v>
      </c>
      <c r="K3312">
        <v>1487091661</v>
      </c>
      <c r="L3312" t="b">
        <v>0</v>
      </c>
      <c r="M3312">
        <v>15</v>
      </c>
      <c r="N3312" t="b">
        <v>0</v>
      </c>
      <c r="O3312" t="s">
        <v>8271</v>
      </c>
      <c r="P3312" s="9">
        <f>(((K3312/60)/60)/24)+DATE(1970,1,1)</f>
        <v>42780.709039351852</v>
      </c>
      <c r="Q3312" s="14">
        <f>YEAR(P3312)</f>
        <v>2017</v>
      </c>
      <c r="R3312" s="10" t="s">
        <v>8333</v>
      </c>
      <c r="S3312" t="s">
        <v>8335</v>
      </c>
      <c r="T3312">
        <f>IFERROR(ROUND(E3312/M3312,2),0)</f>
        <v>214.07</v>
      </c>
    </row>
    <row r="3313" spans="1:20" ht="49" hidden="1" x14ac:dyDescent="0.25">
      <c r="A3313">
        <v>1011</v>
      </c>
      <c r="B3313" s="3" t="s">
        <v>1012</v>
      </c>
      <c r="C3313" s="3" t="s">
        <v>5121</v>
      </c>
      <c r="D3313" s="6">
        <v>20000</v>
      </c>
      <c r="E3313" s="8">
        <v>75</v>
      </c>
      <c r="F3313" s="22">
        <f>ROUND(E3313/D3313*100,0)</f>
        <v>0</v>
      </c>
      <c r="G3313" t="s">
        <v>8219</v>
      </c>
      <c r="H3313" t="s">
        <v>8223</v>
      </c>
      <c r="I3313" t="s">
        <v>8245</v>
      </c>
      <c r="J3313">
        <v>1418938395</v>
      </c>
      <c r="K3313">
        <v>1415050395</v>
      </c>
      <c r="L3313" t="b">
        <v>0</v>
      </c>
      <c r="M3313">
        <v>1</v>
      </c>
      <c r="N3313" t="b">
        <v>0</v>
      </c>
      <c r="O3313" t="s">
        <v>8271</v>
      </c>
      <c r="P3313" s="9">
        <f>(((K3313/60)/60)/24)+DATE(1970,1,1)</f>
        <v>41946.898090277777</v>
      </c>
      <c r="Q3313" s="14">
        <f>YEAR(P3313)</f>
        <v>2014</v>
      </c>
      <c r="R3313" s="10" t="s">
        <v>8333</v>
      </c>
      <c r="S3313" t="s">
        <v>8335</v>
      </c>
      <c r="T3313">
        <f>IFERROR(ROUND(E3313/M3313,2),0)</f>
        <v>75</v>
      </c>
    </row>
    <row r="3314" spans="1:20" ht="49" hidden="1" x14ac:dyDescent="0.25">
      <c r="A3314">
        <v>1018</v>
      </c>
      <c r="B3314" s="3" t="s">
        <v>1019</v>
      </c>
      <c r="C3314" s="3" t="s">
        <v>5128</v>
      </c>
      <c r="D3314" s="6">
        <v>20000</v>
      </c>
      <c r="E3314" s="8">
        <v>621</v>
      </c>
      <c r="F3314" s="22">
        <f>ROUND(E3314/D3314*100,0)</f>
        <v>3</v>
      </c>
      <c r="G3314" t="s">
        <v>8219</v>
      </c>
      <c r="H3314" t="s">
        <v>8223</v>
      </c>
      <c r="I3314" t="s">
        <v>8245</v>
      </c>
      <c r="J3314">
        <v>1468496933</v>
      </c>
      <c r="K3314">
        <v>1465904933</v>
      </c>
      <c r="L3314" t="b">
        <v>0</v>
      </c>
      <c r="M3314">
        <v>7</v>
      </c>
      <c r="N3314" t="b">
        <v>0</v>
      </c>
      <c r="O3314" t="s">
        <v>8271</v>
      </c>
      <c r="P3314" s="9">
        <f>(((K3314/60)/60)/24)+DATE(1970,1,1)</f>
        <v>42535.492280092592</v>
      </c>
      <c r="Q3314" s="14">
        <f>YEAR(P3314)</f>
        <v>2016</v>
      </c>
      <c r="R3314" s="10" t="s">
        <v>8333</v>
      </c>
      <c r="S3314" t="s">
        <v>8335</v>
      </c>
      <c r="T3314">
        <f>IFERROR(ROUND(E3314/M3314,2),0)</f>
        <v>88.71</v>
      </c>
    </row>
    <row r="3315" spans="1:20" ht="33" hidden="1" x14ac:dyDescent="0.25">
      <c r="A3315">
        <v>1310</v>
      </c>
      <c r="B3315" s="3" t="s">
        <v>1311</v>
      </c>
      <c r="C3315" s="3" t="s">
        <v>5420</v>
      </c>
      <c r="D3315" s="6">
        <v>20000</v>
      </c>
      <c r="E3315" s="8">
        <v>3100</v>
      </c>
      <c r="F3315" s="22">
        <f>ROUND(E3315/D3315*100,0)</f>
        <v>16</v>
      </c>
      <c r="G3315" t="s">
        <v>8219</v>
      </c>
      <c r="H3315" t="s">
        <v>8223</v>
      </c>
      <c r="I3315" t="s">
        <v>8245</v>
      </c>
      <c r="J3315">
        <v>1471622450</v>
      </c>
      <c r="K3315">
        <v>1467734450</v>
      </c>
      <c r="L3315" t="b">
        <v>0</v>
      </c>
      <c r="M3315">
        <v>24</v>
      </c>
      <c r="N3315" t="b">
        <v>0</v>
      </c>
      <c r="O3315" t="s">
        <v>8271</v>
      </c>
      <c r="P3315" s="9">
        <f>(((K3315/60)/60)/24)+DATE(1970,1,1)</f>
        <v>42556.667245370365</v>
      </c>
      <c r="Q3315" s="14">
        <f>YEAR(P3315)</f>
        <v>2016</v>
      </c>
      <c r="R3315" s="10" t="s">
        <v>8333</v>
      </c>
      <c r="S3315" t="s">
        <v>8335</v>
      </c>
      <c r="T3315">
        <f>IFERROR(ROUND(E3315/M3315,2),0)</f>
        <v>129.16999999999999</v>
      </c>
    </row>
    <row r="3316" spans="1:20" ht="49" hidden="1" x14ac:dyDescent="0.25">
      <c r="A3316">
        <v>1325</v>
      </c>
      <c r="B3316" s="3" t="s">
        <v>1326</v>
      </c>
      <c r="C3316" s="3" t="s">
        <v>5435</v>
      </c>
      <c r="D3316" s="6">
        <v>20000</v>
      </c>
      <c r="E3316" s="8">
        <v>486</v>
      </c>
      <c r="F3316" s="22">
        <f>ROUND(E3316/D3316*100,0)</f>
        <v>2</v>
      </c>
      <c r="G3316" t="s">
        <v>8219</v>
      </c>
      <c r="H3316" t="s">
        <v>8223</v>
      </c>
      <c r="I3316" t="s">
        <v>8245</v>
      </c>
      <c r="J3316">
        <v>1483063435</v>
      </c>
      <c r="K3316">
        <v>1480471435</v>
      </c>
      <c r="L3316" t="b">
        <v>0</v>
      </c>
      <c r="M3316">
        <v>8</v>
      </c>
      <c r="N3316" t="b">
        <v>0</v>
      </c>
      <c r="O3316" t="s">
        <v>8271</v>
      </c>
      <c r="P3316" s="9">
        <f>(((K3316/60)/60)/24)+DATE(1970,1,1)</f>
        <v>42704.086053240739</v>
      </c>
      <c r="Q3316" s="14">
        <f>YEAR(P3316)</f>
        <v>2016</v>
      </c>
      <c r="R3316" s="10" t="s">
        <v>8333</v>
      </c>
      <c r="S3316" t="s">
        <v>8335</v>
      </c>
      <c r="T3316">
        <f>IFERROR(ROUND(E3316/M3316,2),0)</f>
        <v>60.75</v>
      </c>
    </row>
    <row r="3317" spans="1:20" ht="33" hidden="1" x14ac:dyDescent="0.25">
      <c r="A3317">
        <v>2391</v>
      </c>
      <c r="B3317" s="3" t="s">
        <v>2392</v>
      </c>
      <c r="C3317" s="3" t="s">
        <v>6501</v>
      </c>
      <c r="D3317" s="6">
        <v>20000</v>
      </c>
      <c r="E3317" s="8">
        <v>25</v>
      </c>
      <c r="F3317" s="22">
        <f>ROUND(E3317/D3317*100,0)</f>
        <v>0</v>
      </c>
      <c r="G3317" t="s">
        <v>8219</v>
      </c>
      <c r="H3317" t="s">
        <v>8223</v>
      </c>
      <c r="I3317" t="s">
        <v>8245</v>
      </c>
      <c r="J3317">
        <v>1427825044</v>
      </c>
      <c r="K3317">
        <v>1425236644</v>
      </c>
      <c r="L3317" t="b">
        <v>0</v>
      </c>
      <c r="M3317">
        <v>1</v>
      </c>
      <c r="N3317" t="b">
        <v>0</v>
      </c>
      <c r="O3317" t="s">
        <v>8270</v>
      </c>
      <c r="P3317" s="9">
        <f>(((K3317/60)/60)/24)+DATE(1970,1,1)</f>
        <v>42064.794490740736</v>
      </c>
      <c r="Q3317" s="14">
        <f>YEAR(P3317)</f>
        <v>2015</v>
      </c>
      <c r="R3317" s="10" t="s">
        <v>8333</v>
      </c>
      <c r="S3317" t="s">
        <v>8334</v>
      </c>
      <c r="T3317">
        <f>IFERROR(ROUND(E3317/M3317,2),0)</f>
        <v>25</v>
      </c>
    </row>
    <row r="3318" spans="1:20" ht="33" hidden="1" x14ac:dyDescent="0.25">
      <c r="A3318">
        <v>2563</v>
      </c>
      <c r="B3318" s="3" t="s">
        <v>2563</v>
      </c>
      <c r="C3318" s="3" t="s">
        <v>6673</v>
      </c>
      <c r="D3318" s="6">
        <v>20000</v>
      </c>
      <c r="E3318" s="8">
        <v>0</v>
      </c>
      <c r="F3318" s="22">
        <f>ROUND(E3318/D3318*100,0)</f>
        <v>0</v>
      </c>
      <c r="G3318" t="s">
        <v>8219</v>
      </c>
      <c r="H3318" t="s">
        <v>8223</v>
      </c>
      <c r="I3318" t="s">
        <v>8245</v>
      </c>
      <c r="J3318">
        <v>1438226451</v>
      </c>
      <c r="K3318">
        <v>1433042451</v>
      </c>
      <c r="L3318" t="b">
        <v>0</v>
      </c>
      <c r="M3318">
        <v>0</v>
      </c>
      <c r="N3318" t="b">
        <v>0</v>
      </c>
      <c r="O3318" t="s">
        <v>8282</v>
      </c>
      <c r="P3318" s="9">
        <f>(((K3318/60)/60)/24)+DATE(1970,1,1)</f>
        <v>42155.139479166668</v>
      </c>
      <c r="Q3318" s="14">
        <f>YEAR(P3318)</f>
        <v>2015</v>
      </c>
      <c r="R3318" s="10" t="s">
        <v>8350</v>
      </c>
      <c r="S3318" t="s">
        <v>8351</v>
      </c>
      <c r="T3318">
        <f>IFERROR(ROUND(E3318/M3318,2),0)</f>
        <v>0</v>
      </c>
    </row>
    <row r="3319" spans="1:20" ht="49" hidden="1" x14ac:dyDescent="0.25">
      <c r="A3319">
        <v>2645</v>
      </c>
      <c r="B3319" s="3" t="s">
        <v>2645</v>
      </c>
      <c r="C3319" s="3" t="s">
        <v>6755</v>
      </c>
      <c r="D3319" s="6">
        <v>20000</v>
      </c>
      <c r="E3319" s="8">
        <v>2100</v>
      </c>
      <c r="F3319" s="22">
        <f>ROUND(E3319/D3319*100,0)</f>
        <v>11</v>
      </c>
      <c r="G3319" t="s">
        <v>8219</v>
      </c>
      <c r="H3319" t="s">
        <v>8225</v>
      </c>
      <c r="I3319" t="s">
        <v>8247</v>
      </c>
      <c r="J3319">
        <v>1415481203</v>
      </c>
      <c r="K3319">
        <v>1412885603</v>
      </c>
      <c r="L3319" t="b">
        <v>1</v>
      </c>
      <c r="M3319">
        <v>23</v>
      </c>
      <c r="N3319" t="b">
        <v>0</v>
      </c>
      <c r="O3319" t="s">
        <v>8299</v>
      </c>
      <c r="P3319" s="9">
        <f>(((K3319/60)/60)/24)+DATE(1970,1,1)</f>
        <v>41921.842627314814</v>
      </c>
      <c r="Q3319" s="14">
        <f>YEAR(P3319)</f>
        <v>2014</v>
      </c>
      <c r="R3319" s="10" t="s">
        <v>8333</v>
      </c>
      <c r="S3319" t="s">
        <v>8369</v>
      </c>
      <c r="T3319">
        <f>IFERROR(ROUND(E3319/M3319,2),0)</f>
        <v>91.3</v>
      </c>
    </row>
    <row r="3320" spans="1:20" ht="49" hidden="1" x14ac:dyDescent="0.25">
      <c r="A3320">
        <v>2660</v>
      </c>
      <c r="B3320" s="3" t="s">
        <v>2660</v>
      </c>
      <c r="C3320" s="3" t="s">
        <v>6770</v>
      </c>
      <c r="D3320" s="6">
        <v>20000</v>
      </c>
      <c r="E3320" s="8">
        <v>19</v>
      </c>
      <c r="F3320" s="22">
        <f>ROUND(E3320/D3320*100,0)</f>
        <v>0</v>
      </c>
      <c r="G3320" t="s">
        <v>8219</v>
      </c>
      <c r="H3320" t="s">
        <v>8223</v>
      </c>
      <c r="I3320" t="s">
        <v>8245</v>
      </c>
      <c r="J3320">
        <v>1448388418</v>
      </c>
      <c r="K3320">
        <v>1443200818</v>
      </c>
      <c r="L3320" t="b">
        <v>0</v>
      </c>
      <c r="M3320">
        <v>5</v>
      </c>
      <c r="N3320" t="b">
        <v>0</v>
      </c>
      <c r="O3320" t="s">
        <v>8299</v>
      </c>
      <c r="P3320" s="9">
        <f>(((K3320/60)/60)/24)+DATE(1970,1,1)</f>
        <v>42272.713171296295</v>
      </c>
      <c r="Q3320" s="14">
        <f>YEAR(P3320)</f>
        <v>2015</v>
      </c>
      <c r="R3320" s="10" t="s">
        <v>8333</v>
      </c>
      <c r="S3320" t="s">
        <v>8369</v>
      </c>
      <c r="T3320">
        <f>IFERROR(ROUND(E3320/M3320,2),0)</f>
        <v>3.8</v>
      </c>
    </row>
    <row r="3321" spans="1:20" ht="49" hidden="1" x14ac:dyDescent="0.25">
      <c r="A3321">
        <v>2952</v>
      </c>
      <c r="B3321" s="3" t="s">
        <v>2952</v>
      </c>
      <c r="C3321" s="3" t="s">
        <v>7062</v>
      </c>
      <c r="D3321" s="6">
        <v>20000</v>
      </c>
      <c r="E3321" s="8">
        <v>1605</v>
      </c>
      <c r="F3321" s="22">
        <f>ROUND(E3321/D3321*100,0)</f>
        <v>8</v>
      </c>
      <c r="G3321" t="s">
        <v>8219</v>
      </c>
      <c r="H3321" t="s">
        <v>8223</v>
      </c>
      <c r="I3321" t="s">
        <v>8245</v>
      </c>
      <c r="J3321">
        <v>1476676800</v>
      </c>
      <c r="K3321">
        <v>1473957239</v>
      </c>
      <c r="L3321" t="b">
        <v>0</v>
      </c>
      <c r="M3321">
        <v>8</v>
      </c>
      <c r="N3321" t="b">
        <v>0</v>
      </c>
      <c r="O3321" t="s">
        <v>8301</v>
      </c>
      <c r="P3321" s="9">
        <f>(((K3321/60)/60)/24)+DATE(1970,1,1)</f>
        <v>42628.690266203703</v>
      </c>
      <c r="Q3321" s="14">
        <f>YEAR(P3321)</f>
        <v>2016</v>
      </c>
      <c r="R3321" s="10" t="s">
        <v>8331</v>
      </c>
      <c r="S3321" t="s">
        <v>8371</v>
      </c>
      <c r="T3321">
        <f>IFERROR(ROUND(E3321/M3321,2),0)</f>
        <v>200.63</v>
      </c>
    </row>
    <row r="3322" spans="1:20" ht="49" x14ac:dyDescent="0.25">
      <c r="A3322">
        <v>1193</v>
      </c>
      <c r="B3322" s="3" t="s">
        <v>1194</v>
      </c>
      <c r="C3322" s="3" t="s">
        <v>5303</v>
      </c>
      <c r="D3322" s="6">
        <v>21000</v>
      </c>
      <c r="E3322" s="8">
        <v>21831</v>
      </c>
      <c r="F3322" s="22">
        <f>ROUND(E3322/D3322*100,0)</f>
        <v>104</v>
      </c>
      <c r="G3322" t="s">
        <v>8218</v>
      </c>
      <c r="H3322" t="s">
        <v>8223</v>
      </c>
      <c r="I3322" t="s">
        <v>8245</v>
      </c>
      <c r="J3322">
        <v>1460223453</v>
      </c>
      <c r="K3322">
        <v>1455043053</v>
      </c>
      <c r="L3322" t="b">
        <v>0</v>
      </c>
      <c r="M3322">
        <v>273</v>
      </c>
      <c r="N3322" t="b">
        <v>1</v>
      </c>
      <c r="O3322" t="s">
        <v>8283</v>
      </c>
      <c r="P3322" s="9">
        <f>(((K3322/60)/60)/24)+DATE(1970,1,1)</f>
        <v>42409.776076388895</v>
      </c>
      <c r="Q3322" s="14">
        <f>YEAR(P3322)</f>
        <v>2016</v>
      </c>
      <c r="R3322" s="10" t="s">
        <v>8352</v>
      </c>
      <c r="S3322" t="s">
        <v>8353</v>
      </c>
      <c r="T3322">
        <f>IFERROR(ROUND(E3322/M3322,2),0)</f>
        <v>79.97</v>
      </c>
    </row>
    <row r="3323" spans="1:20" ht="49" x14ac:dyDescent="0.25">
      <c r="A3323">
        <v>2225</v>
      </c>
      <c r="B3323" s="3" t="s">
        <v>2226</v>
      </c>
      <c r="C3323" s="3" t="s">
        <v>6335</v>
      </c>
      <c r="D3323" s="6">
        <v>21000</v>
      </c>
      <c r="E3323" s="8">
        <v>198415.01</v>
      </c>
      <c r="F3323" s="22">
        <f>ROUND(E3323/D3323*100,0)</f>
        <v>945</v>
      </c>
      <c r="G3323" t="s">
        <v>8218</v>
      </c>
      <c r="H3323" t="s">
        <v>8224</v>
      </c>
      <c r="I3323" t="s">
        <v>8246</v>
      </c>
      <c r="J3323">
        <v>1411326015</v>
      </c>
      <c r="K3323">
        <v>1408734015</v>
      </c>
      <c r="L3323" t="b">
        <v>0</v>
      </c>
      <c r="M3323">
        <v>1204</v>
      </c>
      <c r="N3323" t="b">
        <v>1</v>
      </c>
      <c r="O3323" t="s">
        <v>8295</v>
      </c>
      <c r="P3323" s="9">
        <f>(((K3323/60)/60)/24)+DATE(1970,1,1)</f>
        <v>41873.79184027778</v>
      </c>
      <c r="Q3323" s="14">
        <f>YEAR(P3323)</f>
        <v>2014</v>
      </c>
      <c r="R3323" s="10" t="s">
        <v>8347</v>
      </c>
      <c r="S3323" t="s">
        <v>8365</v>
      </c>
      <c r="T3323">
        <f>IFERROR(ROUND(E3323/M3323,2),0)</f>
        <v>164.8</v>
      </c>
    </row>
    <row r="3324" spans="1:20" ht="49" x14ac:dyDescent="0.25">
      <c r="A3324">
        <v>3245</v>
      </c>
      <c r="B3324" s="3" t="s">
        <v>3245</v>
      </c>
      <c r="C3324" s="3" t="s">
        <v>7355</v>
      </c>
      <c r="D3324" s="6">
        <v>21000</v>
      </c>
      <c r="E3324" s="8">
        <v>21904</v>
      </c>
      <c r="F3324" s="22">
        <f>ROUND(E3324/D3324*100,0)</f>
        <v>104</v>
      </c>
      <c r="G3324" t="s">
        <v>8218</v>
      </c>
      <c r="H3324" t="s">
        <v>8223</v>
      </c>
      <c r="I3324" t="s">
        <v>8245</v>
      </c>
      <c r="J3324">
        <v>1434074400</v>
      </c>
      <c r="K3324">
        <v>1431354258</v>
      </c>
      <c r="L3324" t="b">
        <v>0</v>
      </c>
      <c r="M3324">
        <v>270</v>
      </c>
      <c r="N3324" t="b">
        <v>1</v>
      </c>
      <c r="O3324" t="s">
        <v>8269</v>
      </c>
      <c r="P3324" s="9">
        <f>(((K3324/60)/60)/24)+DATE(1970,1,1)</f>
        <v>42135.60020833333</v>
      </c>
      <c r="Q3324" s="14">
        <f>YEAR(P3324)</f>
        <v>2015</v>
      </c>
      <c r="R3324" s="10" t="s">
        <v>8331</v>
      </c>
      <c r="S3324" t="s">
        <v>8332</v>
      </c>
      <c r="T3324">
        <f>IFERROR(ROUND(E3324/M3324,2),0)</f>
        <v>81.13</v>
      </c>
    </row>
    <row r="3325" spans="1:20" ht="49" hidden="1" x14ac:dyDescent="0.25">
      <c r="A3325">
        <v>2776</v>
      </c>
      <c r="B3325" s="3" t="s">
        <v>2776</v>
      </c>
      <c r="C3325" s="3" t="s">
        <v>6886</v>
      </c>
      <c r="D3325" s="6">
        <v>21000</v>
      </c>
      <c r="E3325" s="8">
        <v>1655</v>
      </c>
      <c r="F3325" s="22">
        <f>ROUND(E3325/D3325*100,0)</f>
        <v>8</v>
      </c>
      <c r="G3325" t="s">
        <v>8220</v>
      </c>
      <c r="H3325" t="s">
        <v>8223</v>
      </c>
      <c r="I3325" t="s">
        <v>8245</v>
      </c>
      <c r="J3325">
        <v>1434092876</v>
      </c>
      <c r="K3325">
        <v>1431414476</v>
      </c>
      <c r="L3325" t="b">
        <v>0</v>
      </c>
      <c r="M3325">
        <v>36</v>
      </c>
      <c r="N3325" t="b">
        <v>0</v>
      </c>
      <c r="O3325" t="s">
        <v>8302</v>
      </c>
      <c r="P3325" s="9">
        <f>(((K3325/60)/60)/24)+DATE(1970,1,1)</f>
        <v>42136.297175925924</v>
      </c>
      <c r="Q3325" s="14">
        <f>YEAR(P3325)</f>
        <v>2015</v>
      </c>
      <c r="R3325" s="10" t="s">
        <v>8336</v>
      </c>
      <c r="S3325" t="s">
        <v>8372</v>
      </c>
      <c r="T3325">
        <f>IFERROR(ROUND(E3325/M3325,2),0)</f>
        <v>45.97</v>
      </c>
    </row>
    <row r="3326" spans="1:20" ht="49" x14ac:dyDescent="0.25">
      <c r="A3326">
        <v>37</v>
      </c>
      <c r="B3326" s="3" t="s">
        <v>39</v>
      </c>
      <c r="C3326" s="3" t="s">
        <v>4148</v>
      </c>
      <c r="D3326" s="6">
        <v>22000</v>
      </c>
      <c r="E3326" s="8">
        <v>40357</v>
      </c>
      <c r="F3326" s="22">
        <f>ROUND(E3326/D3326*100,0)</f>
        <v>183</v>
      </c>
      <c r="G3326" t="s">
        <v>8218</v>
      </c>
      <c r="H3326" t="s">
        <v>8223</v>
      </c>
      <c r="I3326" t="s">
        <v>8245</v>
      </c>
      <c r="J3326">
        <v>1425055079</v>
      </c>
      <c r="K3326">
        <v>1422463079</v>
      </c>
      <c r="L3326" t="b">
        <v>0</v>
      </c>
      <c r="M3326">
        <v>253</v>
      </c>
      <c r="N3326" t="b">
        <v>1</v>
      </c>
      <c r="O3326" t="s">
        <v>8263</v>
      </c>
      <c r="P3326" s="9">
        <f>(((K3326/60)/60)/24)+DATE(1970,1,1)</f>
        <v>42032.693043981482</v>
      </c>
      <c r="Q3326" s="14">
        <f>YEAR(P3326)</f>
        <v>2015</v>
      </c>
      <c r="R3326" s="10" t="s">
        <v>8324</v>
      </c>
      <c r="S3326" t="s">
        <v>8325</v>
      </c>
      <c r="T3326">
        <f>IFERROR(ROUND(E3326/M3326,2),0)</f>
        <v>159.51</v>
      </c>
    </row>
    <row r="3327" spans="1:20" ht="21" x14ac:dyDescent="0.25">
      <c r="A3327">
        <v>307</v>
      </c>
      <c r="B3327" s="3" t="s">
        <v>308</v>
      </c>
      <c r="C3327" s="3" t="s">
        <v>4417</v>
      </c>
      <c r="D3327" s="6">
        <v>22000</v>
      </c>
      <c r="E3327" s="8">
        <v>24490</v>
      </c>
      <c r="F3327" s="22">
        <f>ROUND(E3327/D3327*100,0)</f>
        <v>111</v>
      </c>
      <c r="G3327" t="s">
        <v>8218</v>
      </c>
      <c r="H3327" t="s">
        <v>8223</v>
      </c>
      <c r="I3327" t="s">
        <v>8245</v>
      </c>
      <c r="J3327">
        <v>1360276801</v>
      </c>
      <c r="K3327">
        <v>1357684801</v>
      </c>
      <c r="L3327" t="b">
        <v>1</v>
      </c>
      <c r="M3327">
        <v>576</v>
      </c>
      <c r="N3327" t="b">
        <v>1</v>
      </c>
      <c r="O3327" t="s">
        <v>8267</v>
      </c>
      <c r="P3327" s="9">
        <f>(((K3327/60)/60)/24)+DATE(1970,1,1)</f>
        <v>41282.944456018515</v>
      </c>
      <c r="Q3327" s="14">
        <f>YEAR(P3327)</f>
        <v>2013</v>
      </c>
      <c r="R3327" s="10" t="s">
        <v>8324</v>
      </c>
      <c r="S3327" t="s">
        <v>8329</v>
      </c>
      <c r="T3327">
        <f>IFERROR(ROUND(E3327/M3327,2),0)</f>
        <v>42.52</v>
      </c>
    </row>
    <row r="3328" spans="1:20" ht="49" x14ac:dyDescent="0.25">
      <c r="A3328">
        <v>1184</v>
      </c>
      <c r="B3328" s="3" t="s">
        <v>1185</v>
      </c>
      <c r="C3328" s="3" t="s">
        <v>5294</v>
      </c>
      <c r="D3328" s="6">
        <v>22000</v>
      </c>
      <c r="E3328" s="8">
        <v>23086</v>
      </c>
      <c r="F3328" s="22">
        <f>ROUND(E3328/D3328*100,0)</f>
        <v>105</v>
      </c>
      <c r="G3328" t="s">
        <v>8218</v>
      </c>
      <c r="H3328" t="s">
        <v>8224</v>
      </c>
      <c r="I3328" t="s">
        <v>8246</v>
      </c>
      <c r="J3328">
        <v>1486391011</v>
      </c>
      <c r="K3328">
        <v>1483712611</v>
      </c>
      <c r="L3328" t="b">
        <v>0</v>
      </c>
      <c r="M3328">
        <v>375</v>
      </c>
      <c r="N3328" t="b">
        <v>1</v>
      </c>
      <c r="O3328" t="s">
        <v>8283</v>
      </c>
      <c r="P3328" s="9">
        <f>(((K3328/60)/60)/24)+DATE(1970,1,1)</f>
        <v>42741.599664351852</v>
      </c>
      <c r="Q3328" s="14">
        <f>YEAR(P3328)</f>
        <v>2017</v>
      </c>
      <c r="R3328" s="10" t="s">
        <v>8352</v>
      </c>
      <c r="S3328" t="s">
        <v>8353</v>
      </c>
      <c r="T3328">
        <f>IFERROR(ROUND(E3328/M3328,2),0)</f>
        <v>61.56</v>
      </c>
    </row>
    <row r="3329" spans="1:20" ht="49" x14ac:dyDescent="0.25">
      <c r="A3329">
        <v>1267</v>
      </c>
      <c r="B3329" s="3" t="s">
        <v>1268</v>
      </c>
      <c r="C3329" s="3" t="s">
        <v>5377</v>
      </c>
      <c r="D3329" s="6">
        <v>22000</v>
      </c>
      <c r="E3329" s="8">
        <v>22396</v>
      </c>
      <c r="F3329" s="22">
        <f>ROUND(E3329/D3329*100,0)</f>
        <v>102</v>
      </c>
      <c r="G3329" t="s">
        <v>8218</v>
      </c>
      <c r="H3329" t="s">
        <v>8223</v>
      </c>
      <c r="I3329" t="s">
        <v>8245</v>
      </c>
      <c r="J3329">
        <v>1374674558</v>
      </c>
      <c r="K3329">
        <v>1372082558</v>
      </c>
      <c r="L3329" t="b">
        <v>1</v>
      </c>
      <c r="M3329">
        <v>159</v>
      </c>
      <c r="N3329" t="b">
        <v>1</v>
      </c>
      <c r="O3329" t="s">
        <v>8274</v>
      </c>
      <c r="P3329" s="9">
        <f>(((K3329/60)/60)/24)+DATE(1970,1,1)</f>
        <v>41449.585162037038</v>
      </c>
      <c r="Q3329" s="14">
        <f>YEAR(P3329)</f>
        <v>2013</v>
      </c>
      <c r="R3329" s="10" t="s">
        <v>8339</v>
      </c>
      <c r="S3329" t="s">
        <v>8340</v>
      </c>
      <c r="T3329">
        <f>IFERROR(ROUND(E3329/M3329,2),0)</f>
        <v>140.86000000000001</v>
      </c>
    </row>
    <row r="3330" spans="1:20" ht="49" x14ac:dyDescent="0.25">
      <c r="A3330">
        <v>1502</v>
      </c>
      <c r="B3330" s="3" t="s">
        <v>1503</v>
      </c>
      <c r="C3330" s="3" t="s">
        <v>5612</v>
      </c>
      <c r="D3330" s="6">
        <v>22000</v>
      </c>
      <c r="E3330" s="8">
        <v>22318</v>
      </c>
      <c r="F3330" s="22">
        <f>ROUND(E3330/D3330*100,0)</f>
        <v>101</v>
      </c>
      <c r="G3330" t="s">
        <v>8218</v>
      </c>
      <c r="H3330" t="s">
        <v>8224</v>
      </c>
      <c r="I3330" t="s">
        <v>8246</v>
      </c>
      <c r="J3330">
        <v>1458943200</v>
      </c>
      <c r="K3330">
        <v>1456491680</v>
      </c>
      <c r="L3330" t="b">
        <v>1</v>
      </c>
      <c r="M3330">
        <v>329</v>
      </c>
      <c r="N3330" t="b">
        <v>1</v>
      </c>
      <c r="O3330" t="s">
        <v>8283</v>
      </c>
      <c r="P3330" s="9">
        <f>(((K3330/60)/60)/24)+DATE(1970,1,1)</f>
        <v>42426.542592592596</v>
      </c>
      <c r="Q3330" s="14">
        <f>YEAR(P3330)</f>
        <v>2016</v>
      </c>
      <c r="R3330" s="10" t="s">
        <v>8352</v>
      </c>
      <c r="S3330" t="s">
        <v>8353</v>
      </c>
      <c r="T3330">
        <f>IFERROR(ROUND(E3330/M3330,2),0)</f>
        <v>67.84</v>
      </c>
    </row>
    <row r="3331" spans="1:20" ht="49" x14ac:dyDescent="0.25">
      <c r="A3331">
        <v>3017</v>
      </c>
      <c r="B3331" s="3" t="s">
        <v>3017</v>
      </c>
      <c r="C3331" s="3" t="s">
        <v>7127</v>
      </c>
      <c r="D3331" s="6">
        <v>22000</v>
      </c>
      <c r="E3331" s="8">
        <v>23285</v>
      </c>
      <c r="F3331" s="22">
        <f>ROUND(E3331/D3331*100,0)</f>
        <v>106</v>
      </c>
      <c r="G3331" t="s">
        <v>8218</v>
      </c>
      <c r="H3331" t="s">
        <v>8223</v>
      </c>
      <c r="I3331" t="s">
        <v>8245</v>
      </c>
      <c r="J3331">
        <v>1408566243</v>
      </c>
      <c r="K3331">
        <v>1405974243</v>
      </c>
      <c r="L3331" t="b">
        <v>0</v>
      </c>
      <c r="M3331">
        <v>159</v>
      </c>
      <c r="N3331" t="b">
        <v>1</v>
      </c>
      <c r="O3331" t="s">
        <v>8301</v>
      </c>
      <c r="P3331" s="9">
        <f>(((K3331/60)/60)/24)+DATE(1970,1,1)</f>
        <v>41841.850034722222</v>
      </c>
      <c r="Q3331" s="14">
        <f>YEAR(P3331)</f>
        <v>2014</v>
      </c>
      <c r="R3331" s="10" t="s">
        <v>8331</v>
      </c>
      <c r="S3331" t="s">
        <v>8371</v>
      </c>
      <c r="T3331">
        <f>IFERROR(ROUND(E3331/M3331,2),0)</f>
        <v>146.44999999999999</v>
      </c>
    </row>
    <row r="3332" spans="1:20" ht="49" hidden="1" x14ac:dyDescent="0.25">
      <c r="A3332">
        <v>543</v>
      </c>
      <c r="B3332" s="3" t="s">
        <v>544</v>
      </c>
      <c r="C3332" s="3" t="s">
        <v>4653</v>
      </c>
      <c r="D3332" s="6">
        <v>22000</v>
      </c>
      <c r="E3332" s="8">
        <v>70</v>
      </c>
      <c r="F3332" s="22">
        <f>ROUND(E3332/D3332*100,0)</f>
        <v>0</v>
      </c>
      <c r="G3332" t="s">
        <v>8220</v>
      </c>
      <c r="H3332" t="s">
        <v>8225</v>
      </c>
      <c r="I3332" t="s">
        <v>8247</v>
      </c>
      <c r="J3332">
        <v>1414807962</v>
      </c>
      <c r="K3332">
        <v>1412215962</v>
      </c>
      <c r="L3332" t="b">
        <v>0</v>
      </c>
      <c r="M3332">
        <v>2</v>
      </c>
      <c r="N3332" t="b">
        <v>0</v>
      </c>
      <c r="O3332" t="s">
        <v>8270</v>
      </c>
      <c r="P3332" s="9">
        <f>(((K3332/60)/60)/24)+DATE(1970,1,1)</f>
        <v>41914.092152777775</v>
      </c>
      <c r="Q3332" s="14">
        <f>YEAR(P3332)</f>
        <v>2014</v>
      </c>
      <c r="R3332" s="10" t="s">
        <v>8333</v>
      </c>
      <c r="S3332" t="s">
        <v>8334</v>
      </c>
      <c r="T3332">
        <f>IFERROR(ROUND(E3332/M3332,2),0)</f>
        <v>35</v>
      </c>
    </row>
    <row r="3333" spans="1:20" ht="33" hidden="1" x14ac:dyDescent="0.25">
      <c r="A3333">
        <v>1593</v>
      </c>
      <c r="B3333" s="3" t="s">
        <v>1594</v>
      </c>
      <c r="C3333" s="3" t="s">
        <v>5703</v>
      </c>
      <c r="D3333" s="6">
        <v>22000</v>
      </c>
      <c r="E3333" s="8">
        <v>3</v>
      </c>
      <c r="F3333" s="22">
        <f>ROUND(E3333/D3333*100,0)</f>
        <v>0</v>
      </c>
      <c r="G3333" t="s">
        <v>8220</v>
      </c>
      <c r="H3333" t="s">
        <v>8223</v>
      </c>
      <c r="I3333" t="s">
        <v>8245</v>
      </c>
      <c r="J3333">
        <v>1425154655</v>
      </c>
      <c r="K3333">
        <v>1422562655</v>
      </c>
      <c r="L3333" t="b">
        <v>0</v>
      </c>
      <c r="M3333">
        <v>3</v>
      </c>
      <c r="N3333" t="b">
        <v>0</v>
      </c>
      <c r="O3333" t="s">
        <v>8289</v>
      </c>
      <c r="P3333" s="9">
        <f>(((K3333/60)/60)/24)+DATE(1970,1,1)</f>
        <v>42033.845543981486</v>
      </c>
      <c r="Q3333" s="14">
        <f>YEAR(P3333)</f>
        <v>2015</v>
      </c>
      <c r="R3333" s="10" t="s">
        <v>8352</v>
      </c>
      <c r="S3333" t="s">
        <v>8359</v>
      </c>
      <c r="T3333">
        <f>IFERROR(ROUND(E3333/M3333,2),0)</f>
        <v>1</v>
      </c>
    </row>
    <row r="3334" spans="1:20" ht="65" hidden="1" x14ac:dyDescent="0.25">
      <c r="A3334">
        <v>2407</v>
      </c>
      <c r="B3334" s="3" t="s">
        <v>2408</v>
      </c>
      <c r="C3334" s="3" t="s">
        <v>6517</v>
      </c>
      <c r="D3334" s="6">
        <v>22000</v>
      </c>
      <c r="E3334" s="8">
        <v>5557</v>
      </c>
      <c r="F3334" s="22">
        <f>ROUND(E3334/D3334*100,0)</f>
        <v>25</v>
      </c>
      <c r="G3334" t="s">
        <v>8220</v>
      </c>
      <c r="H3334" t="s">
        <v>8223</v>
      </c>
      <c r="I3334" t="s">
        <v>8245</v>
      </c>
      <c r="J3334">
        <v>1428732000</v>
      </c>
      <c r="K3334">
        <v>1426772928</v>
      </c>
      <c r="L3334" t="b">
        <v>0</v>
      </c>
      <c r="M3334">
        <v>33</v>
      </c>
      <c r="N3334" t="b">
        <v>0</v>
      </c>
      <c r="O3334" t="s">
        <v>8282</v>
      </c>
      <c r="P3334" s="9">
        <f>(((K3334/60)/60)/24)+DATE(1970,1,1)</f>
        <v>42082.575555555552</v>
      </c>
      <c r="Q3334" s="14">
        <f>YEAR(P3334)</f>
        <v>2015</v>
      </c>
      <c r="R3334" s="10" t="s">
        <v>8350</v>
      </c>
      <c r="S3334" t="s">
        <v>8351</v>
      </c>
      <c r="T3334">
        <f>IFERROR(ROUND(E3334/M3334,2),0)</f>
        <v>168.39</v>
      </c>
    </row>
    <row r="3335" spans="1:20" ht="49" hidden="1" x14ac:dyDescent="0.25">
      <c r="A3335">
        <v>2516</v>
      </c>
      <c r="B3335" s="3" t="s">
        <v>2516</v>
      </c>
      <c r="C3335" s="3" t="s">
        <v>6626</v>
      </c>
      <c r="D3335" s="6">
        <v>22000</v>
      </c>
      <c r="E3335" s="8">
        <v>0</v>
      </c>
      <c r="F3335" s="22">
        <f>ROUND(E3335/D3335*100,0)</f>
        <v>0</v>
      </c>
      <c r="G3335" t="s">
        <v>8220</v>
      </c>
      <c r="H3335" t="s">
        <v>8223</v>
      </c>
      <c r="I3335" t="s">
        <v>8245</v>
      </c>
      <c r="J3335">
        <v>1417279252</v>
      </c>
      <c r="K3335">
        <v>1414683652</v>
      </c>
      <c r="L3335" t="b">
        <v>0</v>
      </c>
      <c r="M3335">
        <v>0</v>
      </c>
      <c r="N3335" t="b">
        <v>0</v>
      </c>
      <c r="O3335" t="s">
        <v>8297</v>
      </c>
      <c r="P3335" s="9">
        <f>(((K3335/60)/60)/24)+DATE(1970,1,1)</f>
        <v>41942.653379629628</v>
      </c>
      <c r="Q3335" s="14">
        <f>YEAR(P3335)</f>
        <v>2014</v>
      </c>
      <c r="R3335" s="10" t="s">
        <v>8350</v>
      </c>
      <c r="S3335" t="s">
        <v>8367</v>
      </c>
      <c r="T3335">
        <f>IFERROR(ROUND(E3335/M3335,2),0)</f>
        <v>0</v>
      </c>
    </row>
    <row r="3336" spans="1:20" ht="49" hidden="1" x14ac:dyDescent="0.25">
      <c r="A3336">
        <v>3077</v>
      </c>
      <c r="B3336" s="3" t="s">
        <v>3077</v>
      </c>
      <c r="C3336" s="3" t="s">
        <v>7187</v>
      </c>
      <c r="D3336" s="6">
        <v>22000</v>
      </c>
      <c r="E3336" s="8">
        <v>105</v>
      </c>
      <c r="F3336" s="22">
        <f>ROUND(E3336/D3336*100,0)</f>
        <v>0</v>
      </c>
      <c r="G3336" t="s">
        <v>8220</v>
      </c>
      <c r="H3336" t="s">
        <v>8228</v>
      </c>
      <c r="I3336" t="s">
        <v>8250</v>
      </c>
      <c r="J3336">
        <v>1488495478</v>
      </c>
      <c r="K3336">
        <v>1485903478</v>
      </c>
      <c r="L3336" t="b">
        <v>0</v>
      </c>
      <c r="M3336">
        <v>2</v>
      </c>
      <c r="N3336" t="b">
        <v>0</v>
      </c>
      <c r="O3336" t="s">
        <v>8301</v>
      </c>
      <c r="P3336" s="9">
        <f>(((K3336/60)/60)/24)+DATE(1970,1,1)</f>
        <v>42766.956921296296</v>
      </c>
      <c r="Q3336" s="14">
        <f>YEAR(P3336)</f>
        <v>2017</v>
      </c>
      <c r="R3336" s="10" t="s">
        <v>8331</v>
      </c>
      <c r="S3336" t="s">
        <v>8371</v>
      </c>
      <c r="T3336">
        <f>IFERROR(ROUND(E3336/M3336,2),0)</f>
        <v>52.5</v>
      </c>
    </row>
    <row r="3337" spans="1:20" ht="49" hidden="1" x14ac:dyDescent="0.25">
      <c r="A3337">
        <v>3800</v>
      </c>
      <c r="B3337" s="3" t="s">
        <v>3797</v>
      </c>
      <c r="C3337" s="3" t="s">
        <v>7910</v>
      </c>
      <c r="D3337" s="6">
        <v>22000</v>
      </c>
      <c r="E3337" s="8">
        <v>881</v>
      </c>
      <c r="F3337" s="22">
        <f>ROUND(E3337/D3337*100,0)</f>
        <v>4</v>
      </c>
      <c r="G3337" t="s">
        <v>8220</v>
      </c>
      <c r="H3337" t="s">
        <v>8223</v>
      </c>
      <c r="I3337" t="s">
        <v>8245</v>
      </c>
      <c r="J3337">
        <v>1420952340</v>
      </c>
      <c r="K3337">
        <v>1418146883</v>
      </c>
      <c r="L3337" t="b">
        <v>0</v>
      </c>
      <c r="M3337">
        <v>16</v>
      </c>
      <c r="N3337" t="b">
        <v>0</v>
      </c>
      <c r="O3337" t="s">
        <v>8303</v>
      </c>
      <c r="P3337" s="9">
        <f>(((K3337/60)/60)/24)+DATE(1970,1,1)</f>
        <v>41982.737071759257</v>
      </c>
      <c r="Q3337" s="14">
        <f>YEAR(P3337)</f>
        <v>2014</v>
      </c>
      <c r="R3337" s="10" t="s">
        <v>8331</v>
      </c>
      <c r="S3337" t="s">
        <v>8373</v>
      </c>
      <c r="T3337">
        <f>IFERROR(ROUND(E3337/M3337,2),0)</f>
        <v>55.06</v>
      </c>
    </row>
    <row r="3338" spans="1:20" ht="49" hidden="1" x14ac:dyDescent="0.25">
      <c r="A3338">
        <v>2374</v>
      </c>
      <c r="B3338" s="3" t="s">
        <v>2375</v>
      </c>
      <c r="C3338" s="3" t="s">
        <v>6484</v>
      </c>
      <c r="D3338" s="6">
        <v>22000</v>
      </c>
      <c r="E3338" s="8">
        <v>10</v>
      </c>
      <c r="F3338" s="22">
        <f>ROUND(E3338/D3338*100,0)</f>
        <v>0</v>
      </c>
      <c r="G3338" t="s">
        <v>8219</v>
      </c>
      <c r="H3338" t="s">
        <v>8223</v>
      </c>
      <c r="I3338" t="s">
        <v>8245</v>
      </c>
      <c r="J3338">
        <v>1423772060</v>
      </c>
      <c r="K3338">
        <v>1421180060</v>
      </c>
      <c r="L3338" t="b">
        <v>0</v>
      </c>
      <c r="M3338">
        <v>1</v>
      </c>
      <c r="N3338" t="b">
        <v>0</v>
      </c>
      <c r="O3338" t="s">
        <v>8270</v>
      </c>
      <c r="P3338" s="9">
        <f>(((K3338/60)/60)/24)+DATE(1970,1,1)</f>
        <v>42017.843287037031</v>
      </c>
      <c r="Q3338" s="14">
        <f>YEAR(P3338)</f>
        <v>2015</v>
      </c>
      <c r="R3338" s="10" t="s">
        <v>8333</v>
      </c>
      <c r="S3338" t="s">
        <v>8334</v>
      </c>
      <c r="T3338">
        <f>IFERROR(ROUND(E3338/M3338,2),0)</f>
        <v>10</v>
      </c>
    </row>
    <row r="3339" spans="1:20" ht="49" x14ac:dyDescent="0.25">
      <c r="A3339">
        <v>418</v>
      </c>
      <c r="B3339" s="3" t="s">
        <v>419</v>
      </c>
      <c r="C3339" s="3" t="s">
        <v>4528</v>
      </c>
      <c r="D3339" s="6">
        <v>22400</v>
      </c>
      <c r="E3339" s="8">
        <v>22542</v>
      </c>
      <c r="F3339" s="22">
        <f>ROUND(E3339/D3339*100,0)</f>
        <v>101</v>
      </c>
      <c r="G3339" t="s">
        <v>8218</v>
      </c>
      <c r="H3339" t="s">
        <v>8223</v>
      </c>
      <c r="I3339" t="s">
        <v>8245</v>
      </c>
      <c r="J3339">
        <v>1437633997</v>
      </c>
      <c r="K3339">
        <v>1435041997</v>
      </c>
      <c r="L3339" t="b">
        <v>0</v>
      </c>
      <c r="M3339">
        <v>104</v>
      </c>
      <c r="N3339" t="b">
        <v>1</v>
      </c>
      <c r="O3339" t="s">
        <v>8267</v>
      </c>
      <c r="P3339" s="9">
        <f>(((K3339/60)/60)/24)+DATE(1970,1,1)</f>
        <v>42178.282372685186</v>
      </c>
      <c r="Q3339" s="14">
        <f>YEAR(P3339)</f>
        <v>2015</v>
      </c>
      <c r="R3339" s="10" t="s">
        <v>8324</v>
      </c>
      <c r="S3339" t="s">
        <v>8329</v>
      </c>
      <c r="T3339">
        <f>IFERROR(ROUND(E3339/M3339,2),0)</f>
        <v>216.75</v>
      </c>
    </row>
    <row r="3340" spans="1:20" ht="49" hidden="1" x14ac:dyDescent="0.25">
      <c r="A3340">
        <v>1805</v>
      </c>
      <c r="B3340" s="3" t="s">
        <v>1806</v>
      </c>
      <c r="C3340" s="3" t="s">
        <v>5915</v>
      </c>
      <c r="D3340" s="6">
        <v>22500</v>
      </c>
      <c r="E3340" s="8">
        <v>8191</v>
      </c>
      <c r="F3340" s="22">
        <f>ROUND(E3340/D3340*100,0)</f>
        <v>36</v>
      </c>
      <c r="G3340" t="s">
        <v>8220</v>
      </c>
      <c r="H3340" t="s">
        <v>8235</v>
      </c>
      <c r="I3340" t="s">
        <v>8248</v>
      </c>
      <c r="J3340">
        <v>1443808800</v>
      </c>
      <c r="K3340">
        <v>1441048658</v>
      </c>
      <c r="L3340" t="b">
        <v>1</v>
      </c>
      <c r="M3340">
        <v>122</v>
      </c>
      <c r="N3340" t="b">
        <v>0</v>
      </c>
      <c r="O3340" t="s">
        <v>8283</v>
      </c>
      <c r="P3340" s="9">
        <f>(((K3340/60)/60)/24)+DATE(1970,1,1)</f>
        <v>42247.803912037038</v>
      </c>
      <c r="Q3340" s="14">
        <f>YEAR(P3340)</f>
        <v>2015</v>
      </c>
      <c r="R3340" s="10" t="s">
        <v>8352</v>
      </c>
      <c r="S3340" t="s">
        <v>8353</v>
      </c>
      <c r="T3340">
        <f>IFERROR(ROUND(E3340/M3340,2),0)</f>
        <v>67.14</v>
      </c>
    </row>
    <row r="3341" spans="1:20" ht="49" hidden="1" x14ac:dyDescent="0.25">
      <c r="A3341">
        <v>3796</v>
      </c>
      <c r="B3341" s="3" t="s">
        <v>3793</v>
      </c>
      <c r="C3341" s="3" t="s">
        <v>7906</v>
      </c>
      <c r="D3341" s="6">
        <v>22500</v>
      </c>
      <c r="E3341" s="8">
        <v>1</v>
      </c>
      <c r="F3341" s="22">
        <f>ROUND(E3341/D3341*100,0)</f>
        <v>0</v>
      </c>
      <c r="G3341" t="s">
        <v>8220</v>
      </c>
      <c r="H3341" t="s">
        <v>8223</v>
      </c>
      <c r="I3341" t="s">
        <v>8245</v>
      </c>
      <c r="J3341">
        <v>1484354556</v>
      </c>
      <c r="K3341">
        <v>1479170556</v>
      </c>
      <c r="L3341" t="b">
        <v>0</v>
      </c>
      <c r="M3341">
        <v>1</v>
      </c>
      <c r="N3341" t="b">
        <v>0</v>
      </c>
      <c r="O3341" t="s">
        <v>8303</v>
      </c>
      <c r="P3341" s="9">
        <f>(((K3341/60)/60)/24)+DATE(1970,1,1)</f>
        <v>42689.029583333337</v>
      </c>
      <c r="Q3341" s="14">
        <f>YEAR(P3341)</f>
        <v>2016</v>
      </c>
      <c r="R3341" s="10" t="s">
        <v>8331</v>
      </c>
      <c r="S3341" t="s">
        <v>8373</v>
      </c>
      <c r="T3341">
        <f>IFERROR(ROUND(E3341/M3341,2),0)</f>
        <v>1</v>
      </c>
    </row>
    <row r="3342" spans="1:20" ht="33" x14ac:dyDescent="0.25">
      <c r="A3342">
        <v>2610</v>
      </c>
      <c r="B3342" s="3" t="s">
        <v>2610</v>
      </c>
      <c r="C3342" s="3" t="s">
        <v>6720</v>
      </c>
      <c r="D3342" s="6">
        <v>22765</v>
      </c>
      <c r="E3342" s="8">
        <v>32172.66</v>
      </c>
      <c r="F3342" s="22">
        <f>ROUND(E3342/D3342*100,0)</f>
        <v>141</v>
      </c>
      <c r="G3342" t="s">
        <v>8218</v>
      </c>
      <c r="H3342" t="s">
        <v>8223</v>
      </c>
      <c r="I3342" t="s">
        <v>8245</v>
      </c>
      <c r="J3342">
        <v>1471849140</v>
      </c>
      <c r="K3342">
        <v>1468444125</v>
      </c>
      <c r="L3342" t="b">
        <v>1</v>
      </c>
      <c r="M3342">
        <v>577</v>
      </c>
      <c r="N3342" t="b">
        <v>1</v>
      </c>
      <c r="O3342" t="s">
        <v>8299</v>
      </c>
      <c r="P3342" s="9">
        <f>(((K3342/60)/60)/24)+DATE(1970,1,1)</f>
        <v>42564.881076388891</v>
      </c>
      <c r="Q3342" s="14">
        <f>YEAR(P3342)</f>
        <v>2016</v>
      </c>
      <c r="R3342" s="10" t="s">
        <v>8333</v>
      </c>
      <c r="S3342" t="s">
        <v>8369</v>
      </c>
      <c r="T3342">
        <f>IFERROR(ROUND(E3342/M3342,2),0)</f>
        <v>55.76</v>
      </c>
    </row>
    <row r="3343" spans="1:20" ht="49" x14ac:dyDescent="0.25">
      <c r="A3343">
        <v>1526</v>
      </c>
      <c r="B3343" s="3" t="s">
        <v>1527</v>
      </c>
      <c r="C3343" s="3" t="s">
        <v>5636</v>
      </c>
      <c r="D3343" s="6">
        <v>23000</v>
      </c>
      <c r="E3343" s="8">
        <v>27675</v>
      </c>
      <c r="F3343" s="22">
        <f>ROUND(E3343/D3343*100,0)</f>
        <v>120</v>
      </c>
      <c r="G3343" t="s">
        <v>8218</v>
      </c>
      <c r="H3343" t="s">
        <v>8223</v>
      </c>
      <c r="I3343" t="s">
        <v>8245</v>
      </c>
      <c r="J3343">
        <v>1453185447</v>
      </c>
      <c r="K3343">
        <v>1448951847</v>
      </c>
      <c r="L3343" t="b">
        <v>1</v>
      </c>
      <c r="M3343">
        <v>280</v>
      </c>
      <c r="N3343" t="b">
        <v>1</v>
      </c>
      <c r="O3343" t="s">
        <v>8283</v>
      </c>
      <c r="P3343" s="9">
        <f>(((K3343/60)/60)/24)+DATE(1970,1,1)</f>
        <v>42339.276006944448</v>
      </c>
      <c r="Q3343" s="14">
        <f>YEAR(P3343)</f>
        <v>2015</v>
      </c>
      <c r="R3343" s="10" t="s">
        <v>8352</v>
      </c>
      <c r="S3343" t="s">
        <v>8353</v>
      </c>
      <c r="T3343">
        <f>IFERROR(ROUND(E3343/M3343,2),0)</f>
        <v>98.84</v>
      </c>
    </row>
    <row r="3344" spans="1:20" ht="49" x14ac:dyDescent="0.25">
      <c r="A3344">
        <v>2457</v>
      </c>
      <c r="B3344" s="3" t="s">
        <v>2458</v>
      </c>
      <c r="C3344" s="3" t="s">
        <v>6567</v>
      </c>
      <c r="D3344" s="6">
        <v>23000</v>
      </c>
      <c r="E3344" s="8">
        <v>23530</v>
      </c>
      <c r="F3344" s="22">
        <f>ROUND(E3344/D3344*100,0)</f>
        <v>102</v>
      </c>
      <c r="G3344" t="s">
        <v>8218</v>
      </c>
      <c r="H3344" t="s">
        <v>8223</v>
      </c>
      <c r="I3344" t="s">
        <v>8245</v>
      </c>
      <c r="J3344">
        <v>1458826056</v>
      </c>
      <c r="K3344">
        <v>1456237656</v>
      </c>
      <c r="L3344" t="b">
        <v>0</v>
      </c>
      <c r="M3344">
        <v>124</v>
      </c>
      <c r="N3344" t="b">
        <v>1</v>
      </c>
      <c r="O3344" t="s">
        <v>8296</v>
      </c>
      <c r="P3344" s="9">
        <f>(((K3344/60)/60)/24)+DATE(1970,1,1)</f>
        <v>42423.602500000001</v>
      </c>
      <c r="Q3344" s="14">
        <f>YEAR(P3344)</f>
        <v>2016</v>
      </c>
      <c r="R3344" s="10" t="s">
        <v>8350</v>
      </c>
      <c r="S3344" t="s">
        <v>8366</v>
      </c>
      <c r="T3344">
        <f>IFERROR(ROUND(E3344/M3344,2),0)</f>
        <v>189.76</v>
      </c>
    </row>
    <row r="3345" spans="1:20" ht="49" x14ac:dyDescent="0.25">
      <c r="A3345">
        <v>3211</v>
      </c>
      <c r="B3345" s="3" t="s">
        <v>3211</v>
      </c>
      <c r="C3345" s="3" t="s">
        <v>7321</v>
      </c>
      <c r="D3345" s="6">
        <v>23000</v>
      </c>
      <c r="E3345" s="8">
        <v>27541</v>
      </c>
      <c r="F3345" s="22">
        <f>ROUND(E3345/D3345*100,0)</f>
        <v>120</v>
      </c>
      <c r="G3345" t="s">
        <v>8218</v>
      </c>
      <c r="H3345" t="s">
        <v>8223</v>
      </c>
      <c r="I3345" t="s">
        <v>8245</v>
      </c>
      <c r="J3345">
        <v>1408068000</v>
      </c>
      <c r="K3345">
        <v>1405346680</v>
      </c>
      <c r="L3345" t="b">
        <v>1</v>
      </c>
      <c r="M3345">
        <v>322</v>
      </c>
      <c r="N3345" t="b">
        <v>1</v>
      </c>
      <c r="O3345" t="s">
        <v>8269</v>
      </c>
      <c r="P3345" s="9">
        <f>(((K3345/60)/60)/24)+DATE(1970,1,1)</f>
        <v>41834.586574074077</v>
      </c>
      <c r="Q3345" s="14">
        <f>YEAR(P3345)</f>
        <v>2014</v>
      </c>
      <c r="R3345" s="10" t="s">
        <v>8331</v>
      </c>
      <c r="S3345" t="s">
        <v>8332</v>
      </c>
      <c r="T3345">
        <f>IFERROR(ROUND(E3345/M3345,2),0)</f>
        <v>85.53</v>
      </c>
    </row>
    <row r="3346" spans="1:20" ht="49" x14ac:dyDescent="0.25">
      <c r="A3346">
        <v>3259</v>
      </c>
      <c r="B3346" s="3" t="s">
        <v>3259</v>
      </c>
      <c r="C3346" s="3" t="s">
        <v>7369</v>
      </c>
      <c r="D3346" s="6">
        <v>23000</v>
      </c>
      <c r="E3346" s="8">
        <v>24418.6</v>
      </c>
      <c r="F3346" s="22">
        <f>ROUND(E3346/D3346*100,0)</f>
        <v>106</v>
      </c>
      <c r="G3346" t="s">
        <v>8218</v>
      </c>
      <c r="H3346" t="s">
        <v>8223</v>
      </c>
      <c r="I3346" t="s">
        <v>8245</v>
      </c>
      <c r="J3346">
        <v>1475294340</v>
      </c>
      <c r="K3346">
        <v>1472753745</v>
      </c>
      <c r="L3346" t="b">
        <v>1</v>
      </c>
      <c r="M3346">
        <v>97</v>
      </c>
      <c r="N3346" t="b">
        <v>1</v>
      </c>
      <c r="O3346" t="s">
        <v>8269</v>
      </c>
      <c r="P3346" s="9">
        <f>(((K3346/60)/60)/24)+DATE(1970,1,1)</f>
        <v>42614.760937500003</v>
      </c>
      <c r="Q3346" s="14">
        <f>YEAR(P3346)</f>
        <v>2016</v>
      </c>
      <c r="R3346" s="10" t="s">
        <v>8331</v>
      </c>
      <c r="S3346" t="s">
        <v>8332</v>
      </c>
      <c r="T3346">
        <f>IFERROR(ROUND(E3346/M3346,2),0)</f>
        <v>251.74</v>
      </c>
    </row>
    <row r="3347" spans="1:20" ht="49" hidden="1" x14ac:dyDescent="0.25">
      <c r="A3347">
        <v>701</v>
      </c>
      <c r="B3347" s="3" t="s">
        <v>702</v>
      </c>
      <c r="C3347" s="3" t="s">
        <v>4811</v>
      </c>
      <c r="D3347" s="6">
        <v>23000</v>
      </c>
      <c r="E3347" s="8">
        <v>6118</v>
      </c>
      <c r="F3347" s="22">
        <f>ROUND(E3347/D3347*100,0)</f>
        <v>27</v>
      </c>
      <c r="G3347" t="s">
        <v>8220</v>
      </c>
      <c r="H3347" t="s">
        <v>8224</v>
      </c>
      <c r="I3347" t="s">
        <v>8246</v>
      </c>
      <c r="J3347">
        <v>1406130880</v>
      </c>
      <c r="K3347">
        <v>1403538880</v>
      </c>
      <c r="L3347" t="b">
        <v>0</v>
      </c>
      <c r="M3347">
        <v>21</v>
      </c>
      <c r="N3347" t="b">
        <v>0</v>
      </c>
      <c r="O3347" t="s">
        <v>8271</v>
      </c>
      <c r="P3347" s="9">
        <f>(((K3347/60)/60)/24)+DATE(1970,1,1)</f>
        <v>41813.662962962961</v>
      </c>
      <c r="Q3347" s="14">
        <f>YEAR(P3347)</f>
        <v>2014</v>
      </c>
      <c r="R3347" s="10" t="s">
        <v>8333</v>
      </c>
      <c r="S3347" t="s">
        <v>8335</v>
      </c>
      <c r="T3347">
        <f>IFERROR(ROUND(E3347/M3347,2),0)</f>
        <v>291.33</v>
      </c>
    </row>
    <row r="3348" spans="1:20" ht="49" hidden="1" x14ac:dyDescent="0.25">
      <c r="A3348">
        <v>2697</v>
      </c>
      <c r="B3348" s="3" t="s">
        <v>2697</v>
      </c>
      <c r="C3348" s="3" t="s">
        <v>6807</v>
      </c>
      <c r="D3348" s="6">
        <v>23000</v>
      </c>
      <c r="E3348" s="8">
        <v>6061</v>
      </c>
      <c r="F3348" s="22">
        <f>ROUND(E3348/D3348*100,0)</f>
        <v>26</v>
      </c>
      <c r="G3348" t="s">
        <v>8220</v>
      </c>
      <c r="H3348" t="s">
        <v>8223</v>
      </c>
      <c r="I3348" t="s">
        <v>8245</v>
      </c>
      <c r="J3348">
        <v>1438552800</v>
      </c>
      <c r="K3348">
        <v>1435876423</v>
      </c>
      <c r="L3348" t="b">
        <v>0</v>
      </c>
      <c r="M3348">
        <v>52</v>
      </c>
      <c r="N3348" t="b">
        <v>0</v>
      </c>
      <c r="O3348" t="s">
        <v>8282</v>
      </c>
      <c r="P3348" s="9">
        <f>(((K3348/60)/60)/24)+DATE(1970,1,1)</f>
        <v>42187.940081018518</v>
      </c>
      <c r="Q3348" s="14">
        <f>YEAR(P3348)</f>
        <v>2015</v>
      </c>
      <c r="R3348" s="10" t="s">
        <v>8350</v>
      </c>
      <c r="S3348" t="s">
        <v>8351</v>
      </c>
      <c r="T3348">
        <f>IFERROR(ROUND(E3348/M3348,2),0)</f>
        <v>116.56</v>
      </c>
    </row>
    <row r="3349" spans="1:20" ht="49" hidden="1" x14ac:dyDescent="0.25">
      <c r="A3349">
        <v>4033</v>
      </c>
      <c r="B3349" s="3" t="s">
        <v>4029</v>
      </c>
      <c r="C3349" s="3" t="s">
        <v>8138</v>
      </c>
      <c r="D3349" s="6">
        <v>23900</v>
      </c>
      <c r="E3349" s="8">
        <v>6141.99</v>
      </c>
      <c r="F3349" s="22">
        <f>ROUND(E3349/D3349*100,0)</f>
        <v>26</v>
      </c>
      <c r="G3349" t="s">
        <v>8220</v>
      </c>
      <c r="H3349" t="s">
        <v>8224</v>
      </c>
      <c r="I3349" t="s">
        <v>8246</v>
      </c>
      <c r="J3349">
        <v>1475398800</v>
      </c>
      <c r="K3349">
        <v>1472711224</v>
      </c>
      <c r="L3349" t="b">
        <v>0</v>
      </c>
      <c r="M3349">
        <v>94</v>
      </c>
      <c r="N3349" t="b">
        <v>0</v>
      </c>
      <c r="O3349" t="s">
        <v>8269</v>
      </c>
      <c r="P3349" s="9">
        <f>(((K3349/60)/60)/24)+DATE(1970,1,1)</f>
        <v>42614.268796296295</v>
      </c>
      <c r="Q3349" s="14">
        <f>YEAR(P3349)</f>
        <v>2016</v>
      </c>
      <c r="R3349" s="10" t="s">
        <v>8331</v>
      </c>
      <c r="S3349" t="s">
        <v>8332</v>
      </c>
      <c r="T3349">
        <f>IFERROR(ROUND(E3349/M3349,2),0)</f>
        <v>65.34</v>
      </c>
    </row>
    <row r="3350" spans="1:20" ht="49" x14ac:dyDescent="0.25">
      <c r="A3350">
        <v>254</v>
      </c>
      <c r="B3350" s="3" t="s">
        <v>255</v>
      </c>
      <c r="C3350" s="3" t="s">
        <v>4364</v>
      </c>
      <c r="D3350" s="6">
        <v>24000</v>
      </c>
      <c r="E3350" s="8">
        <v>28067.34</v>
      </c>
      <c r="F3350" s="22">
        <f>ROUND(E3350/D3350*100,0)</f>
        <v>117</v>
      </c>
      <c r="G3350" t="s">
        <v>8218</v>
      </c>
      <c r="H3350" t="s">
        <v>8223</v>
      </c>
      <c r="I3350" t="s">
        <v>8245</v>
      </c>
      <c r="J3350">
        <v>1445047200</v>
      </c>
      <c r="K3350">
        <v>1442443910</v>
      </c>
      <c r="L3350" t="b">
        <v>1</v>
      </c>
      <c r="M3350">
        <v>314</v>
      </c>
      <c r="N3350" t="b">
        <v>1</v>
      </c>
      <c r="O3350" t="s">
        <v>8267</v>
      </c>
      <c r="P3350" s="9">
        <f>(((K3350/60)/60)/24)+DATE(1970,1,1)</f>
        <v>42263.952662037031</v>
      </c>
      <c r="Q3350" s="14">
        <f>YEAR(P3350)</f>
        <v>2015</v>
      </c>
      <c r="R3350" s="10" t="s">
        <v>8324</v>
      </c>
      <c r="S3350" t="s">
        <v>8329</v>
      </c>
      <c r="T3350">
        <f>IFERROR(ROUND(E3350/M3350,2),0)</f>
        <v>89.39</v>
      </c>
    </row>
    <row r="3351" spans="1:20" ht="33" x14ac:dyDescent="0.25">
      <c r="A3351">
        <v>2442</v>
      </c>
      <c r="B3351" s="3" t="s">
        <v>2443</v>
      </c>
      <c r="C3351" s="3" t="s">
        <v>6552</v>
      </c>
      <c r="D3351" s="6">
        <v>24000</v>
      </c>
      <c r="E3351" s="8">
        <v>30226</v>
      </c>
      <c r="F3351" s="22">
        <f>ROUND(E3351/D3351*100,0)</f>
        <v>126</v>
      </c>
      <c r="G3351" t="s">
        <v>8218</v>
      </c>
      <c r="H3351" t="s">
        <v>8223</v>
      </c>
      <c r="I3351" t="s">
        <v>8245</v>
      </c>
      <c r="J3351">
        <v>1426777228</v>
      </c>
      <c r="K3351">
        <v>1424188828</v>
      </c>
      <c r="L3351" t="b">
        <v>0</v>
      </c>
      <c r="M3351">
        <v>372</v>
      </c>
      <c r="N3351" t="b">
        <v>1</v>
      </c>
      <c r="O3351" t="s">
        <v>8296</v>
      </c>
      <c r="P3351" s="9">
        <f>(((K3351/60)/60)/24)+DATE(1970,1,1)</f>
        <v>42052.666990740734</v>
      </c>
      <c r="Q3351" s="14">
        <f>YEAR(P3351)</f>
        <v>2015</v>
      </c>
      <c r="R3351" s="10" t="s">
        <v>8350</v>
      </c>
      <c r="S3351" t="s">
        <v>8366</v>
      </c>
      <c r="T3351">
        <f>IFERROR(ROUND(E3351/M3351,2),0)</f>
        <v>81.25</v>
      </c>
    </row>
    <row r="3352" spans="1:20" ht="49" hidden="1" x14ac:dyDescent="0.25">
      <c r="A3352">
        <v>1785</v>
      </c>
      <c r="B3352" s="3" t="s">
        <v>1786</v>
      </c>
      <c r="C3352" s="3" t="s">
        <v>5895</v>
      </c>
      <c r="D3352" s="6">
        <v>24000</v>
      </c>
      <c r="E3352" s="8">
        <v>4853</v>
      </c>
      <c r="F3352" s="22">
        <f>ROUND(E3352/D3352*100,0)</f>
        <v>20</v>
      </c>
      <c r="G3352" t="s">
        <v>8220</v>
      </c>
      <c r="H3352" t="s">
        <v>8223</v>
      </c>
      <c r="I3352" t="s">
        <v>8245</v>
      </c>
      <c r="J3352">
        <v>1413417600</v>
      </c>
      <c r="K3352">
        <v>1410750855</v>
      </c>
      <c r="L3352" t="b">
        <v>1</v>
      </c>
      <c r="M3352">
        <v>108</v>
      </c>
      <c r="N3352" t="b">
        <v>0</v>
      </c>
      <c r="O3352" t="s">
        <v>8283</v>
      </c>
      <c r="P3352" s="9">
        <f>(((K3352/60)/60)/24)+DATE(1970,1,1)</f>
        <v>41897.134895833333</v>
      </c>
      <c r="Q3352" s="14">
        <f>YEAR(P3352)</f>
        <v>2014</v>
      </c>
      <c r="R3352" s="10" t="s">
        <v>8352</v>
      </c>
      <c r="S3352" t="s">
        <v>8353</v>
      </c>
      <c r="T3352">
        <f>IFERROR(ROUND(E3352/M3352,2),0)</f>
        <v>44.94</v>
      </c>
    </row>
    <row r="3353" spans="1:20" ht="49" x14ac:dyDescent="0.25">
      <c r="A3353">
        <v>359</v>
      </c>
      <c r="B3353" s="3" t="s">
        <v>360</v>
      </c>
      <c r="C3353" s="3" t="s">
        <v>4469</v>
      </c>
      <c r="D3353" s="6">
        <v>24200</v>
      </c>
      <c r="E3353" s="8">
        <v>25375</v>
      </c>
      <c r="F3353" s="22">
        <f>ROUND(E3353/D3353*100,0)</f>
        <v>105</v>
      </c>
      <c r="G3353" t="s">
        <v>8218</v>
      </c>
      <c r="H3353" t="s">
        <v>8223</v>
      </c>
      <c r="I3353" t="s">
        <v>8245</v>
      </c>
      <c r="J3353">
        <v>1415941920</v>
      </c>
      <c r="K3353">
        <v>1414028490</v>
      </c>
      <c r="L3353" t="b">
        <v>1</v>
      </c>
      <c r="M3353">
        <v>302</v>
      </c>
      <c r="N3353" t="b">
        <v>1</v>
      </c>
      <c r="O3353" t="s">
        <v>8267</v>
      </c>
      <c r="P3353" s="9">
        <f>(((K3353/60)/60)/24)+DATE(1970,1,1)</f>
        <v>41935.070486111108</v>
      </c>
      <c r="Q3353" s="14">
        <f>YEAR(P3353)</f>
        <v>2014</v>
      </c>
      <c r="R3353" s="10" t="s">
        <v>8324</v>
      </c>
      <c r="S3353" t="s">
        <v>8329</v>
      </c>
      <c r="T3353">
        <f>IFERROR(ROUND(E3353/M3353,2),0)</f>
        <v>84.02</v>
      </c>
    </row>
    <row r="3354" spans="1:20" ht="49" hidden="1" x14ac:dyDescent="0.25">
      <c r="A3354">
        <v>504</v>
      </c>
      <c r="B3354" s="3" t="s">
        <v>505</v>
      </c>
      <c r="C3354" s="3" t="s">
        <v>4614</v>
      </c>
      <c r="D3354" s="6">
        <v>24500</v>
      </c>
      <c r="E3354" s="8">
        <v>335</v>
      </c>
      <c r="F3354" s="22">
        <f>ROUND(E3354/D3354*100,0)</f>
        <v>1</v>
      </c>
      <c r="G3354" t="s">
        <v>8220</v>
      </c>
      <c r="H3354" t="s">
        <v>8223</v>
      </c>
      <c r="I3354" t="s">
        <v>8245</v>
      </c>
      <c r="J3354">
        <v>1334097387</v>
      </c>
      <c r="K3354">
        <v>1328916987</v>
      </c>
      <c r="L3354" t="b">
        <v>0</v>
      </c>
      <c r="M3354">
        <v>5</v>
      </c>
      <c r="N3354" t="b">
        <v>0</v>
      </c>
      <c r="O3354" t="s">
        <v>8268</v>
      </c>
      <c r="P3354" s="9">
        <f>(((K3354/60)/60)/24)+DATE(1970,1,1)</f>
        <v>40949.98364583333</v>
      </c>
      <c r="Q3354" s="14">
        <f>YEAR(P3354)</f>
        <v>2012</v>
      </c>
      <c r="R3354" s="10" t="s">
        <v>8324</v>
      </c>
      <c r="S3354" t="s">
        <v>8330</v>
      </c>
      <c r="T3354">
        <f>IFERROR(ROUND(E3354/M3354,2),0)</f>
        <v>67</v>
      </c>
    </row>
    <row r="3355" spans="1:20" ht="65" hidden="1" x14ac:dyDescent="0.25">
      <c r="A3355">
        <v>568</v>
      </c>
      <c r="B3355" s="3" t="s">
        <v>569</v>
      </c>
      <c r="C3355" s="3" t="s">
        <v>4678</v>
      </c>
      <c r="D3355" s="6">
        <v>24500</v>
      </c>
      <c r="E3355" s="8">
        <v>245</v>
      </c>
      <c r="F3355" s="22">
        <f>ROUND(E3355/D3355*100,0)</f>
        <v>1</v>
      </c>
      <c r="G3355" t="s">
        <v>8220</v>
      </c>
      <c r="H3355" t="s">
        <v>8227</v>
      </c>
      <c r="I3355" t="s">
        <v>8249</v>
      </c>
      <c r="J3355">
        <v>1452942000</v>
      </c>
      <c r="K3355">
        <v>1449785223</v>
      </c>
      <c r="L3355" t="b">
        <v>0</v>
      </c>
      <c r="M3355">
        <v>5</v>
      </c>
      <c r="N3355" t="b">
        <v>0</v>
      </c>
      <c r="O3355" t="s">
        <v>8270</v>
      </c>
      <c r="P3355" s="9">
        <f>(((K3355/60)/60)/24)+DATE(1970,1,1)</f>
        <v>42348.9215625</v>
      </c>
      <c r="Q3355" s="14">
        <f>YEAR(P3355)</f>
        <v>2015</v>
      </c>
      <c r="R3355" s="10" t="s">
        <v>8333</v>
      </c>
      <c r="S3355" t="s">
        <v>8334</v>
      </c>
      <c r="T3355">
        <f>IFERROR(ROUND(E3355/M3355,2),0)</f>
        <v>49</v>
      </c>
    </row>
    <row r="3356" spans="1:20" ht="49" hidden="1" x14ac:dyDescent="0.25">
      <c r="A3356">
        <v>1770</v>
      </c>
      <c r="B3356" s="3" t="s">
        <v>1771</v>
      </c>
      <c r="C3356" s="3" t="s">
        <v>5880</v>
      </c>
      <c r="D3356" s="6">
        <v>24500</v>
      </c>
      <c r="E3356" s="8">
        <v>13846</v>
      </c>
      <c r="F3356" s="22">
        <f>ROUND(E3356/D3356*100,0)</f>
        <v>57</v>
      </c>
      <c r="G3356" t="s">
        <v>8220</v>
      </c>
      <c r="H3356" t="s">
        <v>8223</v>
      </c>
      <c r="I3356" t="s">
        <v>8245</v>
      </c>
      <c r="J3356">
        <v>1413312194</v>
      </c>
      <c r="K3356">
        <v>1410288194</v>
      </c>
      <c r="L3356" t="b">
        <v>1</v>
      </c>
      <c r="M3356">
        <v>92</v>
      </c>
      <c r="N3356" t="b">
        <v>0</v>
      </c>
      <c r="O3356" t="s">
        <v>8283</v>
      </c>
      <c r="P3356" s="9">
        <f>(((K3356/60)/60)/24)+DATE(1970,1,1)</f>
        <v>41891.780023148152</v>
      </c>
      <c r="Q3356" s="14">
        <f>YEAR(P3356)</f>
        <v>2014</v>
      </c>
      <c r="R3356" s="10" t="s">
        <v>8352</v>
      </c>
      <c r="S3356" t="s">
        <v>8353</v>
      </c>
      <c r="T3356">
        <f>IFERROR(ROUND(E3356/M3356,2),0)</f>
        <v>150.5</v>
      </c>
    </row>
    <row r="3357" spans="1:20" ht="49" x14ac:dyDescent="0.25">
      <c r="A3357">
        <v>39</v>
      </c>
      <c r="B3357" s="3" t="s">
        <v>41</v>
      </c>
      <c r="C3357" s="3" t="s">
        <v>4150</v>
      </c>
      <c r="D3357" s="6">
        <v>25000</v>
      </c>
      <c r="E3357" s="8">
        <v>32745</v>
      </c>
      <c r="F3357" s="22">
        <f>ROUND(E3357/D3357*100,0)</f>
        <v>131</v>
      </c>
      <c r="G3357" t="s">
        <v>8218</v>
      </c>
      <c r="H3357" t="s">
        <v>8224</v>
      </c>
      <c r="I3357" t="s">
        <v>8246</v>
      </c>
      <c r="J3357">
        <v>1401058740</v>
      </c>
      <c r="K3357">
        <v>1398388068</v>
      </c>
      <c r="L3357" t="b">
        <v>0</v>
      </c>
      <c r="M3357">
        <v>217</v>
      </c>
      <c r="N3357" t="b">
        <v>1</v>
      </c>
      <c r="O3357" t="s">
        <v>8263</v>
      </c>
      <c r="P3357" s="9">
        <f>(((K3357/60)/60)/24)+DATE(1970,1,1)</f>
        <v>41754.047083333331</v>
      </c>
      <c r="Q3357" s="14">
        <f>YEAR(P3357)</f>
        <v>2014</v>
      </c>
      <c r="R3357" s="10" t="s">
        <v>8324</v>
      </c>
      <c r="S3357" t="s">
        <v>8325</v>
      </c>
      <c r="T3357">
        <f>IFERROR(ROUND(E3357/M3357,2),0)</f>
        <v>150.9</v>
      </c>
    </row>
    <row r="3358" spans="1:20" ht="49" x14ac:dyDescent="0.25">
      <c r="A3358">
        <v>243</v>
      </c>
      <c r="B3358" s="3" t="s">
        <v>245</v>
      </c>
      <c r="C3358" s="3" t="s">
        <v>4353</v>
      </c>
      <c r="D3358" s="6">
        <v>25000</v>
      </c>
      <c r="E3358" s="8">
        <v>25648</v>
      </c>
      <c r="F3358" s="22">
        <f>ROUND(E3358/D3358*100,0)</f>
        <v>103</v>
      </c>
      <c r="G3358" t="s">
        <v>8218</v>
      </c>
      <c r="H3358" t="s">
        <v>8223</v>
      </c>
      <c r="I3358" t="s">
        <v>8245</v>
      </c>
      <c r="J3358">
        <v>1393031304</v>
      </c>
      <c r="K3358">
        <v>1390439304</v>
      </c>
      <c r="L3358" t="b">
        <v>1</v>
      </c>
      <c r="M3358">
        <v>328</v>
      </c>
      <c r="N3358" t="b">
        <v>1</v>
      </c>
      <c r="O3358" t="s">
        <v>8267</v>
      </c>
      <c r="P3358" s="9">
        <f>(((K3358/60)/60)/24)+DATE(1970,1,1)</f>
        <v>41662.047500000001</v>
      </c>
      <c r="Q3358" s="14">
        <f>YEAR(P3358)</f>
        <v>2014</v>
      </c>
      <c r="R3358" s="10" t="s">
        <v>8324</v>
      </c>
      <c r="S3358" t="s">
        <v>8329</v>
      </c>
      <c r="T3358">
        <f>IFERROR(ROUND(E3358/M3358,2),0)</f>
        <v>78.2</v>
      </c>
    </row>
    <row r="3359" spans="1:20" ht="65" x14ac:dyDescent="0.25">
      <c r="A3359">
        <v>263</v>
      </c>
      <c r="B3359" s="3" t="s">
        <v>264</v>
      </c>
      <c r="C3359" s="3" t="s">
        <v>4373</v>
      </c>
      <c r="D3359" s="6">
        <v>25000</v>
      </c>
      <c r="E3359" s="8">
        <v>29520.27</v>
      </c>
      <c r="F3359" s="22">
        <f>ROUND(E3359/D3359*100,0)</f>
        <v>118</v>
      </c>
      <c r="G3359" t="s">
        <v>8218</v>
      </c>
      <c r="H3359" t="s">
        <v>8223</v>
      </c>
      <c r="I3359" t="s">
        <v>8245</v>
      </c>
      <c r="J3359">
        <v>1348786494</v>
      </c>
      <c r="K3359">
        <v>1346194494</v>
      </c>
      <c r="L3359" t="b">
        <v>1</v>
      </c>
      <c r="M3359">
        <v>963</v>
      </c>
      <c r="N3359" t="b">
        <v>1</v>
      </c>
      <c r="O3359" t="s">
        <v>8267</v>
      </c>
      <c r="P3359" s="9">
        <f>(((K3359/60)/60)/24)+DATE(1970,1,1)</f>
        <v>41149.954791666663</v>
      </c>
      <c r="Q3359" s="14">
        <f>YEAR(P3359)</f>
        <v>2012</v>
      </c>
      <c r="R3359" s="10" t="s">
        <v>8324</v>
      </c>
      <c r="S3359" t="s">
        <v>8329</v>
      </c>
      <c r="T3359">
        <f>IFERROR(ROUND(E3359/M3359,2),0)</f>
        <v>30.65</v>
      </c>
    </row>
    <row r="3360" spans="1:20" ht="49" x14ac:dyDescent="0.25">
      <c r="A3360">
        <v>296</v>
      </c>
      <c r="B3360" s="3" t="s">
        <v>297</v>
      </c>
      <c r="C3360" s="3" t="s">
        <v>4406</v>
      </c>
      <c r="D3360" s="6">
        <v>25000</v>
      </c>
      <c r="E3360" s="8">
        <v>29681.55</v>
      </c>
      <c r="F3360" s="22">
        <f>ROUND(E3360/D3360*100,0)</f>
        <v>119</v>
      </c>
      <c r="G3360" t="s">
        <v>8218</v>
      </c>
      <c r="H3360" t="s">
        <v>8223</v>
      </c>
      <c r="I3360" t="s">
        <v>8245</v>
      </c>
      <c r="J3360">
        <v>1347017083</v>
      </c>
      <c r="K3360">
        <v>1344857083</v>
      </c>
      <c r="L3360" t="b">
        <v>1</v>
      </c>
      <c r="M3360">
        <v>129</v>
      </c>
      <c r="N3360" t="b">
        <v>1</v>
      </c>
      <c r="O3360" t="s">
        <v>8267</v>
      </c>
      <c r="P3360" s="9">
        <f>(((K3360/60)/60)/24)+DATE(1970,1,1)</f>
        <v>41134.475497685184</v>
      </c>
      <c r="Q3360" s="14">
        <f>YEAR(P3360)</f>
        <v>2012</v>
      </c>
      <c r="R3360" s="10" t="s">
        <v>8324</v>
      </c>
      <c r="S3360" t="s">
        <v>8329</v>
      </c>
      <c r="T3360">
        <f>IFERROR(ROUND(E3360/M3360,2),0)</f>
        <v>230.09</v>
      </c>
    </row>
    <row r="3361" spans="1:20" ht="49" x14ac:dyDescent="0.25">
      <c r="A3361">
        <v>300</v>
      </c>
      <c r="B3361" s="3" t="s">
        <v>301</v>
      </c>
      <c r="C3361" s="3" t="s">
        <v>4410</v>
      </c>
      <c r="D3361" s="6">
        <v>25000</v>
      </c>
      <c r="E3361" s="8">
        <v>25430.66</v>
      </c>
      <c r="F3361" s="22">
        <f>ROUND(E3361/D3361*100,0)</f>
        <v>102</v>
      </c>
      <c r="G3361" t="s">
        <v>8218</v>
      </c>
      <c r="H3361" t="s">
        <v>8223</v>
      </c>
      <c r="I3361" t="s">
        <v>8245</v>
      </c>
      <c r="J3361">
        <v>1303686138</v>
      </c>
      <c r="K3361">
        <v>1301007738</v>
      </c>
      <c r="L3361" t="b">
        <v>1</v>
      </c>
      <c r="M3361">
        <v>298</v>
      </c>
      <c r="N3361" t="b">
        <v>1</v>
      </c>
      <c r="O3361" t="s">
        <v>8267</v>
      </c>
      <c r="P3361" s="9">
        <f>(((K3361/60)/60)/24)+DATE(1970,1,1)</f>
        <v>40626.959930555553</v>
      </c>
      <c r="Q3361" s="14">
        <f>YEAR(P3361)</f>
        <v>2011</v>
      </c>
      <c r="R3361" s="10" t="s">
        <v>8324</v>
      </c>
      <c r="S3361" t="s">
        <v>8329</v>
      </c>
      <c r="T3361">
        <f>IFERROR(ROUND(E3361/M3361,2),0)</f>
        <v>85.34</v>
      </c>
    </row>
    <row r="3362" spans="1:20" ht="49" x14ac:dyDescent="0.25">
      <c r="A3362">
        <v>315</v>
      </c>
      <c r="B3362" s="3" t="s">
        <v>316</v>
      </c>
      <c r="C3362" s="3" t="s">
        <v>4425</v>
      </c>
      <c r="D3362" s="6">
        <v>25000</v>
      </c>
      <c r="E3362" s="8">
        <v>25312</v>
      </c>
      <c r="F3362" s="22">
        <f>ROUND(E3362/D3362*100,0)</f>
        <v>101</v>
      </c>
      <c r="G3362" t="s">
        <v>8218</v>
      </c>
      <c r="H3362" t="s">
        <v>8223</v>
      </c>
      <c r="I3362" t="s">
        <v>8245</v>
      </c>
      <c r="J3362">
        <v>1345660334</v>
      </c>
      <c r="K3362">
        <v>1343068334</v>
      </c>
      <c r="L3362" t="b">
        <v>1</v>
      </c>
      <c r="M3362">
        <v>126</v>
      </c>
      <c r="N3362" t="b">
        <v>1</v>
      </c>
      <c r="O3362" t="s">
        <v>8267</v>
      </c>
      <c r="P3362" s="9">
        <f>(((K3362/60)/60)/24)+DATE(1970,1,1)</f>
        <v>41113.77238425926</v>
      </c>
      <c r="Q3362" s="14">
        <f>YEAR(P3362)</f>
        <v>2012</v>
      </c>
      <c r="R3362" s="10" t="s">
        <v>8324</v>
      </c>
      <c r="S3362" t="s">
        <v>8329</v>
      </c>
      <c r="T3362">
        <f>IFERROR(ROUND(E3362/M3362,2),0)</f>
        <v>200.89</v>
      </c>
    </row>
    <row r="3363" spans="1:20" ht="49" x14ac:dyDescent="0.25">
      <c r="A3363">
        <v>322</v>
      </c>
      <c r="B3363" s="3" t="s">
        <v>323</v>
      </c>
      <c r="C3363" s="3" t="s">
        <v>4432</v>
      </c>
      <c r="D3363" s="6">
        <v>25000</v>
      </c>
      <c r="E3363" s="8">
        <v>26978</v>
      </c>
      <c r="F3363" s="22">
        <f>ROUND(E3363/D3363*100,0)</f>
        <v>108</v>
      </c>
      <c r="G3363" t="s">
        <v>8218</v>
      </c>
      <c r="H3363" t="s">
        <v>8223</v>
      </c>
      <c r="I3363" t="s">
        <v>8245</v>
      </c>
      <c r="J3363">
        <v>1463146848</v>
      </c>
      <c r="K3363">
        <v>1460554848</v>
      </c>
      <c r="L3363" t="b">
        <v>1</v>
      </c>
      <c r="M3363">
        <v>186</v>
      </c>
      <c r="N3363" t="b">
        <v>1</v>
      </c>
      <c r="O3363" t="s">
        <v>8267</v>
      </c>
      <c r="P3363" s="9">
        <f>(((K3363/60)/60)/24)+DATE(1970,1,1)</f>
        <v>42473.57</v>
      </c>
      <c r="Q3363" s="14">
        <f>YEAR(P3363)</f>
        <v>2016</v>
      </c>
      <c r="R3363" s="10" t="s">
        <v>8324</v>
      </c>
      <c r="S3363" t="s">
        <v>8329</v>
      </c>
      <c r="T3363">
        <f>IFERROR(ROUND(E3363/M3363,2),0)</f>
        <v>145.04</v>
      </c>
    </row>
    <row r="3364" spans="1:20" ht="49" x14ac:dyDescent="0.25">
      <c r="A3364">
        <v>336</v>
      </c>
      <c r="B3364" s="3" t="s">
        <v>337</v>
      </c>
      <c r="C3364" s="3" t="s">
        <v>4446</v>
      </c>
      <c r="D3364" s="6">
        <v>25000</v>
      </c>
      <c r="E3364" s="8">
        <v>29209.78</v>
      </c>
      <c r="F3364" s="22">
        <f>ROUND(E3364/D3364*100,0)</f>
        <v>117</v>
      </c>
      <c r="G3364" t="s">
        <v>8218</v>
      </c>
      <c r="H3364" t="s">
        <v>8223</v>
      </c>
      <c r="I3364" t="s">
        <v>8245</v>
      </c>
      <c r="J3364">
        <v>1447427918</v>
      </c>
      <c r="K3364">
        <v>1444832318</v>
      </c>
      <c r="L3364" t="b">
        <v>1</v>
      </c>
      <c r="M3364">
        <v>493</v>
      </c>
      <c r="N3364" t="b">
        <v>1</v>
      </c>
      <c r="O3364" t="s">
        <v>8267</v>
      </c>
      <c r="P3364" s="9">
        <f>(((K3364/60)/60)/24)+DATE(1970,1,1)</f>
        <v>42291.596273148149</v>
      </c>
      <c r="Q3364" s="14">
        <f>YEAR(P3364)</f>
        <v>2015</v>
      </c>
      <c r="R3364" s="10" t="s">
        <v>8324</v>
      </c>
      <c r="S3364" t="s">
        <v>8329</v>
      </c>
      <c r="T3364">
        <f>IFERROR(ROUND(E3364/M3364,2),0)</f>
        <v>59.25</v>
      </c>
    </row>
    <row r="3365" spans="1:20" ht="49" x14ac:dyDescent="0.25">
      <c r="A3365">
        <v>350</v>
      </c>
      <c r="B3365" s="3" t="s">
        <v>351</v>
      </c>
      <c r="C3365" s="3" t="s">
        <v>4460</v>
      </c>
      <c r="D3365" s="6">
        <v>25000</v>
      </c>
      <c r="E3365" s="8">
        <v>28690</v>
      </c>
      <c r="F3365" s="22">
        <f>ROUND(E3365/D3365*100,0)</f>
        <v>115</v>
      </c>
      <c r="G3365" t="s">
        <v>8218</v>
      </c>
      <c r="H3365" t="s">
        <v>8223</v>
      </c>
      <c r="I3365" t="s">
        <v>8245</v>
      </c>
      <c r="J3365">
        <v>1473566340</v>
      </c>
      <c r="K3365">
        <v>1470274509</v>
      </c>
      <c r="L3365" t="b">
        <v>1</v>
      </c>
      <c r="M3365">
        <v>221</v>
      </c>
      <c r="N3365" t="b">
        <v>1</v>
      </c>
      <c r="O3365" t="s">
        <v>8267</v>
      </c>
      <c r="P3365" s="9">
        <f>(((K3365/60)/60)/24)+DATE(1970,1,1)</f>
        <v>42586.066076388888</v>
      </c>
      <c r="Q3365" s="14">
        <f>YEAR(P3365)</f>
        <v>2016</v>
      </c>
      <c r="R3365" s="10" t="s">
        <v>8324</v>
      </c>
      <c r="S3365" t="s">
        <v>8329</v>
      </c>
      <c r="T3365">
        <f>IFERROR(ROUND(E3365/M3365,2),0)</f>
        <v>129.82</v>
      </c>
    </row>
    <row r="3366" spans="1:20" ht="49" x14ac:dyDescent="0.25">
      <c r="A3366">
        <v>370</v>
      </c>
      <c r="B3366" s="3" t="s">
        <v>371</v>
      </c>
      <c r="C3366" s="3" t="s">
        <v>4480</v>
      </c>
      <c r="D3366" s="6">
        <v>25000</v>
      </c>
      <c r="E3366" s="8">
        <v>30505</v>
      </c>
      <c r="F3366" s="22">
        <f>ROUND(E3366/D3366*100,0)</f>
        <v>122</v>
      </c>
      <c r="G3366" t="s">
        <v>8218</v>
      </c>
      <c r="H3366" t="s">
        <v>8223</v>
      </c>
      <c r="I3366" t="s">
        <v>8245</v>
      </c>
      <c r="J3366">
        <v>1483729500</v>
      </c>
      <c r="K3366">
        <v>1481137500</v>
      </c>
      <c r="L3366" t="b">
        <v>0</v>
      </c>
      <c r="M3366">
        <v>43</v>
      </c>
      <c r="N3366" t="b">
        <v>1</v>
      </c>
      <c r="O3366" t="s">
        <v>8267</v>
      </c>
      <c r="P3366" s="9">
        <f>(((K3366/60)/60)/24)+DATE(1970,1,1)</f>
        <v>42711.795138888891</v>
      </c>
      <c r="Q3366" s="14">
        <f>YEAR(P3366)</f>
        <v>2016</v>
      </c>
      <c r="R3366" s="10" t="s">
        <v>8324</v>
      </c>
      <c r="S3366" t="s">
        <v>8329</v>
      </c>
      <c r="T3366">
        <f>IFERROR(ROUND(E3366/M3366,2),0)</f>
        <v>709.42</v>
      </c>
    </row>
    <row r="3367" spans="1:20" ht="49" x14ac:dyDescent="0.25">
      <c r="A3367">
        <v>381</v>
      </c>
      <c r="B3367" s="3" t="s">
        <v>382</v>
      </c>
      <c r="C3367" s="3" t="s">
        <v>4491</v>
      </c>
      <c r="D3367" s="6">
        <v>25000</v>
      </c>
      <c r="E3367" s="8">
        <v>26182.5</v>
      </c>
      <c r="F3367" s="22">
        <f>ROUND(E3367/D3367*100,0)</f>
        <v>105</v>
      </c>
      <c r="G3367" t="s">
        <v>8218</v>
      </c>
      <c r="H3367" t="s">
        <v>8223</v>
      </c>
      <c r="I3367" t="s">
        <v>8245</v>
      </c>
      <c r="J3367">
        <v>1343624400</v>
      </c>
      <c r="K3367">
        <v>1340642717</v>
      </c>
      <c r="L3367" t="b">
        <v>0</v>
      </c>
      <c r="M3367">
        <v>251</v>
      </c>
      <c r="N3367" t="b">
        <v>1</v>
      </c>
      <c r="O3367" t="s">
        <v>8267</v>
      </c>
      <c r="P3367" s="9">
        <f>(((K3367/60)/60)/24)+DATE(1970,1,1)</f>
        <v>41085.698113425926</v>
      </c>
      <c r="Q3367" s="14">
        <f>YEAR(P3367)</f>
        <v>2012</v>
      </c>
      <c r="R3367" s="10" t="s">
        <v>8324</v>
      </c>
      <c r="S3367" t="s">
        <v>8329</v>
      </c>
      <c r="T3367">
        <f>IFERROR(ROUND(E3367/M3367,2),0)</f>
        <v>104.31</v>
      </c>
    </row>
    <row r="3368" spans="1:20" ht="49" x14ac:dyDescent="0.25">
      <c r="A3368">
        <v>385</v>
      </c>
      <c r="B3368" s="3" t="s">
        <v>386</v>
      </c>
      <c r="C3368" s="3" t="s">
        <v>4495</v>
      </c>
      <c r="D3368" s="6">
        <v>25000</v>
      </c>
      <c r="E3368" s="8">
        <v>26495.5</v>
      </c>
      <c r="F3368" s="22">
        <f>ROUND(E3368/D3368*100,0)</f>
        <v>106</v>
      </c>
      <c r="G3368" t="s">
        <v>8218</v>
      </c>
      <c r="H3368" t="s">
        <v>8223</v>
      </c>
      <c r="I3368" t="s">
        <v>8245</v>
      </c>
      <c r="J3368">
        <v>1416582101</v>
      </c>
      <c r="K3368">
        <v>1413986501</v>
      </c>
      <c r="L3368" t="b">
        <v>0</v>
      </c>
      <c r="M3368">
        <v>237</v>
      </c>
      <c r="N3368" t="b">
        <v>1</v>
      </c>
      <c r="O3368" t="s">
        <v>8267</v>
      </c>
      <c r="P3368" s="9">
        <f>(((K3368/60)/60)/24)+DATE(1970,1,1)</f>
        <v>41934.584502314814</v>
      </c>
      <c r="Q3368" s="14">
        <f>YEAR(P3368)</f>
        <v>2014</v>
      </c>
      <c r="R3368" s="10" t="s">
        <v>8324</v>
      </c>
      <c r="S3368" t="s">
        <v>8329</v>
      </c>
      <c r="T3368">
        <f>IFERROR(ROUND(E3368/M3368,2),0)</f>
        <v>111.8</v>
      </c>
    </row>
    <row r="3369" spans="1:20" ht="33" x14ac:dyDescent="0.25">
      <c r="A3369">
        <v>643</v>
      </c>
      <c r="B3369" s="3" t="s">
        <v>644</v>
      </c>
      <c r="C3369" s="3" t="s">
        <v>4753</v>
      </c>
      <c r="D3369" s="6">
        <v>25000</v>
      </c>
      <c r="E3369" s="8">
        <v>26452</v>
      </c>
      <c r="F3369" s="22">
        <f>ROUND(E3369/D3369*100,0)</f>
        <v>106</v>
      </c>
      <c r="G3369" t="s">
        <v>8218</v>
      </c>
      <c r="H3369" t="s">
        <v>8223</v>
      </c>
      <c r="I3369" t="s">
        <v>8245</v>
      </c>
      <c r="J3369">
        <v>1433085875</v>
      </c>
      <c r="K3369">
        <v>1428333875</v>
      </c>
      <c r="L3369" t="b">
        <v>0</v>
      </c>
      <c r="M3369">
        <v>152</v>
      </c>
      <c r="N3369" t="b">
        <v>1</v>
      </c>
      <c r="O3369" t="s">
        <v>8271</v>
      </c>
      <c r="P3369" s="9">
        <f>(((K3369/60)/60)/24)+DATE(1970,1,1)</f>
        <v>42100.642071759255</v>
      </c>
      <c r="Q3369" s="14">
        <f>YEAR(P3369)</f>
        <v>2015</v>
      </c>
      <c r="R3369" s="10" t="s">
        <v>8333</v>
      </c>
      <c r="S3369" t="s">
        <v>8335</v>
      </c>
      <c r="T3369">
        <f>IFERROR(ROUND(E3369/M3369,2),0)</f>
        <v>174.03</v>
      </c>
    </row>
    <row r="3370" spans="1:20" ht="49" x14ac:dyDescent="0.25">
      <c r="A3370">
        <v>644</v>
      </c>
      <c r="B3370" s="3" t="s">
        <v>645</v>
      </c>
      <c r="C3370" s="3" t="s">
        <v>4754</v>
      </c>
      <c r="D3370" s="6">
        <v>25000</v>
      </c>
      <c r="E3370" s="8">
        <v>75029.48</v>
      </c>
      <c r="F3370" s="22">
        <f>ROUND(E3370/D3370*100,0)</f>
        <v>300</v>
      </c>
      <c r="G3370" t="s">
        <v>8218</v>
      </c>
      <c r="H3370" t="s">
        <v>8223</v>
      </c>
      <c r="I3370" t="s">
        <v>8245</v>
      </c>
      <c r="J3370">
        <v>1414544400</v>
      </c>
      <c r="K3370">
        <v>1410883139</v>
      </c>
      <c r="L3370" t="b">
        <v>0</v>
      </c>
      <c r="M3370">
        <v>1021</v>
      </c>
      <c r="N3370" t="b">
        <v>1</v>
      </c>
      <c r="O3370" t="s">
        <v>8271</v>
      </c>
      <c r="P3370" s="9">
        <f>(((K3370/60)/60)/24)+DATE(1970,1,1)</f>
        <v>41898.665960648148</v>
      </c>
      <c r="Q3370" s="14">
        <f>YEAR(P3370)</f>
        <v>2014</v>
      </c>
      <c r="R3370" s="10" t="s">
        <v>8333</v>
      </c>
      <c r="S3370" t="s">
        <v>8335</v>
      </c>
      <c r="T3370">
        <f>IFERROR(ROUND(E3370/M3370,2),0)</f>
        <v>73.489999999999995</v>
      </c>
    </row>
    <row r="3371" spans="1:20" ht="49" x14ac:dyDescent="0.25">
      <c r="A3371">
        <v>651</v>
      </c>
      <c r="B3371" s="3" t="s">
        <v>652</v>
      </c>
      <c r="C3371" s="3" t="s">
        <v>4761</v>
      </c>
      <c r="D3371" s="6">
        <v>25000</v>
      </c>
      <c r="E3371" s="8">
        <v>25132</v>
      </c>
      <c r="F3371" s="22">
        <f>ROUND(E3371/D3371*100,0)</f>
        <v>101</v>
      </c>
      <c r="G3371" t="s">
        <v>8218</v>
      </c>
      <c r="H3371" t="s">
        <v>8223</v>
      </c>
      <c r="I3371" t="s">
        <v>8245</v>
      </c>
      <c r="J3371">
        <v>1418430311</v>
      </c>
      <c r="K3371">
        <v>1415838311</v>
      </c>
      <c r="L3371" t="b">
        <v>0</v>
      </c>
      <c r="M3371">
        <v>105</v>
      </c>
      <c r="N3371" t="b">
        <v>1</v>
      </c>
      <c r="O3371" t="s">
        <v>8271</v>
      </c>
      <c r="P3371" s="9">
        <f>(((K3371/60)/60)/24)+DATE(1970,1,1)</f>
        <v>41956.017488425925</v>
      </c>
      <c r="Q3371" s="14">
        <f>YEAR(P3371)</f>
        <v>2014</v>
      </c>
      <c r="R3371" s="10" t="s">
        <v>8333</v>
      </c>
      <c r="S3371" t="s">
        <v>8335</v>
      </c>
      <c r="T3371">
        <f>IFERROR(ROUND(E3371/M3371,2),0)</f>
        <v>239.35</v>
      </c>
    </row>
    <row r="3372" spans="1:20" ht="49" x14ac:dyDescent="0.25">
      <c r="A3372">
        <v>722</v>
      </c>
      <c r="B3372" s="3" t="s">
        <v>723</v>
      </c>
      <c r="C3372" s="3" t="s">
        <v>4832</v>
      </c>
      <c r="D3372" s="6">
        <v>25000</v>
      </c>
      <c r="E3372" s="8">
        <v>33006</v>
      </c>
      <c r="F3372" s="22">
        <f>ROUND(E3372/D3372*100,0)</f>
        <v>132</v>
      </c>
      <c r="G3372" t="s">
        <v>8218</v>
      </c>
      <c r="H3372" t="s">
        <v>8223</v>
      </c>
      <c r="I3372" t="s">
        <v>8245</v>
      </c>
      <c r="J3372">
        <v>1333909178</v>
      </c>
      <c r="K3372">
        <v>1331320778</v>
      </c>
      <c r="L3372" t="b">
        <v>0</v>
      </c>
      <c r="M3372">
        <v>153</v>
      </c>
      <c r="N3372" t="b">
        <v>1</v>
      </c>
      <c r="O3372" t="s">
        <v>8272</v>
      </c>
      <c r="P3372" s="9">
        <f>(((K3372/60)/60)/24)+DATE(1970,1,1)</f>
        <v>40977.805300925924</v>
      </c>
      <c r="Q3372" s="14">
        <f>YEAR(P3372)</f>
        <v>2012</v>
      </c>
      <c r="R3372" s="10" t="s">
        <v>8336</v>
      </c>
      <c r="S3372" t="s">
        <v>8337</v>
      </c>
      <c r="T3372">
        <f>IFERROR(ROUND(E3372/M3372,2),0)</f>
        <v>215.73</v>
      </c>
    </row>
    <row r="3373" spans="1:20" ht="49" x14ac:dyDescent="0.25">
      <c r="A3373">
        <v>1202</v>
      </c>
      <c r="B3373" s="3" t="s">
        <v>1203</v>
      </c>
      <c r="C3373" s="3" t="s">
        <v>5312</v>
      </c>
      <c r="D3373" s="6">
        <v>25000</v>
      </c>
      <c r="E3373" s="8">
        <v>49811</v>
      </c>
      <c r="F3373" s="22">
        <f>ROUND(E3373/D3373*100,0)</f>
        <v>199</v>
      </c>
      <c r="G3373" t="s">
        <v>8218</v>
      </c>
      <c r="H3373" t="s">
        <v>8225</v>
      </c>
      <c r="I3373" t="s">
        <v>8247</v>
      </c>
      <c r="J3373">
        <v>1435388154</v>
      </c>
      <c r="K3373">
        <v>1432796154</v>
      </c>
      <c r="L3373" t="b">
        <v>0</v>
      </c>
      <c r="M3373">
        <v>271</v>
      </c>
      <c r="N3373" t="b">
        <v>1</v>
      </c>
      <c r="O3373" t="s">
        <v>8283</v>
      </c>
      <c r="P3373" s="9">
        <f>(((K3373/60)/60)/24)+DATE(1970,1,1)</f>
        <v>42152.288819444439</v>
      </c>
      <c r="Q3373" s="14">
        <f>YEAR(P3373)</f>
        <v>2015</v>
      </c>
      <c r="R3373" s="10" t="s">
        <v>8352</v>
      </c>
      <c r="S3373" t="s">
        <v>8353</v>
      </c>
      <c r="T3373">
        <f>IFERROR(ROUND(E3373/M3373,2),0)</f>
        <v>183.8</v>
      </c>
    </row>
    <row r="3374" spans="1:20" ht="49" x14ac:dyDescent="0.25">
      <c r="A3374">
        <v>1274</v>
      </c>
      <c r="B3374" s="3" t="s">
        <v>1275</v>
      </c>
      <c r="C3374" s="3" t="s">
        <v>5384</v>
      </c>
      <c r="D3374" s="6">
        <v>25000</v>
      </c>
      <c r="E3374" s="8">
        <v>38743.839999999997</v>
      </c>
      <c r="F3374" s="22">
        <f>ROUND(E3374/D3374*100,0)</f>
        <v>155</v>
      </c>
      <c r="G3374" t="s">
        <v>8218</v>
      </c>
      <c r="H3374" t="s">
        <v>8223</v>
      </c>
      <c r="I3374" t="s">
        <v>8245</v>
      </c>
      <c r="J3374">
        <v>1346344425</v>
      </c>
      <c r="K3374">
        <v>1343320425</v>
      </c>
      <c r="L3374" t="b">
        <v>1</v>
      </c>
      <c r="M3374">
        <v>467</v>
      </c>
      <c r="N3374" t="b">
        <v>1</v>
      </c>
      <c r="O3374" t="s">
        <v>8274</v>
      </c>
      <c r="P3374" s="9">
        <f>(((K3374/60)/60)/24)+DATE(1970,1,1)</f>
        <v>41116.690104166664</v>
      </c>
      <c r="Q3374" s="14">
        <f>YEAR(P3374)</f>
        <v>2012</v>
      </c>
      <c r="R3374" s="10" t="s">
        <v>8339</v>
      </c>
      <c r="S3374" t="s">
        <v>8340</v>
      </c>
      <c r="T3374">
        <f>IFERROR(ROUND(E3374/M3374,2),0)</f>
        <v>82.96</v>
      </c>
    </row>
    <row r="3375" spans="1:20" ht="49" x14ac:dyDescent="0.25">
      <c r="A3375">
        <v>1472</v>
      </c>
      <c r="B3375" s="3" t="s">
        <v>1473</v>
      </c>
      <c r="C3375" s="3" t="s">
        <v>5582</v>
      </c>
      <c r="D3375" s="6">
        <v>25000</v>
      </c>
      <c r="E3375" s="8">
        <v>34676</v>
      </c>
      <c r="F3375" s="22">
        <f>ROUND(E3375/D3375*100,0)</f>
        <v>139</v>
      </c>
      <c r="G3375" t="s">
        <v>8218</v>
      </c>
      <c r="H3375" t="s">
        <v>8223</v>
      </c>
      <c r="I3375" t="s">
        <v>8245</v>
      </c>
      <c r="J3375">
        <v>1381928503</v>
      </c>
      <c r="K3375">
        <v>1379336503</v>
      </c>
      <c r="L3375" t="b">
        <v>1</v>
      </c>
      <c r="M3375">
        <v>336</v>
      </c>
      <c r="N3375" t="b">
        <v>1</v>
      </c>
      <c r="O3375" t="s">
        <v>8286</v>
      </c>
      <c r="P3375" s="9">
        <f>(((K3375/60)/60)/24)+DATE(1970,1,1)</f>
        <v>41533.542858796296</v>
      </c>
      <c r="Q3375" s="14">
        <f>YEAR(P3375)</f>
        <v>2013</v>
      </c>
      <c r="R3375" s="10" t="s">
        <v>8336</v>
      </c>
      <c r="S3375" t="s">
        <v>8356</v>
      </c>
      <c r="T3375">
        <f>IFERROR(ROUND(E3375/M3375,2),0)</f>
        <v>103.2</v>
      </c>
    </row>
    <row r="3376" spans="1:20" ht="49" x14ac:dyDescent="0.25">
      <c r="A3376">
        <v>1514</v>
      </c>
      <c r="B3376" s="3" t="s">
        <v>1515</v>
      </c>
      <c r="C3376" s="3" t="s">
        <v>5624</v>
      </c>
      <c r="D3376" s="6">
        <v>25000</v>
      </c>
      <c r="E3376" s="8">
        <v>26619</v>
      </c>
      <c r="F3376" s="22">
        <f>ROUND(E3376/D3376*100,0)</f>
        <v>106</v>
      </c>
      <c r="G3376" t="s">
        <v>8218</v>
      </c>
      <c r="H3376" t="s">
        <v>8223</v>
      </c>
      <c r="I3376" t="s">
        <v>8245</v>
      </c>
      <c r="J3376">
        <v>1443363640</v>
      </c>
      <c r="K3376">
        <v>1439907640</v>
      </c>
      <c r="L3376" t="b">
        <v>1</v>
      </c>
      <c r="M3376">
        <v>176</v>
      </c>
      <c r="N3376" t="b">
        <v>1</v>
      </c>
      <c r="O3376" t="s">
        <v>8283</v>
      </c>
      <c r="P3376" s="9">
        <f>(((K3376/60)/60)/24)+DATE(1970,1,1)</f>
        <v>42234.597685185188</v>
      </c>
      <c r="Q3376" s="14">
        <f>YEAR(P3376)</f>
        <v>2015</v>
      </c>
      <c r="R3376" s="10" t="s">
        <v>8352</v>
      </c>
      <c r="S3376" t="s">
        <v>8353</v>
      </c>
      <c r="T3376">
        <f>IFERROR(ROUND(E3376/M3376,2),0)</f>
        <v>151.24</v>
      </c>
    </row>
    <row r="3377" spans="1:20" ht="49" x14ac:dyDescent="0.25">
      <c r="A3377">
        <v>1657</v>
      </c>
      <c r="B3377" s="3" t="s">
        <v>1658</v>
      </c>
      <c r="C3377" s="3" t="s">
        <v>5767</v>
      </c>
      <c r="D3377" s="6">
        <v>25000</v>
      </c>
      <c r="E3377" s="8">
        <v>26233.45</v>
      </c>
      <c r="F3377" s="22">
        <f>ROUND(E3377/D3377*100,0)</f>
        <v>105</v>
      </c>
      <c r="G3377" t="s">
        <v>8218</v>
      </c>
      <c r="H3377" t="s">
        <v>8223</v>
      </c>
      <c r="I3377" t="s">
        <v>8245</v>
      </c>
      <c r="J3377">
        <v>1337885168</v>
      </c>
      <c r="K3377">
        <v>1335293168</v>
      </c>
      <c r="L3377" t="b">
        <v>0</v>
      </c>
      <c r="M3377">
        <v>221</v>
      </c>
      <c r="N3377" t="b">
        <v>1</v>
      </c>
      <c r="O3377" t="s">
        <v>8290</v>
      </c>
      <c r="P3377" s="9">
        <f>(((K3377/60)/60)/24)+DATE(1970,1,1)</f>
        <v>41023.782037037039</v>
      </c>
      <c r="Q3377" s="14">
        <f>YEAR(P3377)</f>
        <v>2012</v>
      </c>
      <c r="R3377" s="10" t="s">
        <v>8339</v>
      </c>
      <c r="S3377" t="s">
        <v>8360</v>
      </c>
      <c r="T3377">
        <f>IFERROR(ROUND(E3377/M3377,2),0)</f>
        <v>118.7</v>
      </c>
    </row>
    <row r="3378" spans="1:20" ht="49" x14ac:dyDescent="0.25">
      <c r="A3378">
        <v>2017</v>
      </c>
      <c r="B3378" s="3" t="s">
        <v>2018</v>
      </c>
      <c r="C3378" s="3" t="s">
        <v>6127</v>
      </c>
      <c r="D3378" s="6">
        <v>25000</v>
      </c>
      <c r="E3378" s="8">
        <v>31275.599999999999</v>
      </c>
      <c r="F3378" s="22">
        <f>ROUND(E3378/D3378*100,0)</f>
        <v>125</v>
      </c>
      <c r="G3378" t="s">
        <v>8218</v>
      </c>
      <c r="H3378" t="s">
        <v>8223</v>
      </c>
      <c r="I3378" t="s">
        <v>8245</v>
      </c>
      <c r="J3378">
        <v>1332561600</v>
      </c>
      <c r="K3378">
        <v>1329873755</v>
      </c>
      <c r="L3378" t="b">
        <v>1</v>
      </c>
      <c r="M3378">
        <v>426</v>
      </c>
      <c r="N3378" t="b">
        <v>1</v>
      </c>
      <c r="O3378" t="s">
        <v>8293</v>
      </c>
      <c r="P3378" s="9">
        <f>(((K3378/60)/60)/24)+DATE(1970,1,1)</f>
        <v>40961.057349537034</v>
      </c>
      <c r="Q3378" s="14">
        <f>YEAR(P3378)</f>
        <v>2012</v>
      </c>
      <c r="R3378" s="10" t="s">
        <v>8333</v>
      </c>
      <c r="S3378" t="s">
        <v>8363</v>
      </c>
      <c r="T3378">
        <f>IFERROR(ROUND(E3378/M3378,2),0)</f>
        <v>73.42</v>
      </c>
    </row>
    <row r="3379" spans="1:20" ht="33" x14ac:dyDescent="0.25">
      <c r="A3379">
        <v>2026</v>
      </c>
      <c r="B3379" s="3" t="s">
        <v>2027</v>
      </c>
      <c r="C3379" s="3" t="s">
        <v>6136</v>
      </c>
      <c r="D3379" s="6">
        <v>25000</v>
      </c>
      <c r="E3379" s="8">
        <v>33370.769999999997</v>
      </c>
      <c r="F3379" s="22">
        <f>ROUND(E3379/D3379*100,0)</f>
        <v>133</v>
      </c>
      <c r="G3379" t="s">
        <v>8218</v>
      </c>
      <c r="H3379" t="s">
        <v>8223</v>
      </c>
      <c r="I3379" t="s">
        <v>8245</v>
      </c>
      <c r="J3379">
        <v>1398052740</v>
      </c>
      <c r="K3379">
        <v>1394127585</v>
      </c>
      <c r="L3379" t="b">
        <v>1</v>
      </c>
      <c r="M3379">
        <v>454</v>
      </c>
      <c r="N3379" t="b">
        <v>1</v>
      </c>
      <c r="O3379" t="s">
        <v>8293</v>
      </c>
      <c r="P3379" s="9">
        <f>(((K3379/60)/60)/24)+DATE(1970,1,1)</f>
        <v>41704.735937500001</v>
      </c>
      <c r="Q3379" s="14">
        <f>YEAR(P3379)</f>
        <v>2014</v>
      </c>
      <c r="R3379" s="10" t="s">
        <v>8333</v>
      </c>
      <c r="S3379" t="s">
        <v>8363</v>
      </c>
      <c r="T3379">
        <f>IFERROR(ROUND(E3379/M3379,2),0)</f>
        <v>73.5</v>
      </c>
    </row>
    <row r="3380" spans="1:20" ht="49" x14ac:dyDescent="0.25">
      <c r="A3380">
        <v>2032</v>
      </c>
      <c r="B3380" s="3" t="s">
        <v>2033</v>
      </c>
      <c r="C3380" s="3" t="s">
        <v>6142</v>
      </c>
      <c r="D3380" s="6">
        <v>25000</v>
      </c>
      <c r="E3380" s="8">
        <v>76047</v>
      </c>
      <c r="F3380" s="22">
        <f>ROUND(E3380/D3380*100,0)</f>
        <v>304</v>
      </c>
      <c r="G3380" t="s">
        <v>8218</v>
      </c>
      <c r="H3380" t="s">
        <v>8223</v>
      </c>
      <c r="I3380" t="s">
        <v>8245</v>
      </c>
      <c r="J3380">
        <v>1481778000</v>
      </c>
      <c r="K3380">
        <v>1479216874</v>
      </c>
      <c r="L3380" t="b">
        <v>1</v>
      </c>
      <c r="M3380">
        <v>531</v>
      </c>
      <c r="N3380" t="b">
        <v>1</v>
      </c>
      <c r="O3380" t="s">
        <v>8293</v>
      </c>
      <c r="P3380" s="9">
        <f>(((K3380/60)/60)/24)+DATE(1970,1,1)</f>
        <v>42689.565671296295</v>
      </c>
      <c r="Q3380" s="14">
        <f>YEAR(P3380)</f>
        <v>2016</v>
      </c>
      <c r="R3380" s="10" t="s">
        <v>8333</v>
      </c>
      <c r="S3380" t="s">
        <v>8363</v>
      </c>
      <c r="T3380">
        <f>IFERROR(ROUND(E3380/M3380,2),0)</f>
        <v>143.21</v>
      </c>
    </row>
    <row r="3381" spans="1:20" ht="49" x14ac:dyDescent="0.25">
      <c r="A3381">
        <v>2033</v>
      </c>
      <c r="B3381" s="3" t="s">
        <v>2034</v>
      </c>
      <c r="C3381" s="3" t="s">
        <v>6143</v>
      </c>
      <c r="D3381" s="6">
        <v>25000</v>
      </c>
      <c r="E3381" s="8">
        <v>44669</v>
      </c>
      <c r="F3381" s="22">
        <f>ROUND(E3381/D3381*100,0)</f>
        <v>179</v>
      </c>
      <c r="G3381" t="s">
        <v>8218</v>
      </c>
      <c r="H3381" t="s">
        <v>8223</v>
      </c>
      <c r="I3381" t="s">
        <v>8245</v>
      </c>
      <c r="J3381">
        <v>1398477518</v>
      </c>
      <c r="K3381">
        <v>1395885518</v>
      </c>
      <c r="L3381" t="b">
        <v>1</v>
      </c>
      <c r="M3381">
        <v>158</v>
      </c>
      <c r="N3381" t="b">
        <v>1</v>
      </c>
      <c r="O3381" t="s">
        <v>8293</v>
      </c>
      <c r="P3381" s="9">
        <f>(((K3381/60)/60)/24)+DATE(1970,1,1)</f>
        <v>41725.082384259258</v>
      </c>
      <c r="Q3381" s="14">
        <f>YEAR(P3381)</f>
        <v>2014</v>
      </c>
      <c r="R3381" s="10" t="s">
        <v>8333</v>
      </c>
      <c r="S3381" t="s">
        <v>8363</v>
      </c>
      <c r="T3381">
        <f>IFERROR(ROUND(E3381/M3381,2),0)</f>
        <v>282.72000000000003</v>
      </c>
    </row>
    <row r="3382" spans="1:20" ht="49" x14ac:dyDescent="0.25">
      <c r="A3382">
        <v>2060</v>
      </c>
      <c r="B3382" s="3" t="s">
        <v>2061</v>
      </c>
      <c r="C3382" s="3" t="s">
        <v>6170</v>
      </c>
      <c r="D3382" s="6">
        <v>25000</v>
      </c>
      <c r="E3382" s="8">
        <v>49100</v>
      </c>
      <c r="F3382" s="22">
        <f>ROUND(E3382/D3382*100,0)</f>
        <v>196</v>
      </c>
      <c r="G3382" t="s">
        <v>8218</v>
      </c>
      <c r="H3382" t="s">
        <v>8223</v>
      </c>
      <c r="I3382" t="s">
        <v>8245</v>
      </c>
      <c r="J3382">
        <v>1406129150</v>
      </c>
      <c r="K3382">
        <v>1400945150</v>
      </c>
      <c r="L3382" t="b">
        <v>0</v>
      </c>
      <c r="M3382">
        <v>1364</v>
      </c>
      <c r="N3382" t="b">
        <v>1</v>
      </c>
      <c r="O3382" t="s">
        <v>8293</v>
      </c>
      <c r="P3382" s="9">
        <f>(((K3382/60)/60)/24)+DATE(1970,1,1)</f>
        <v>41783.642939814818</v>
      </c>
      <c r="Q3382" s="14">
        <f>YEAR(P3382)</f>
        <v>2014</v>
      </c>
      <c r="R3382" s="10" t="s">
        <v>8333</v>
      </c>
      <c r="S3382" t="s">
        <v>8363</v>
      </c>
      <c r="T3382">
        <f>IFERROR(ROUND(E3382/M3382,2),0)</f>
        <v>36</v>
      </c>
    </row>
    <row r="3383" spans="1:20" ht="49" x14ac:dyDescent="0.25">
      <c r="A3383">
        <v>2068</v>
      </c>
      <c r="B3383" s="3" t="s">
        <v>2069</v>
      </c>
      <c r="C3383" s="3" t="s">
        <v>6178</v>
      </c>
      <c r="D3383" s="6">
        <v>25000</v>
      </c>
      <c r="E3383" s="8">
        <v>26305.97</v>
      </c>
      <c r="F3383" s="22">
        <f>ROUND(E3383/D3383*100,0)</f>
        <v>105</v>
      </c>
      <c r="G3383" t="s">
        <v>8218</v>
      </c>
      <c r="H3383" t="s">
        <v>8223</v>
      </c>
      <c r="I3383" t="s">
        <v>8245</v>
      </c>
      <c r="J3383">
        <v>1476994315</v>
      </c>
      <c r="K3383">
        <v>1474402315</v>
      </c>
      <c r="L3383" t="b">
        <v>0</v>
      </c>
      <c r="M3383">
        <v>76</v>
      </c>
      <c r="N3383" t="b">
        <v>1</v>
      </c>
      <c r="O3383" t="s">
        <v>8293</v>
      </c>
      <c r="P3383" s="9">
        <f>(((K3383/60)/60)/24)+DATE(1970,1,1)</f>
        <v>42633.841608796298</v>
      </c>
      <c r="Q3383" s="14">
        <f>YEAR(P3383)</f>
        <v>2016</v>
      </c>
      <c r="R3383" s="10" t="s">
        <v>8333</v>
      </c>
      <c r="S3383" t="s">
        <v>8363</v>
      </c>
      <c r="T3383">
        <f>IFERROR(ROUND(E3383/M3383,2),0)</f>
        <v>346.13</v>
      </c>
    </row>
    <row r="3384" spans="1:20" ht="49" x14ac:dyDescent="0.25">
      <c r="A3384">
        <v>2178</v>
      </c>
      <c r="B3384" s="3" t="s">
        <v>2179</v>
      </c>
      <c r="C3384" s="3" t="s">
        <v>6288</v>
      </c>
      <c r="D3384" s="6">
        <v>25000</v>
      </c>
      <c r="E3384" s="8">
        <v>34660</v>
      </c>
      <c r="F3384" s="22">
        <f>ROUND(E3384/D3384*100,0)</f>
        <v>139</v>
      </c>
      <c r="G3384" t="s">
        <v>8218</v>
      </c>
      <c r="H3384" t="s">
        <v>8223</v>
      </c>
      <c r="I3384" t="s">
        <v>8245</v>
      </c>
      <c r="J3384">
        <v>1484752597</v>
      </c>
      <c r="K3384">
        <v>1482160597</v>
      </c>
      <c r="L3384" t="b">
        <v>0</v>
      </c>
      <c r="M3384">
        <v>859</v>
      </c>
      <c r="N3384" t="b">
        <v>1</v>
      </c>
      <c r="O3384" t="s">
        <v>8274</v>
      </c>
      <c r="P3384" s="9">
        <f>(((K3384/60)/60)/24)+DATE(1970,1,1)</f>
        <v>42723.63653935185</v>
      </c>
      <c r="Q3384" s="14">
        <f>YEAR(P3384)</f>
        <v>2016</v>
      </c>
      <c r="R3384" s="10" t="s">
        <v>8339</v>
      </c>
      <c r="S3384" t="s">
        <v>8340</v>
      </c>
      <c r="T3384">
        <f>IFERROR(ROUND(E3384/M3384,2),0)</f>
        <v>40.35</v>
      </c>
    </row>
    <row r="3385" spans="1:20" ht="33" x14ac:dyDescent="0.25">
      <c r="A3385">
        <v>2239</v>
      </c>
      <c r="B3385" s="3" t="s">
        <v>2240</v>
      </c>
      <c r="C3385" s="3" t="s">
        <v>6349</v>
      </c>
      <c r="D3385" s="6">
        <v>25000</v>
      </c>
      <c r="E3385" s="8">
        <v>32006.67</v>
      </c>
      <c r="F3385" s="22">
        <f>ROUND(E3385/D3385*100,0)</f>
        <v>128</v>
      </c>
      <c r="G3385" t="s">
        <v>8218</v>
      </c>
      <c r="H3385" t="s">
        <v>8223</v>
      </c>
      <c r="I3385" t="s">
        <v>8245</v>
      </c>
      <c r="J3385">
        <v>1385870520</v>
      </c>
      <c r="K3385">
        <v>1382742014</v>
      </c>
      <c r="L3385" t="b">
        <v>0</v>
      </c>
      <c r="M3385">
        <v>426</v>
      </c>
      <c r="N3385" t="b">
        <v>1</v>
      </c>
      <c r="O3385" t="s">
        <v>8295</v>
      </c>
      <c r="P3385" s="9">
        <f>(((K3385/60)/60)/24)+DATE(1970,1,1)</f>
        <v>41572.958495370374</v>
      </c>
      <c r="Q3385" s="14">
        <f>YEAR(P3385)</f>
        <v>2013</v>
      </c>
      <c r="R3385" s="10" t="s">
        <v>8347</v>
      </c>
      <c r="S3385" t="s">
        <v>8365</v>
      </c>
      <c r="T3385">
        <f>IFERROR(ROUND(E3385/M3385,2),0)</f>
        <v>75.13</v>
      </c>
    </row>
    <row r="3386" spans="1:20" ht="49" x14ac:dyDescent="0.25">
      <c r="A3386">
        <v>2250</v>
      </c>
      <c r="B3386" s="3" t="s">
        <v>2251</v>
      </c>
      <c r="C3386" s="3" t="s">
        <v>6360</v>
      </c>
      <c r="D3386" s="6">
        <v>25000</v>
      </c>
      <c r="E3386" s="8">
        <v>243778</v>
      </c>
      <c r="F3386" s="22">
        <f>ROUND(E3386/D3386*100,0)</f>
        <v>975</v>
      </c>
      <c r="G3386" t="s">
        <v>8218</v>
      </c>
      <c r="H3386" t="s">
        <v>8223</v>
      </c>
      <c r="I3386" t="s">
        <v>8245</v>
      </c>
      <c r="J3386">
        <v>1480727273</v>
      </c>
      <c r="K3386">
        <v>1478131673</v>
      </c>
      <c r="L3386" t="b">
        <v>0</v>
      </c>
      <c r="M3386">
        <v>571</v>
      </c>
      <c r="N3386" t="b">
        <v>1</v>
      </c>
      <c r="O3386" t="s">
        <v>8295</v>
      </c>
      <c r="P3386" s="9">
        <f>(((K3386/60)/60)/24)+DATE(1970,1,1)</f>
        <v>42677.005474537036</v>
      </c>
      <c r="Q3386" s="14">
        <f>YEAR(P3386)</f>
        <v>2016</v>
      </c>
      <c r="R3386" s="10" t="s">
        <v>8347</v>
      </c>
      <c r="S3386" t="s">
        <v>8365</v>
      </c>
      <c r="T3386">
        <f>IFERROR(ROUND(E3386/M3386,2),0)</f>
        <v>426.93</v>
      </c>
    </row>
    <row r="3387" spans="1:20" ht="49" x14ac:dyDescent="0.25">
      <c r="A3387">
        <v>2270</v>
      </c>
      <c r="B3387" s="3" t="s">
        <v>2271</v>
      </c>
      <c r="C3387" s="3" t="s">
        <v>6380</v>
      </c>
      <c r="D3387" s="6">
        <v>25000</v>
      </c>
      <c r="E3387" s="8">
        <v>180062</v>
      </c>
      <c r="F3387" s="22">
        <f>ROUND(E3387/D3387*100,0)</f>
        <v>720</v>
      </c>
      <c r="G3387" t="s">
        <v>8218</v>
      </c>
      <c r="H3387" t="s">
        <v>8223</v>
      </c>
      <c r="I3387" t="s">
        <v>8245</v>
      </c>
      <c r="J3387">
        <v>1484085540</v>
      </c>
      <c r="K3387">
        <v>1482353513</v>
      </c>
      <c r="L3387" t="b">
        <v>0</v>
      </c>
      <c r="M3387">
        <v>1670</v>
      </c>
      <c r="N3387" t="b">
        <v>1</v>
      </c>
      <c r="O3387" t="s">
        <v>8295</v>
      </c>
      <c r="P3387" s="9">
        <f>(((K3387/60)/60)/24)+DATE(1970,1,1)</f>
        <v>42725.869363425925</v>
      </c>
      <c r="Q3387" s="14">
        <f>YEAR(P3387)</f>
        <v>2016</v>
      </c>
      <c r="R3387" s="10" t="s">
        <v>8347</v>
      </c>
      <c r="S3387" t="s">
        <v>8365</v>
      </c>
      <c r="T3387">
        <f>IFERROR(ROUND(E3387/M3387,2),0)</f>
        <v>107.82</v>
      </c>
    </row>
    <row r="3388" spans="1:20" ht="49" x14ac:dyDescent="0.25">
      <c r="A3388">
        <v>2329</v>
      </c>
      <c r="B3388" s="3" t="s">
        <v>2330</v>
      </c>
      <c r="C3388" s="3" t="s">
        <v>6439</v>
      </c>
      <c r="D3388" s="6">
        <v>25000</v>
      </c>
      <c r="E3388" s="8">
        <v>26480</v>
      </c>
      <c r="F3388" s="22">
        <f>ROUND(E3388/D3388*100,0)</f>
        <v>106</v>
      </c>
      <c r="G3388" t="s">
        <v>8218</v>
      </c>
      <c r="H3388" t="s">
        <v>8223</v>
      </c>
      <c r="I3388" t="s">
        <v>8245</v>
      </c>
      <c r="J3388">
        <v>1405609146</v>
      </c>
      <c r="K3388">
        <v>1403017146</v>
      </c>
      <c r="L3388" t="b">
        <v>1</v>
      </c>
      <c r="M3388">
        <v>125</v>
      </c>
      <c r="N3388" t="b">
        <v>1</v>
      </c>
      <c r="O3388" t="s">
        <v>8296</v>
      </c>
      <c r="P3388" s="9">
        <f>(((K3388/60)/60)/24)+DATE(1970,1,1)</f>
        <v>41807.624374999999</v>
      </c>
      <c r="Q3388" s="14">
        <f>YEAR(P3388)</f>
        <v>2014</v>
      </c>
      <c r="R3388" s="10" t="s">
        <v>8350</v>
      </c>
      <c r="S3388" t="s">
        <v>8366</v>
      </c>
      <c r="T3388">
        <f>IFERROR(ROUND(E3388/M3388,2),0)</f>
        <v>211.84</v>
      </c>
    </row>
    <row r="3389" spans="1:20" ht="49" x14ac:dyDescent="0.25">
      <c r="A3389">
        <v>2332</v>
      </c>
      <c r="B3389" s="3" t="s">
        <v>2333</v>
      </c>
      <c r="C3389" s="3" t="s">
        <v>6442</v>
      </c>
      <c r="D3389" s="6">
        <v>25000</v>
      </c>
      <c r="E3389" s="8">
        <v>26577</v>
      </c>
      <c r="F3389" s="22">
        <f>ROUND(E3389/D3389*100,0)</f>
        <v>106</v>
      </c>
      <c r="G3389" t="s">
        <v>8218</v>
      </c>
      <c r="H3389" t="s">
        <v>8223</v>
      </c>
      <c r="I3389" t="s">
        <v>8245</v>
      </c>
      <c r="J3389">
        <v>1423235071</v>
      </c>
      <c r="K3389">
        <v>1420643071</v>
      </c>
      <c r="L3389" t="b">
        <v>1</v>
      </c>
      <c r="M3389">
        <v>352</v>
      </c>
      <c r="N3389" t="b">
        <v>1</v>
      </c>
      <c r="O3389" t="s">
        <v>8296</v>
      </c>
      <c r="P3389" s="9">
        <f>(((K3389/60)/60)/24)+DATE(1970,1,1)</f>
        <v>42011.628136574072</v>
      </c>
      <c r="Q3389" s="14">
        <f>YEAR(P3389)</f>
        <v>2015</v>
      </c>
      <c r="R3389" s="10" t="s">
        <v>8350</v>
      </c>
      <c r="S3389" t="s">
        <v>8366</v>
      </c>
      <c r="T3389">
        <f>IFERROR(ROUND(E3389/M3389,2),0)</f>
        <v>75.5</v>
      </c>
    </row>
    <row r="3390" spans="1:20" ht="49" x14ac:dyDescent="0.25">
      <c r="A3390">
        <v>2335</v>
      </c>
      <c r="B3390" s="3" t="s">
        <v>2336</v>
      </c>
      <c r="C3390" s="3" t="s">
        <v>6445</v>
      </c>
      <c r="D3390" s="6">
        <v>25000</v>
      </c>
      <c r="E3390" s="8">
        <v>25568</v>
      </c>
      <c r="F3390" s="22">
        <f>ROUND(E3390/D3390*100,0)</f>
        <v>102</v>
      </c>
      <c r="G3390" t="s">
        <v>8218</v>
      </c>
      <c r="H3390" t="s">
        <v>8223</v>
      </c>
      <c r="I3390" t="s">
        <v>8245</v>
      </c>
      <c r="J3390">
        <v>1402494243</v>
      </c>
      <c r="K3390">
        <v>1399902243</v>
      </c>
      <c r="L3390" t="b">
        <v>1</v>
      </c>
      <c r="M3390">
        <v>221</v>
      </c>
      <c r="N3390" t="b">
        <v>1</v>
      </c>
      <c r="O3390" t="s">
        <v>8296</v>
      </c>
      <c r="P3390" s="9">
        <f>(((K3390/60)/60)/24)+DATE(1970,1,1)</f>
        <v>41771.572256944448</v>
      </c>
      <c r="Q3390" s="14">
        <f>YEAR(P3390)</f>
        <v>2014</v>
      </c>
      <c r="R3390" s="10" t="s">
        <v>8350</v>
      </c>
      <c r="S3390" t="s">
        <v>8366</v>
      </c>
      <c r="T3390">
        <f>IFERROR(ROUND(E3390/M3390,2),0)</f>
        <v>115.69</v>
      </c>
    </row>
    <row r="3391" spans="1:20" ht="49" x14ac:dyDescent="0.25">
      <c r="A3391">
        <v>2339</v>
      </c>
      <c r="B3391" s="3" t="s">
        <v>2340</v>
      </c>
      <c r="C3391" s="3" t="s">
        <v>6449</v>
      </c>
      <c r="D3391" s="6">
        <v>25000</v>
      </c>
      <c r="E3391" s="8">
        <v>73552</v>
      </c>
      <c r="F3391" s="22">
        <f>ROUND(E3391/D3391*100,0)</f>
        <v>294</v>
      </c>
      <c r="G3391" t="s">
        <v>8218</v>
      </c>
      <c r="H3391" t="s">
        <v>8223</v>
      </c>
      <c r="I3391" t="s">
        <v>8245</v>
      </c>
      <c r="J3391">
        <v>1482134340</v>
      </c>
      <c r="K3391">
        <v>1479496309</v>
      </c>
      <c r="L3391" t="b">
        <v>1</v>
      </c>
      <c r="M3391">
        <v>1104</v>
      </c>
      <c r="N3391" t="b">
        <v>1</v>
      </c>
      <c r="O3391" t="s">
        <v>8296</v>
      </c>
      <c r="P3391" s="9">
        <f>(((K3391/60)/60)/24)+DATE(1970,1,1)</f>
        <v>42692.79987268518</v>
      </c>
      <c r="Q3391" s="14">
        <f>YEAR(P3391)</f>
        <v>2016</v>
      </c>
      <c r="R3391" s="10" t="s">
        <v>8350</v>
      </c>
      <c r="S3391" t="s">
        <v>8366</v>
      </c>
      <c r="T3391">
        <f>IFERROR(ROUND(E3391/M3391,2),0)</f>
        <v>66.62</v>
      </c>
    </row>
    <row r="3392" spans="1:20" ht="49" x14ac:dyDescent="0.25">
      <c r="A3392">
        <v>2616</v>
      </c>
      <c r="B3392" s="3" t="s">
        <v>2616</v>
      </c>
      <c r="C3392" s="3" t="s">
        <v>6726</v>
      </c>
      <c r="D3392" s="6">
        <v>25000</v>
      </c>
      <c r="E3392" s="8">
        <v>28633.5</v>
      </c>
      <c r="F3392" s="22">
        <f>ROUND(E3392/D3392*100,0)</f>
        <v>115</v>
      </c>
      <c r="G3392" t="s">
        <v>8218</v>
      </c>
      <c r="H3392" t="s">
        <v>8223</v>
      </c>
      <c r="I3392" t="s">
        <v>8245</v>
      </c>
      <c r="J3392">
        <v>1440546729</v>
      </c>
      <c r="K3392">
        <v>1437954729</v>
      </c>
      <c r="L3392" t="b">
        <v>1</v>
      </c>
      <c r="M3392">
        <v>238</v>
      </c>
      <c r="N3392" t="b">
        <v>1</v>
      </c>
      <c r="O3392" t="s">
        <v>8299</v>
      </c>
      <c r="P3392" s="9">
        <f>(((K3392/60)/60)/24)+DATE(1970,1,1)</f>
        <v>42211.99454861111</v>
      </c>
      <c r="Q3392" s="14">
        <f>YEAR(P3392)</f>
        <v>2015</v>
      </c>
      <c r="R3392" s="10" t="s">
        <v>8333</v>
      </c>
      <c r="S3392" t="s">
        <v>8369</v>
      </c>
      <c r="T3392">
        <f>IFERROR(ROUND(E3392/M3392,2),0)</f>
        <v>120.31</v>
      </c>
    </row>
    <row r="3393" spans="1:20" ht="33" x14ac:dyDescent="0.25">
      <c r="A3393">
        <v>2714</v>
      </c>
      <c r="B3393" s="3" t="s">
        <v>2714</v>
      </c>
      <c r="C3393" s="3" t="s">
        <v>6824</v>
      </c>
      <c r="D3393" s="6">
        <v>25000</v>
      </c>
      <c r="E3393" s="8">
        <v>29089</v>
      </c>
      <c r="F3393" s="22">
        <f>ROUND(E3393/D3393*100,0)</f>
        <v>116</v>
      </c>
      <c r="G3393" t="s">
        <v>8218</v>
      </c>
      <c r="H3393" t="s">
        <v>8223</v>
      </c>
      <c r="I3393" t="s">
        <v>8245</v>
      </c>
      <c r="J3393">
        <v>1476486000</v>
      </c>
      <c r="K3393">
        <v>1474040596</v>
      </c>
      <c r="L3393" t="b">
        <v>1</v>
      </c>
      <c r="M3393">
        <v>305</v>
      </c>
      <c r="N3393" t="b">
        <v>1</v>
      </c>
      <c r="O3393" t="s">
        <v>8301</v>
      </c>
      <c r="P3393" s="9">
        <f>(((K3393/60)/60)/24)+DATE(1970,1,1)</f>
        <v>42629.655046296291</v>
      </c>
      <c r="Q3393" s="14">
        <f>YEAR(P3393)</f>
        <v>2016</v>
      </c>
      <c r="R3393" s="10" t="s">
        <v>8331</v>
      </c>
      <c r="S3393" t="s">
        <v>8371</v>
      </c>
      <c r="T3393">
        <f>IFERROR(ROUND(E3393/M3393,2),0)</f>
        <v>95.37</v>
      </c>
    </row>
    <row r="3394" spans="1:20" ht="49" x14ac:dyDescent="0.25">
      <c r="A3394">
        <v>2717</v>
      </c>
      <c r="B3394" s="3" t="s">
        <v>2717</v>
      </c>
      <c r="C3394" s="3" t="s">
        <v>6827</v>
      </c>
      <c r="D3394" s="6">
        <v>25000</v>
      </c>
      <c r="E3394" s="8">
        <v>30026</v>
      </c>
      <c r="F3394" s="22">
        <f>ROUND(E3394/D3394*100,0)</f>
        <v>120</v>
      </c>
      <c r="G3394" t="s">
        <v>8218</v>
      </c>
      <c r="H3394" t="s">
        <v>8223</v>
      </c>
      <c r="I3394" t="s">
        <v>8245</v>
      </c>
      <c r="J3394">
        <v>1417906649</v>
      </c>
      <c r="K3394">
        <v>1414015049</v>
      </c>
      <c r="L3394" t="b">
        <v>1</v>
      </c>
      <c r="M3394">
        <v>325</v>
      </c>
      <c r="N3394" t="b">
        <v>1</v>
      </c>
      <c r="O3394" t="s">
        <v>8301</v>
      </c>
      <c r="P3394" s="9">
        <f>(((K3394/60)/60)/24)+DATE(1970,1,1)</f>
        <v>41934.914918981485</v>
      </c>
      <c r="Q3394" s="14">
        <f>YEAR(P3394)</f>
        <v>2014</v>
      </c>
      <c r="R3394" s="10" t="s">
        <v>8331</v>
      </c>
      <c r="S3394" t="s">
        <v>8371</v>
      </c>
      <c r="T3394">
        <f>IFERROR(ROUND(E3394/M3394,2),0)</f>
        <v>92.39</v>
      </c>
    </row>
    <row r="3395" spans="1:20" ht="49" x14ac:dyDescent="0.25">
      <c r="A3395">
        <v>2720</v>
      </c>
      <c r="B3395" s="3" t="s">
        <v>2720</v>
      </c>
      <c r="C3395" s="3" t="s">
        <v>6830</v>
      </c>
      <c r="D3395" s="6">
        <v>25000</v>
      </c>
      <c r="E3395" s="8">
        <v>29531</v>
      </c>
      <c r="F3395" s="22">
        <f>ROUND(E3395/D3395*100,0)</f>
        <v>118</v>
      </c>
      <c r="G3395" t="s">
        <v>8218</v>
      </c>
      <c r="H3395" t="s">
        <v>8223</v>
      </c>
      <c r="I3395" t="s">
        <v>8245</v>
      </c>
      <c r="J3395">
        <v>1478866253</v>
      </c>
      <c r="K3395">
        <v>1476270653</v>
      </c>
      <c r="L3395" t="b">
        <v>0</v>
      </c>
      <c r="M3395">
        <v>173</v>
      </c>
      <c r="N3395" t="b">
        <v>1</v>
      </c>
      <c r="O3395" t="s">
        <v>8301</v>
      </c>
      <c r="P3395" s="9">
        <f>(((K3395/60)/60)/24)+DATE(1970,1,1)</f>
        <v>42655.465891203698</v>
      </c>
      <c r="Q3395" s="14">
        <f>YEAR(P3395)</f>
        <v>2016</v>
      </c>
      <c r="R3395" s="10" t="s">
        <v>8331</v>
      </c>
      <c r="S3395" t="s">
        <v>8371</v>
      </c>
      <c r="T3395">
        <f>IFERROR(ROUND(E3395/M3395,2),0)</f>
        <v>170.7</v>
      </c>
    </row>
    <row r="3396" spans="1:20" ht="49" x14ac:dyDescent="0.25">
      <c r="A3396">
        <v>2924</v>
      </c>
      <c r="B3396" s="3" t="s">
        <v>2924</v>
      </c>
      <c r="C3396" s="3" t="s">
        <v>7034</v>
      </c>
      <c r="D3396" s="6">
        <v>25000</v>
      </c>
      <c r="E3396" s="8">
        <v>25800</v>
      </c>
      <c r="F3396" s="22">
        <f>ROUND(E3396/D3396*100,0)</f>
        <v>103</v>
      </c>
      <c r="G3396" t="s">
        <v>8218</v>
      </c>
      <c r="H3396" t="s">
        <v>8223</v>
      </c>
      <c r="I3396" t="s">
        <v>8245</v>
      </c>
      <c r="J3396">
        <v>1431143940</v>
      </c>
      <c r="K3396">
        <v>1428585710</v>
      </c>
      <c r="L3396" t="b">
        <v>0</v>
      </c>
      <c r="M3396">
        <v>147</v>
      </c>
      <c r="N3396" t="b">
        <v>1</v>
      </c>
      <c r="O3396" t="s">
        <v>8303</v>
      </c>
      <c r="P3396" s="9">
        <f>(((K3396/60)/60)/24)+DATE(1970,1,1)</f>
        <v>42103.556828703702</v>
      </c>
      <c r="Q3396" s="14">
        <f>YEAR(P3396)</f>
        <v>2015</v>
      </c>
      <c r="R3396" s="10" t="s">
        <v>8331</v>
      </c>
      <c r="S3396" t="s">
        <v>8373</v>
      </c>
      <c r="T3396">
        <f>IFERROR(ROUND(E3396/M3396,2),0)</f>
        <v>175.51</v>
      </c>
    </row>
    <row r="3397" spans="1:20" ht="49" x14ac:dyDescent="0.25">
      <c r="A3397">
        <v>2984</v>
      </c>
      <c r="B3397" s="3" t="s">
        <v>2984</v>
      </c>
      <c r="C3397" s="3" t="s">
        <v>7094</v>
      </c>
      <c r="D3397" s="6">
        <v>25000</v>
      </c>
      <c r="E3397" s="8">
        <v>25088</v>
      </c>
      <c r="F3397" s="22">
        <f>ROUND(E3397/D3397*100,0)</f>
        <v>100</v>
      </c>
      <c r="G3397" t="s">
        <v>8218</v>
      </c>
      <c r="H3397" t="s">
        <v>8223</v>
      </c>
      <c r="I3397" t="s">
        <v>8245</v>
      </c>
      <c r="J3397">
        <v>1472020881</v>
      </c>
      <c r="K3397">
        <v>1469428881</v>
      </c>
      <c r="L3397" t="b">
        <v>1</v>
      </c>
      <c r="M3397">
        <v>218</v>
      </c>
      <c r="N3397" t="b">
        <v>1</v>
      </c>
      <c r="O3397" t="s">
        <v>8301</v>
      </c>
      <c r="P3397" s="9">
        <f>(((K3397/60)/60)/24)+DATE(1970,1,1)</f>
        <v>42576.278715277775</v>
      </c>
      <c r="Q3397" s="14">
        <f>YEAR(P3397)</f>
        <v>2016</v>
      </c>
      <c r="R3397" s="10" t="s">
        <v>8331</v>
      </c>
      <c r="S3397" t="s">
        <v>8371</v>
      </c>
      <c r="T3397">
        <f>IFERROR(ROUND(E3397/M3397,2),0)</f>
        <v>115.08</v>
      </c>
    </row>
    <row r="3398" spans="1:20" ht="49" x14ac:dyDescent="0.25">
      <c r="A3398">
        <v>2987</v>
      </c>
      <c r="B3398" s="3" t="s">
        <v>2987</v>
      </c>
      <c r="C3398" s="3" t="s">
        <v>7097</v>
      </c>
      <c r="D3398" s="6">
        <v>25000</v>
      </c>
      <c r="E3398" s="8">
        <v>27600.2</v>
      </c>
      <c r="F3398" s="22">
        <f>ROUND(E3398/D3398*100,0)</f>
        <v>110</v>
      </c>
      <c r="G3398" t="s">
        <v>8218</v>
      </c>
      <c r="H3398" t="s">
        <v>8223</v>
      </c>
      <c r="I3398" t="s">
        <v>8245</v>
      </c>
      <c r="J3398">
        <v>1476316800</v>
      </c>
      <c r="K3398">
        <v>1473837751</v>
      </c>
      <c r="L3398" t="b">
        <v>0</v>
      </c>
      <c r="M3398">
        <v>265</v>
      </c>
      <c r="N3398" t="b">
        <v>1</v>
      </c>
      <c r="O3398" t="s">
        <v>8301</v>
      </c>
      <c r="P3398" s="9">
        <f>(((K3398/60)/60)/24)+DATE(1970,1,1)</f>
        <v>42627.307303240741</v>
      </c>
      <c r="Q3398" s="14">
        <f>YEAR(P3398)</f>
        <v>2016</v>
      </c>
      <c r="R3398" s="10" t="s">
        <v>8331</v>
      </c>
      <c r="S3398" t="s">
        <v>8371</v>
      </c>
      <c r="T3398">
        <f>IFERROR(ROUND(E3398/M3398,2),0)</f>
        <v>104.15</v>
      </c>
    </row>
    <row r="3399" spans="1:20" ht="49" x14ac:dyDescent="0.25">
      <c r="A3399">
        <v>3009</v>
      </c>
      <c r="B3399" s="3" t="s">
        <v>3009</v>
      </c>
      <c r="C3399" s="3" t="s">
        <v>7119</v>
      </c>
      <c r="D3399" s="6">
        <v>25000</v>
      </c>
      <c r="E3399" s="8">
        <v>29939</v>
      </c>
      <c r="F3399" s="22">
        <f>ROUND(E3399/D3399*100,0)</f>
        <v>120</v>
      </c>
      <c r="G3399" t="s">
        <v>8218</v>
      </c>
      <c r="H3399" t="s">
        <v>8223</v>
      </c>
      <c r="I3399" t="s">
        <v>8245</v>
      </c>
      <c r="J3399">
        <v>1417012840</v>
      </c>
      <c r="K3399">
        <v>1414417240</v>
      </c>
      <c r="L3399" t="b">
        <v>0</v>
      </c>
      <c r="M3399">
        <v>128</v>
      </c>
      <c r="N3399" t="b">
        <v>1</v>
      </c>
      <c r="O3399" t="s">
        <v>8301</v>
      </c>
      <c r="P3399" s="9">
        <f>(((K3399/60)/60)/24)+DATE(1970,1,1)</f>
        <v>41939.569907407407</v>
      </c>
      <c r="Q3399" s="14">
        <f>YEAR(P3399)</f>
        <v>2014</v>
      </c>
      <c r="R3399" s="10" t="s">
        <v>8331</v>
      </c>
      <c r="S3399" t="s">
        <v>8371</v>
      </c>
      <c r="T3399">
        <f>IFERROR(ROUND(E3399/M3399,2),0)</f>
        <v>233.9</v>
      </c>
    </row>
    <row r="3400" spans="1:20" ht="49" x14ac:dyDescent="0.25">
      <c r="A3400">
        <v>3014</v>
      </c>
      <c r="B3400" s="3" t="s">
        <v>3014</v>
      </c>
      <c r="C3400" s="3" t="s">
        <v>7124</v>
      </c>
      <c r="D3400" s="6">
        <v>25000</v>
      </c>
      <c r="E3400" s="8">
        <v>28276</v>
      </c>
      <c r="F3400" s="22">
        <f>ROUND(E3400/D3400*100,0)</f>
        <v>113</v>
      </c>
      <c r="G3400" t="s">
        <v>8218</v>
      </c>
      <c r="H3400" t="s">
        <v>8223</v>
      </c>
      <c r="I3400" t="s">
        <v>8245</v>
      </c>
      <c r="J3400">
        <v>1415163600</v>
      </c>
      <c r="K3400">
        <v>1412737080</v>
      </c>
      <c r="L3400" t="b">
        <v>0</v>
      </c>
      <c r="M3400">
        <v>557</v>
      </c>
      <c r="N3400" t="b">
        <v>1</v>
      </c>
      <c r="O3400" t="s">
        <v>8301</v>
      </c>
      <c r="P3400" s="9">
        <f>(((K3400/60)/60)/24)+DATE(1970,1,1)</f>
        <v>41920.123611111114</v>
      </c>
      <c r="Q3400" s="14">
        <f>YEAR(P3400)</f>
        <v>2014</v>
      </c>
      <c r="R3400" s="10" t="s">
        <v>8331</v>
      </c>
      <c r="S3400" t="s">
        <v>8371</v>
      </c>
      <c r="T3400">
        <f>IFERROR(ROUND(E3400/M3400,2),0)</f>
        <v>50.76</v>
      </c>
    </row>
    <row r="3401" spans="1:20" ht="33" x14ac:dyDescent="0.25">
      <c r="A3401">
        <v>3035</v>
      </c>
      <c r="B3401" s="3" t="s">
        <v>3035</v>
      </c>
      <c r="C3401" s="3" t="s">
        <v>7145</v>
      </c>
      <c r="D3401" s="6">
        <v>25000</v>
      </c>
      <c r="E3401" s="8">
        <v>27196.71</v>
      </c>
      <c r="F3401" s="22">
        <f>ROUND(E3401/D3401*100,0)</f>
        <v>109</v>
      </c>
      <c r="G3401" t="s">
        <v>8218</v>
      </c>
      <c r="H3401" t="s">
        <v>8223</v>
      </c>
      <c r="I3401" t="s">
        <v>8245</v>
      </c>
      <c r="J3401">
        <v>1367674009</v>
      </c>
      <c r="K3401">
        <v>1365082009</v>
      </c>
      <c r="L3401" t="b">
        <v>0</v>
      </c>
      <c r="M3401">
        <v>307</v>
      </c>
      <c r="N3401" t="b">
        <v>1</v>
      </c>
      <c r="O3401" t="s">
        <v>8301</v>
      </c>
      <c r="P3401" s="9">
        <f>(((K3401/60)/60)/24)+DATE(1970,1,1)</f>
        <v>41368.560289351852</v>
      </c>
      <c r="Q3401" s="14">
        <f>YEAR(P3401)</f>
        <v>2013</v>
      </c>
      <c r="R3401" s="10" t="s">
        <v>8331</v>
      </c>
      <c r="S3401" t="s">
        <v>8371</v>
      </c>
      <c r="T3401">
        <f>IFERROR(ROUND(E3401/M3401,2),0)</f>
        <v>88.59</v>
      </c>
    </row>
    <row r="3402" spans="1:20" ht="49" x14ac:dyDescent="0.25">
      <c r="A3402">
        <v>3036</v>
      </c>
      <c r="B3402" s="3" t="s">
        <v>3036</v>
      </c>
      <c r="C3402" s="3" t="s">
        <v>7146</v>
      </c>
      <c r="D3402" s="6">
        <v>25000</v>
      </c>
      <c r="E3402" s="8">
        <v>31683</v>
      </c>
      <c r="F3402" s="22">
        <f>ROUND(E3402/D3402*100,0)</f>
        <v>127</v>
      </c>
      <c r="G3402" t="s">
        <v>8218</v>
      </c>
      <c r="H3402" t="s">
        <v>8223</v>
      </c>
      <c r="I3402" t="s">
        <v>8245</v>
      </c>
      <c r="J3402">
        <v>1376654340</v>
      </c>
      <c r="K3402">
        <v>1373568644</v>
      </c>
      <c r="L3402" t="b">
        <v>0</v>
      </c>
      <c r="M3402">
        <v>329</v>
      </c>
      <c r="N3402" t="b">
        <v>1</v>
      </c>
      <c r="O3402" t="s">
        <v>8301</v>
      </c>
      <c r="P3402" s="9">
        <f>(((K3402/60)/60)/24)+DATE(1970,1,1)</f>
        <v>41466.785231481481</v>
      </c>
      <c r="Q3402" s="14">
        <f>YEAR(P3402)</f>
        <v>2013</v>
      </c>
      <c r="R3402" s="10" t="s">
        <v>8331</v>
      </c>
      <c r="S3402" t="s">
        <v>8371</v>
      </c>
      <c r="T3402">
        <f>IFERROR(ROUND(E3402/M3402,2),0)</f>
        <v>96.3</v>
      </c>
    </row>
    <row r="3403" spans="1:20" ht="49" x14ac:dyDescent="0.25">
      <c r="A3403">
        <v>3250</v>
      </c>
      <c r="B3403" s="3" t="s">
        <v>3250</v>
      </c>
      <c r="C3403" s="3" t="s">
        <v>7360</v>
      </c>
      <c r="D3403" s="6">
        <v>25000</v>
      </c>
      <c r="E3403" s="8">
        <v>25388</v>
      </c>
      <c r="F3403" s="22">
        <f>ROUND(E3403/D3403*100,0)</f>
        <v>102</v>
      </c>
      <c r="G3403" t="s">
        <v>8218</v>
      </c>
      <c r="H3403" t="s">
        <v>8223</v>
      </c>
      <c r="I3403" t="s">
        <v>8245</v>
      </c>
      <c r="J3403">
        <v>1415213324</v>
      </c>
      <c r="K3403">
        <v>1412617724</v>
      </c>
      <c r="L3403" t="b">
        <v>1</v>
      </c>
      <c r="M3403">
        <v>213</v>
      </c>
      <c r="N3403" t="b">
        <v>1</v>
      </c>
      <c r="O3403" t="s">
        <v>8269</v>
      </c>
      <c r="P3403" s="9">
        <f>(((K3403/60)/60)/24)+DATE(1970,1,1)</f>
        <v>41918.742175925923</v>
      </c>
      <c r="Q3403" s="14">
        <f>YEAR(P3403)</f>
        <v>2014</v>
      </c>
      <c r="R3403" s="10" t="s">
        <v>8331</v>
      </c>
      <c r="S3403" t="s">
        <v>8332</v>
      </c>
      <c r="T3403">
        <f>IFERROR(ROUND(E3403/M3403,2),0)</f>
        <v>119.19</v>
      </c>
    </row>
    <row r="3404" spans="1:20" ht="33" hidden="1" x14ac:dyDescent="0.25">
      <c r="A3404">
        <v>3145</v>
      </c>
      <c r="B3404" s="3" t="s">
        <v>3145</v>
      </c>
      <c r="C3404" s="3" t="s">
        <v>7255</v>
      </c>
      <c r="D3404" s="6">
        <v>25000</v>
      </c>
      <c r="E3404" s="8">
        <v>0</v>
      </c>
      <c r="F3404" s="22">
        <f>ROUND(E3404/D3404*100,0)</f>
        <v>0</v>
      </c>
      <c r="G3404" t="s">
        <v>8221</v>
      </c>
      <c r="H3404" t="s">
        <v>8223</v>
      </c>
      <c r="I3404" t="s">
        <v>8245</v>
      </c>
      <c r="J3404">
        <v>1490659134</v>
      </c>
      <c r="K3404">
        <v>1485478734</v>
      </c>
      <c r="L3404" t="b">
        <v>0</v>
      </c>
      <c r="M3404">
        <v>0</v>
      </c>
      <c r="N3404" t="b">
        <v>0</v>
      </c>
      <c r="O3404" t="s">
        <v>8269</v>
      </c>
      <c r="P3404" s="9">
        <f>(((K3404/60)/60)/24)+DATE(1970,1,1)</f>
        <v>42762.040902777779</v>
      </c>
      <c r="Q3404" s="10">
        <f>YEAR(P3404)</f>
        <v>2017</v>
      </c>
      <c r="R3404" s="10" t="s">
        <v>8331</v>
      </c>
      <c r="S3404" t="s">
        <v>8332</v>
      </c>
      <c r="T3404">
        <f>IFERROR(ROUND(E3404/M3404,2),0)</f>
        <v>0</v>
      </c>
    </row>
    <row r="3405" spans="1:20" ht="49" hidden="1" x14ac:dyDescent="0.25">
      <c r="A3405">
        <v>198</v>
      </c>
      <c r="B3405" s="3" t="s">
        <v>200</v>
      </c>
      <c r="C3405" s="3" t="s">
        <v>4308</v>
      </c>
      <c r="D3405" s="6">
        <v>25000</v>
      </c>
      <c r="E3405" s="8">
        <v>279</v>
      </c>
      <c r="F3405" s="22">
        <f>ROUND(E3405/D3405*100,0)</f>
        <v>1</v>
      </c>
      <c r="G3405" t="s">
        <v>8220</v>
      </c>
      <c r="H3405" t="s">
        <v>8223</v>
      </c>
      <c r="I3405" t="s">
        <v>8245</v>
      </c>
      <c r="J3405">
        <v>1412500322</v>
      </c>
      <c r="K3405">
        <v>1409908322</v>
      </c>
      <c r="L3405" t="b">
        <v>0</v>
      </c>
      <c r="M3405">
        <v>6</v>
      </c>
      <c r="N3405" t="b">
        <v>0</v>
      </c>
      <c r="O3405" t="s">
        <v>8266</v>
      </c>
      <c r="P3405" s="9">
        <f>(((K3405/60)/60)/24)+DATE(1970,1,1)</f>
        <v>41887.383356481485</v>
      </c>
      <c r="Q3405" s="14">
        <f>YEAR(P3405)</f>
        <v>2014</v>
      </c>
      <c r="R3405" s="10" t="s">
        <v>8324</v>
      </c>
      <c r="S3405" t="s">
        <v>8328</v>
      </c>
      <c r="T3405">
        <f>IFERROR(ROUND(E3405/M3405,2),0)</f>
        <v>46.5</v>
      </c>
    </row>
    <row r="3406" spans="1:20" ht="49" hidden="1" x14ac:dyDescent="0.25">
      <c r="A3406">
        <v>209</v>
      </c>
      <c r="B3406" s="3" t="s">
        <v>211</v>
      </c>
      <c r="C3406" s="3" t="s">
        <v>4319</v>
      </c>
      <c r="D3406" s="6">
        <v>25000</v>
      </c>
      <c r="E3406" s="8">
        <v>0</v>
      </c>
      <c r="F3406" s="22">
        <f>ROUND(E3406/D3406*100,0)</f>
        <v>0</v>
      </c>
      <c r="G3406" t="s">
        <v>8220</v>
      </c>
      <c r="H3406" t="s">
        <v>8223</v>
      </c>
      <c r="I3406" t="s">
        <v>8245</v>
      </c>
      <c r="J3406">
        <v>1436566135</v>
      </c>
      <c r="K3406">
        <v>1433974135</v>
      </c>
      <c r="L3406" t="b">
        <v>0</v>
      </c>
      <c r="M3406">
        <v>0</v>
      </c>
      <c r="N3406" t="b">
        <v>0</v>
      </c>
      <c r="O3406" t="s">
        <v>8266</v>
      </c>
      <c r="P3406" s="9">
        <f>(((K3406/60)/60)/24)+DATE(1970,1,1)</f>
        <v>42165.922858796301</v>
      </c>
      <c r="Q3406" s="14">
        <f>YEAR(P3406)</f>
        <v>2015</v>
      </c>
      <c r="R3406" s="10" t="s">
        <v>8324</v>
      </c>
      <c r="S3406" t="s">
        <v>8328</v>
      </c>
      <c r="T3406">
        <f>IFERROR(ROUND(E3406/M3406,2),0)</f>
        <v>0</v>
      </c>
    </row>
    <row r="3407" spans="1:20" ht="49" hidden="1" x14ac:dyDescent="0.25">
      <c r="A3407">
        <v>553</v>
      </c>
      <c r="B3407" s="3" t="s">
        <v>554</v>
      </c>
      <c r="C3407" s="3" t="s">
        <v>4663</v>
      </c>
      <c r="D3407" s="6">
        <v>25000</v>
      </c>
      <c r="E3407" s="8">
        <v>123</v>
      </c>
      <c r="F3407" s="22">
        <f>ROUND(E3407/D3407*100,0)</f>
        <v>0</v>
      </c>
      <c r="G3407" t="s">
        <v>8220</v>
      </c>
      <c r="H3407" t="s">
        <v>8223</v>
      </c>
      <c r="I3407" t="s">
        <v>8245</v>
      </c>
      <c r="J3407">
        <v>1415988991</v>
      </c>
      <c r="K3407">
        <v>1413393391</v>
      </c>
      <c r="L3407" t="b">
        <v>0</v>
      </c>
      <c r="M3407">
        <v>6</v>
      </c>
      <c r="N3407" t="b">
        <v>0</v>
      </c>
      <c r="O3407" t="s">
        <v>8270</v>
      </c>
      <c r="P3407" s="9">
        <f>(((K3407/60)/60)/24)+DATE(1970,1,1)</f>
        <v>41927.71980324074</v>
      </c>
      <c r="Q3407" s="14">
        <f>YEAR(P3407)</f>
        <v>2014</v>
      </c>
      <c r="R3407" s="10" t="s">
        <v>8333</v>
      </c>
      <c r="S3407" t="s">
        <v>8334</v>
      </c>
      <c r="T3407">
        <f>IFERROR(ROUND(E3407/M3407,2),0)</f>
        <v>20.5</v>
      </c>
    </row>
    <row r="3408" spans="1:20" ht="49" hidden="1" x14ac:dyDescent="0.25">
      <c r="A3408">
        <v>565</v>
      </c>
      <c r="B3408" s="3" t="s">
        <v>566</v>
      </c>
      <c r="C3408" s="3" t="s">
        <v>4675</v>
      </c>
      <c r="D3408" s="6">
        <v>25000</v>
      </c>
      <c r="E3408" s="8">
        <v>0</v>
      </c>
      <c r="F3408" s="22">
        <f>ROUND(E3408/D3408*100,0)</f>
        <v>0</v>
      </c>
      <c r="G3408" t="s">
        <v>8220</v>
      </c>
      <c r="H3408" t="s">
        <v>8224</v>
      </c>
      <c r="I3408" t="s">
        <v>8246</v>
      </c>
      <c r="J3408">
        <v>1436554249</v>
      </c>
      <c r="K3408">
        <v>1433962249</v>
      </c>
      <c r="L3408" t="b">
        <v>0</v>
      </c>
      <c r="M3408">
        <v>0</v>
      </c>
      <c r="N3408" t="b">
        <v>0</v>
      </c>
      <c r="O3408" t="s">
        <v>8270</v>
      </c>
      <c r="P3408" s="9">
        <f>(((K3408/60)/60)/24)+DATE(1970,1,1)</f>
        <v>42165.785289351858</v>
      </c>
      <c r="Q3408" s="14">
        <f>YEAR(P3408)</f>
        <v>2015</v>
      </c>
      <c r="R3408" s="10" t="s">
        <v>8333</v>
      </c>
      <c r="S3408" t="s">
        <v>8334</v>
      </c>
      <c r="T3408">
        <f>IFERROR(ROUND(E3408/M3408,2),0)</f>
        <v>0</v>
      </c>
    </row>
    <row r="3409" spans="1:20" ht="49" hidden="1" x14ac:dyDescent="0.25">
      <c r="A3409">
        <v>571</v>
      </c>
      <c r="B3409" s="3" t="s">
        <v>572</v>
      </c>
      <c r="C3409" s="3" t="s">
        <v>4681</v>
      </c>
      <c r="D3409" s="6">
        <v>25000</v>
      </c>
      <c r="E3409" s="8">
        <v>106</v>
      </c>
      <c r="F3409" s="22">
        <f>ROUND(E3409/D3409*100,0)</f>
        <v>0</v>
      </c>
      <c r="G3409" t="s">
        <v>8220</v>
      </c>
      <c r="H3409" t="s">
        <v>8223</v>
      </c>
      <c r="I3409" t="s">
        <v>8245</v>
      </c>
      <c r="J3409">
        <v>1437969540</v>
      </c>
      <c r="K3409">
        <v>1436297723</v>
      </c>
      <c r="L3409" t="b">
        <v>0</v>
      </c>
      <c r="M3409">
        <v>2</v>
      </c>
      <c r="N3409" t="b">
        <v>0</v>
      </c>
      <c r="O3409" t="s">
        <v>8270</v>
      </c>
      <c r="P3409" s="9">
        <f>(((K3409/60)/60)/24)+DATE(1970,1,1)</f>
        <v>42192.816238425927</v>
      </c>
      <c r="Q3409" s="14">
        <f>YEAR(P3409)</f>
        <v>2015</v>
      </c>
      <c r="R3409" s="10" t="s">
        <v>8333</v>
      </c>
      <c r="S3409" t="s">
        <v>8334</v>
      </c>
      <c r="T3409">
        <f>IFERROR(ROUND(E3409/M3409,2),0)</f>
        <v>53</v>
      </c>
    </row>
    <row r="3410" spans="1:20" ht="33" hidden="1" x14ac:dyDescent="0.25">
      <c r="A3410">
        <v>594</v>
      </c>
      <c r="B3410" s="3" t="s">
        <v>595</v>
      </c>
      <c r="C3410" s="3" t="s">
        <v>4704</v>
      </c>
      <c r="D3410" s="6">
        <v>25000</v>
      </c>
      <c r="E3410" s="8">
        <v>26</v>
      </c>
      <c r="F3410" s="22">
        <f>ROUND(E3410/D3410*100,0)</f>
        <v>0</v>
      </c>
      <c r="G3410" t="s">
        <v>8220</v>
      </c>
      <c r="H3410" t="s">
        <v>8223</v>
      </c>
      <c r="I3410" t="s">
        <v>8245</v>
      </c>
      <c r="J3410">
        <v>1460832206</v>
      </c>
      <c r="K3410">
        <v>1458240206</v>
      </c>
      <c r="L3410" t="b">
        <v>0</v>
      </c>
      <c r="M3410">
        <v>2</v>
      </c>
      <c r="N3410" t="b">
        <v>0</v>
      </c>
      <c r="O3410" t="s">
        <v>8270</v>
      </c>
      <c r="P3410" s="9">
        <f>(((K3410/60)/60)/24)+DATE(1970,1,1)</f>
        <v>42446.780162037037</v>
      </c>
      <c r="Q3410" s="14">
        <f>YEAR(P3410)</f>
        <v>2016</v>
      </c>
      <c r="R3410" s="10" t="s">
        <v>8333</v>
      </c>
      <c r="S3410" t="s">
        <v>8334</v>
      </c>
      <c r="T3410">
        <f>IFERROR(ROUND(E3410/M3410,2),0)</f>
        <v>13</v>
      </c>
    </row>
    <row r="3411" spans="1:20" ht="49" hidden="1" x14ac:dyDescent="0.25">
      <c r="A3411">
        <v>713</v>
      </c>
      <c r="B3411" s="3" t="s">
        <v>714</v>
      </c>
      <c r="C3411" s="3" t="s">
        <v>4823</v>
      </c>
      <c r="D3411" s="6">
        <v>25000</v>
      </c>
      <c r="E3411" s="8">
        <v>199</v>
      </c>
      <c r="F3411" s="22">
        <f>ROUND(E3411/D3411*100,0)</f>
        <v>1</v>
      </c>
      <c r="G3411" t="s">
        <v>8220</v>
      </c>
      <c r="H3411" t="s">
        <v>8236</v>
      </c>
      <c r="I3411" t="s">
        <v>8248</v>
      </c>
      <c r="J3411">
        <v>1465130532</v>
      </c>
      <c r="K3411">
        <v>1462538532</v>
      </c>
      <c r="L3411" t="b">
        <v>0</v>
      </c>
      <c r="M3411">
        <v>1</v>
      </c>
      <c r="N3411" t="b">
        <v>0</v>
      </c>
      <c r="O3411" t="s">
        <v>8271</v>
      </c>
      <c r="P3411" s="9">
        <f>(((K3411/60)/60)/24)+DATE(1970,1,1)</f>
        <v>42496.529305555552</v>
      </c>
      <c r="Q3411" s="14">
        <f>YEAR(P3411)</f>
        <v>2016</v>
      </c>
      <c r="R3411" s="10" t="s">
        <v>8333</v>
      </c>
      <c r="S3411" t="s">
        <v>8335</v>
      </c>
      <c r="T3411">
        <f>IFERROR(ROUND(E3411/M3411,2),0)</f>
        <v>199</v>
      </c>
    </row>
    <row r="3412" spans="1:20" ht="49" hidden="1" x14ac:dyDescent="0.25">
      <c r="A3412">
        <v>889</v>
      </c>
      <c r="B3412" s="3" t="s">
        <v>890</v>
      </c>
      <c r="C3412" s="3" t="s">
        <v>4999</v>
      </c>
      <c r="D3412" s="6">
        <v>25000</v>
      </c>
      <c r="E3412" s="8">
        <v>2360.3200000000002</v>
      </c>
      <c r="F3412" s="22">
        <f>ROUND(E3412/D3412*100,0)</f>
        <v>9</v>
      </c>
      <c r="G3412" t="s">
        <v>8220</v>
      </c>
      <c r="H3412" t="s">
        <v>8223</v>
      </c>
      <c r="I3412" t="s">
        <v>8245</v>
      </c>
      <c r="J3412">
        <v>1412534943</v>
      </c>
      <c r="K3412">
        <v>1409942943</v>
      </c>
      <c r="L3412" t="b">
        <v>0</v>
      </c>
      <c r="M3412">
        <v>32</v>
      </c>
      <c r="N3412" t="b">
        <v>0</v>
      </c>
      <c r="O3412" t="s">
        <v>8277</v>
      </c>
      <c r="P3412" s="9">
        <f>(((K3412/60)/60)/24)+DATE(1970,1,1)</f>
        <v>41887.784062500003</v>
      </c>
      <c r="Q3412" s="14">
        <f>YEAR(P3412)</f>
        <v>2014</v>
      </c>
      <c r="R3412" s="10" t="s">
        <v>8339</v>
      </c>
      <c r="S3412" t="s">
        <v>8343</v>
      </c>
      <c r="T3412">
        <f>IFERROR(ROUND(E3412/M3412,2),0)</f>
        <v>73.760000000000005</v>
      </c>
    </row>
    <row r="3413" spans="1:20" ht="49" hidden="1" x14ac:dyDescent="0.25">
      <c r="A3413">
        <v>965</v>
      </c>
      <c r="B3413" s="3" t="s">
        <v>966</v>
      </c>
      <c r="C3413" s="3" t="s">
        <v>5075</v>
      </c>
      <c r="D3413" s="6">
        <v>25000</v>
      </c>
      <c r="E3413" s="8">
        <v>298</v>
      </c>
      <c r="F3413" s="22">
        <f>ROUND(E3413/D3413*100,0)</f>
        <v>1</v>
      </c>
      <c r="G3413" t="s">
        <v>8220</v>
      </c>
      <c r="H3413" t="s">
        <v>8223</v>
      </c>
      <c r="I3413" t="s">
        <v>8245</v>
      </c>
      <c r="J3413">
        <v>1477454340</v>
      </c>
      <c r="K3413">
        <v>1474676646</v>
      </c>
      <c r="L3413" t="b">
        <v>0</v>
      </c>
      <c r="M3413">
        <v>6</v>
      </c>
      <c r="N3413" t="b">
        <v>0</v>
      </c>
      <c r="O3413" t="s">
        <v>8271</v>
      </c>
      <c r="P3413" s="9">
        <f>(((K3413/60)/60)/24)+DATE(1970,1,1)</f>
        <v>42637.016736111109</v>
      </c>
      <c r="Q3413" s="14">
        <f>YEAR(P3413)</f>
        <v>2016</v>
      </c>
      <c r="R3413" s="10" t="s">
        <v>8333</v>
      </c>
      <c r="S3413" t="s">
        <v>8335</v>
      </c>
      <c r="T3413">
        <f>IFERROR(ROUND(E3413/M3413,2),0)</f>
        <v>49.67</v>
      </c>
    </row>
    <row r="3414" spans="1:20" ht="49" hidden="1" x14ac:dyDescent="0.25">
      <c r="A3414">
        <v>990</v>
      </c>
      <c r="B3414" s="3" t="s">
        <v>991</v>
      </c>
      <c r="C3414" s="3" t="s">
        <v>5100</v>
      </c>
      <c r="D3414" s="6">
        <v>25000</v>
      </c>
      <c r="E3414" s="8">
        <v>26</v>
      </c>
      <c r="F3414" s="22">
        <f>ROUND(E3414/D3414*100,0)</f>
        <v>0</v>
      </c>
      <c r="G3414" t="s">
        <v>8220</v>
      </c>
      <c r="H3414" t="s">
        <v>8223</v>
      </c>
      <c r="I3414" t="s">
        <v>8245</v>
      </c>
      <c r="J3414">
        <v>1409770164</v>
      </c>
      <c r="K3414">
        <v>1407178164</v>
      </c>
      <c r="L3414" t="b">
        <v>0</v>
      </c>
      <c r="M3414">
        <v>2</v>
      </c>
      <c r="N3414" t="b">
        <v>0</v>
      </c>
      <c r="O3414" t="s">
        <v>8271</v>
      </c>
      <c r="P3414" s="9">
        <f>(((K3414/60)/60)/24)+DATE(1970,1,1)</f>
        <v>41855.784305555557</v>
      </c>
      <c r="Q3414" s="14">
        <f>YEAR(P3414)</f>
        <v>2014</v>
      </c>
      <c r="R3414" s="10" t="s">
        <v>8333</v>
      </c>
      <c r="S3414" t="s">
        <v>8335</v>
      </c>
      <c r="T3414">
        <f>IFERROR(ROUND(E3414/M3414,2),0)</f>
        <v>13</v>
      </c>
    </row>
    <row r="3415" spans="1:20" ht="49" hidden="1" x14ac:dyDescent="0.25">
      <c r="A3415">
        <v>1077</v>
      </c>
      <c r="B3415" s="3" t="s">
        <v>1078</v>
      </c>
      <c r="C3415" s="3" t="s">
        <v>5187</v>
      </c>
      <c r="D3415" s="6">
        <v>25000</v>
      </c>
      <c r="E3415" s="8">
        <v>7344</v>
      </c>
      <c r="F3415" s="22">
        <f>ROUND(E3415/D3415*100,0)</f>
        <v>29</v>
      </c>
      <c r="G3415" t="s">
        <v>8220</v>
      </c>
      <c r="H3415" t="s">
        <v>8223</v>
      </c>
      <c r="I3415" t="s">
        <v>8245</v>
      </c>
      <c r="J3415">
        <v>1452744011</v>
      </c>
      <c r="K3415">
        <v>1450152011</v>
      </c>
      <c r="L3415" t="b">
        <v>0</v>
      </c>
      <c r="M3415">
        <v>167</v>
      </c>
      <c r="N3415" t="b">
        <v>0</v>
      </c>
      <c r="O3415" t="s">
        <v>8280</v>
      </c>
      <c r="P3415" s="9">
        <f>(((K3415/60)/60)/24)+DATE(1970,1,1)</f>
        <v>42353.16679398148</v>
      </c>
      <c r="Q3415" s="14">
        <f>YEAR(P3415)</f>
        <v>2015</v>
      </c>
      <c r="R3415" s="10" t="s">
        <v>8347</v>
      </c>
      <c r="S3415" t="s">
        <v>8348</v>
      </c>
      <c r="T3415">
        <f>IFERROR(ROUND(E3415/M3415,2),0)</f>
        <v>43.98</v>
      </c>
    </row>
    <row r="3416" spans="1:20" ht="33" hidden="1" x14ac:dyDescent="0.25">
      <c r="A3416">
        <v>1098</v>
      </c>
      <c r="B3416" s="3" t="s">
        <v>1099</v>
      </c>
      <c r="C3416" s="3" t="s">
        <v>5208</v>
      </c>
      <c r="D3416" s="6">
        <v>25000</v>
      </c>
      <c r="E3416" s="8">
        <v>1803</v>
      </c>
      <c r="F3416" s="22">
        <f>ROUND(E3416/D3416*100,0)</f>
        <v>7</v>
      </c>
      <c r="G3416" t="s">
        <v>8220</v>
      </c>
      <c r="H3416" t="s">
        <v>8223</v>
      </c>
      <c r="I3416" t="s">
        <v>8245</v>
      </c>
      <c r="J3416">
        <v>1397413095</v>
      </c>
      <c r="K3416">
        <v>1394821095</v>
      </c>
      <c r="L3416" t="b">
        <v>0</v>
      </c>
      <c r="M3416">
        <v>22</v>
      </c>
      <c r="N3416" t="b">
        <v>0</v>
      </c>
      <c r="O3416" t="s">
        <v>8280</v>
      </c>
      <c r="P3416" s="9">
        <f>(((K3416/60)/60)/24)+DATE(1970,1,1)</f>
        <v>41712.762673611112</v>
      </c>
      <c r="Q3416" s="14">
        <f>YEAR(P3416)</f>
        <v>2014</v>
      </c>
      <c r="R3416" s="10" t="s">
        <v>8347</v>
      </c>
      <c r="S3416" t="s">
        <v>8348</v>
      </c>
      <c r="T3416">
        <f>IFERROR(ROUND(E3416/M3416,2),0)</f>
        <v>81.95</v>
      </c>
    </row>
    <row r="3417" spans="1:20" ht="49" hidden="1" x14ac:dyDescent="0.25">
      <c r="A3417">
        <v>1108</v>
      </c>
      <c r="B3417" s="3" t="s">
        <v>1109</v>
      </c>
      <c r="C3417" s="3" t="s">
        <v>5218</v>
      </c>
      <c r="D3417" s="6">
        <v>25000</v>
      </c>
      <c r="E3417" s="8">
        <v>732.5</v>
      </c>
      <c r="F3417" s="22">
        <f>ROUND(E3417/D3417*100,0)</f>
        <v>3</v>
      </c>
      <c r="G3417" t="s">
        <v>8220</v>
      </c>
      <c r="H3417" t="s">
        <v>8223</v>
      </c>
      <c r="I3417" t="s">
        <v>8245</v>
      </c>
      <c r="J3417">
        <v>1334326635</v>
      </c>
      <c r="K3417">
        <v>1329146235</v>
      </c>
      <c r="L3417" t="b">
        <v>0</v>
      </c>
      <c r="M3417">
        <v>21</v>
      </c>
      <c r="N3417" t="b">
        <v>0</v>
      </c>
      <c r="O3417" t="s">
        <v>8280</v>
      </c>
      <c r="P3417" s="9">
        <f>(((K3417/60)/60)/24)+DATE(1970,1,1)</f>
        <v>40952.636979166666</v>
      </c>
      <c r="Q3417" s="14">
        <f>YEAR(P3417)</f>
        <v>2012</v>
      </c>
      <c r="R3417" s="10" t="s">
        <v>8347</v>
      </c>
      <c r="S3417" t="s">
        <v>8348</v>
      </c>
      <c r="T3417">
        <f>IFERROR(ROUND(E3417/M3417,2),0)</f>
        <v>34.880000000000003</v>
      </c>
    </row>
    <row r="3418" spans="1:20" ht="33" hidden="1" x14ac:dyDescent="0.25">
      <c r="A3418">
        <v>1120</v>
      </c>
      <c r="B3418" s="3" t="s">
        <v>1121</v>
      </c>
      <c r="C3418" s="3" t="s">
        <v>5230</v>
      </c>
      <c r="D3418" s="6">
        <v>25000</v>
      </c>
      <c r="E3418" s="8">
        <v>0</v>
      </c>
      <c r="F3418" s="22">
        <f>ROUND(E3418/D3418*100,0)</f>
        <v>0</v>
      </c>
      <c r="G3418" t="s">
        <v>8220</v>
      </c>
      <c r="H3418" t="s">
        <v>8223</v>
      </c>
      <c r="I3418" t="s">
        <v>8245</v>
      </c>
      <c r="J3418">
        <v>1319835400</v>
      </c>
      <c r="K3418">
        <v>1315947400</v>
      </c>
      <c r="L3418" t="b">
        <v>0</v>
      </c>
      <c r="M3418">
        <v>0</v>
      </c>
      <c r="N3418" t="b">
        <v>0</v>
      </c>
      <c r="O3418" t="s">
        <v>8280</v>
      </c>
      <c r="P3418" s="9">
        <f>(((K3418/60)/60)/24)+DATE(1970,1,1)</f>
        <v>40799.872685185182</v>
      </c>
      <c r="Q3418" s="14">
        <f>YEAR(P3418)</f>
        <v>2011</v>
      </c>
      <c r="R3418" s="10" t="s">
        <v>8347</v>
      </c>
      <c r="S3418" t="s">
        <v>8348</v>
      </c>
      <c r="T3418">
        <f>IFERROR(ROUND(E3418/M3418,2),0)</f>
        <v>0</v>
      </c>
    </row>
    <row r="3419" spans="1:20" ht="49" hidden="1" x14ac:dyDescent="0.25">
      <c r="A3419">
        <v>1134</v>
      </c>
      <c r="B3419" s="3" t="s">
        <v>1135</v>
      </c>
      <c r="C3419" s="3" t="s">
        <v>5244</v>
      </c>
      <c r="D3419" s="6">
        <v>25000</v>
      </c>
      <c r="E3419" s="8">
        <v>1</v>
      </c>
      <c r="F3419" s="22">
        <f>ROUND(E3419/D3419*100,0)</f>
        <v>0</v>
      </c>
      <c r="G3419" t="s">
        <v>8220</v>
      </c>
      <c r="H3419" t="s">
        <v>8225</v>
      </c>
      <c r="I3419" t="s">
        <v>8247</v>
      </c>
      <c r="J3419">
        <v>1417235580</v>
      </c>
      <c r="K3419">
        <v>1416034228</v>
      </c>
      <c r="L3419" t="b">
        <v>0</v>
      </c>
      <c r="M3419">
        <v>1</v>
      </c>
      <c r="N3419" t="b">
        <v>0</v>
      </c>
      <c r="O3419" t="s">
        <v>8281</v>
      </c>
      <c r="P3419" s="9">
        <f>(((K3419/60)/60)/24)+DATE(1970,1,1)</f>
        <v>41958.285046296296</v>
      </c>
      <c r="Q3419" s="14">
        <f>YEAR(P3419)</f>
        <v>2014</v>
      </c>
      <c r="R3419" s="10" t="s">
        <v>8347</v>
      </c>
      <c r="S3419" t="s">
        <v>8349</v>
      </c>
      <c r="T3419">
        <f>IFERROR(ROUND(E3419/M3419,2),0)</f>
        <v>1</v>
      </c>
    </row>
    <row r="3420" spans="1:20" ht="49" hidden="1" x14ac:dyDescent="0.25">
      <c r="A3420">
        <v>1137</v>
      </c>
      <c r="B3420" s="3" t="s">
        <v>1138</v>
      </c>
      <c r="C3420" s="3" t="s">
        <v>5247</v>
      </c>
      <c r="D3420" s="6">
        <v>25000</v>
      </c>
      <c r="E3420" s="8">
        <v>9875</v>
      </c>
      <c r="F3420" s="22">
        <f>ROUND(E3420/D3420*100,0)</f>
        <v>40</v>
      </c>
      <c r="G3420" t="s">
        <v>8220</v>
      </c>
      <c r="H3420" t="s">
        <v>8223</v>
      </c>
      <c r="I3420" t="s">
        <v>8245</v>
      </c>
      <c r="J3420">
        <v>1461440421</v>
      </c>
      <c r="K3420">
        <v>1458848421</v>
      </c>
      <c r="L3420" t="b">
        <v>0</v>
      </c>
      <c r="M3420">
        <v>39</v>
      </c>
      <c r="N3420" t="b">
        <v>0</v>
      </c>
      <c r="O3420" t="s">
        <v>8281</v>
      </c>
      <c r="P3420" s="9">
        <f>(((K3420/60)/60)/24)+DATE(1970,1,1)</f>
        <v>42453.819687499999</v>
      </c>
      <c r="Q3420" s="14">
        <f>YEAR(P3420)</f>
        <v>2016</v>
      </c>
      <c r="R3420" s="10" t="s">
        <v>8347</v>
      </c>
      <c r="S3420" t="s">
        <v>8349</v>
      </c>
      <c r="T3420">
        <f>IFERROR(ROUND(E3420/M3420,2),0)</f>
        <v>253.21</v>
      </c>
    </row>
    <row r="3421" spans="1:20" ht="49" hidden="1" x14ac:dyDescent="0.25">
      <c r="A3421">
        <v>1147</v>
      </c>
      <c r="B3421" s="3" t="s">
        <v>1148</v>
      </c>
      <c r="C3421" s="3" t="s">
        <v>5257</v>
      </c>
      <c r="D3421" s="6">
        <v>25000</v>
      </c>
      <c r="E3421" s="8">
        <v>0</v>
      </c>
      <c r="F3421" s="22">
        <f>ROUND(E3421/D3421*100,0)</f>
        <v>0</v>
      </c>
      <c r="G3421" t="s">
        <v>8220</v>
      </c>
      <c r="H3421" t="s">
        <v>8228</v>
      </c>
      <c r="I3421" t="s">
        <v>8250</v>
      </c>
      <c r="J3421">
        <v>1413760783</v>
      </c>
      <c r="K3421">
        <v>1408576783</v>
      </c>
      <c r="L3421" t="b">
        <v>0</v>
      </c>
      <c r="M3421">
        <v>0</v>
      </c>
      <c r="N3421" t="b">
        <v>0</v>
      </c>
      <c r="O3421" t="s">
        <v>8282</v>
      </c>
      <c r="P3421" s="9">
        <f>(((K3421/60)/60)/24)+DATE(1970,1,1)</f>
        <v>41871.972025462965</v>
      </c>
      <c r="Q3421" s="14">
        <f>YEAR(P3421)</f>
        <v>2014</v>
      </c>
      <c r="R3421" s="10" t="s">
        <v>8350</v>
      </c>
      <c r="S3421" t="s">
        <v>8351</v>
      </c>
      <c r="T3421">
        <f>IFERROR(ROUND(E3421/M3421,2),0)</f>
        <v>0</v>
      </c>
    </row>
    <row r="3422" spans="1:20" ht="49" hidden="1" x14ac:dyDescent="0.25">
      <c r="A3422">
        <v>1151</v>
      </c>
      <c r="B3422" s="3" t="s">
        <v>1152</v>
      </c>
      <c r="C3422" s="3" t="s">
        <v>5261</v>
      </c>
      <c r="D3422" s="6">
        <v>25000</v>
      </c>
      <c r="E3422" s="8">
        <v>0</v>
      </c>
      <c r="F3422" s="22">
        <f>ROUND(E3422/D3422*100,0)</f>
        <v>0</v>
      </c>
      <c r="G3422" t="s">
        <v>8220</v>
      </c>
      <c r="H3422" t="s">
        <v>8223</v>
      </c>
      <c r="I3422" t="s">
        <v>8245</v>
      </c>
      <c r="J3422">
        <v>1441592863</v>
      </c>
      <c r="K3422">
        <v>1439000863</v>
      </c>
      <c r="L3422" t="b">
        <v>0</v>
      </c>
      <c r="M3422">
        <v>0</v>
      </c>
      <c r="N3422" t="b">
        <v>0</v>
      </c>
      <c r="O3422" t="s">
        <v>8282</v>
      </c>
      <c r="P3422" s="9">
        <f>(((K3422/60)/60)/24)+DATE(1970,1,1)</f>
        <v>42224.102581018517</v>
      </c>
      <c r="Q3422" s="14">
        <f>YEAR(P3422)</f>
        <v>2015</v>
      </c>
      <c r="R3422" s="10" t="s">
        <v>8350</v>
      </c>
      <c r="S3422" t="s">
        <v>8351</v>
      </c>
      <c r="T3422">
        <f>IFERROR(ROUND(E3422/M3422,2),0)</f>
        <v>0</v>
      </c>
    </row>
    <row r="3423" spans="1:20" ht="49" hidden="1" x14ac:dyDescent="0.25">
      <c r="A3423">
        <v>1155</v>
      </c>
      <c r="B3423" s="3" t="s">
        <v>1156</v>
      </c>
      <c r="C3423" s="3" t="s">
        <v>5265</v>
      </c>
      <c r="D3423" s="6">
        <v>25000</v>
      </c>
      <c r="E3423" s="8">
        <v>188</v>
      </c>
      <c r="F3423" s="22">
        <f>ROUND(E3423/D3423*100,0)</f>
        <v>1</v>
      </c>
      <c r="G3423" t="s">
        <v>8220</v>
      </c>
      <c r="H3423" t="s">
        <v>8223</v>
      </c>
      <c r="I3423" t="s">
        <v>8245</v>
      </c>
      <c r="J3423">
        <v>1408040408</v>
      </c>
      <c r="K3423">
        <v>1405448408</v>
      </c>
      <c r="L3423" t="b">
        <v>0</v>
      </c>
      <c r="M3423">
        <v>8</v>
      </c>
      <c r="N3423" t="b">
        <v>0</v>
      </c>
      <c r="O3423" t="s">
        <v>8282</v>
      </c>
      <c r="P3423" s="9">
        <f>(((K3423/60)/60)/24)+DATE(1970,1,1)</f>
        <v>41835.763981481483</v>
      </c>
      <c r="Q3423" s="14">
        <f>YEAR(P3423)</f>
        <v>2014</v>
      </c>
      <c r="R3423" s="10" t="s">
        <v>8350</v>
      </c>
      <c r="S3423" t="s">
        <v>8351</v>
      </c>
      <c r="T3423">
        <f>IFERROR(ROUND(E3423/M3423,2),0)</f>
        <v>23.5</v>
      </c>
    </row>
    <row r="3424" spans="1:20" ht="49" hidden="1" x14ac:dyDescent="0.25">
      <c r="A3424">
        <v>1170</v>
      </c>
      <c r="B3424" s="3" t="s">
        <v>1171</v>
      </c>
      <c r="C3424" s="3" t="s">
        <v>5280</v>
      </c>
      <c r="D3424" s="6">
        <v>25000</v>
      </c>
      <c r="E3424" s="8">
        <v>100</v>
      </c>
      <c r="F3424" s="22">
        <f>ROUND(E3424/D3424*100,0)</f>
        <v>0</v>
      </c>
      <c r="G3424" t="s">
        <v>8220</v>
      </c>
      <c r="H3424" t="s">
        <v>8224</v>
      </c>
      <c r="I3424" t="s">
        <v>8246</v>
      </c>
      <c r="J3424">
        <v>1433021171</v>
      </c>
      <c r="K3424">
        <v>1430429171</v>
      </c>
      <c r="L3424" t="b">
        <v>0</v>
      </c>
      <c r="M3424">
        <v>2</v>
      </c>
      <c r="N3424" t="b">
        <v>0</v>
      </c>
      <c r="O3424" t="s">
        <v>8282</v>
      </c>
      <c r="P3424" s="9">
        <f>(((K3424/60)/60)/24)+DATE(1970,1,1)</f>
        <v>42124.893182870372</v>
      </c>
      <c r="Q3424" s="14">
        <f>YEAR(P3424)</f>
        <v>2015</v>
      </c>
      <c r="R3424" s="10" t="s">
        <v>8350</v>
      </c>
      <c r="S3424" t="s">
        <v>8351</v>
      </c>
      <c r="T3424">
        <f>IFERROR(ROUND(E3424/M3424,2),0)</f>
        <v>50</v>
      </c>
    </row>
    <row r="3425" spans="1:20" ht="33" hidden="1" x14ac:dyDescent="0.25">
      <c r="A3425">
        <v>1171</v>
      </c>
      <c r="B3425" s="3" t="s">
        <v>1172</v>
      </c>
      <c r="C3425" s="3" t="s">
        <v>5281</v>
      </c>
      <c r="D3425" s="6">
        <v>25000</v>
      </c>
      <c r="E3425" s="8">
        <v>25</v>
      </c>
      <c r="F3425" s="22">
        <f>ROUND(E3425/D3425*100,0)</f>
        <v>0</v>
      </c>
      <c r="G3425" t="s">
        <v>8220</v>
      </c>
      <c r="H3425" t="s">
        <v>8223</v>
      </c>
      <c r="I3425" t="s">
        <v>8245</v>
      </c>
      <c r="J3425">
        <v>1415909927</v>
      </c>
      <c r="K3425">
        <v>1414351127</v>
      </c>
      <c r="L3425" t="b">
        <v>0</v>
      </c>
      <c r="M3425">
        <v>1</v>
      </c>
      <c r="N3425" t="b">
        <v>0</v>
      </c>
      <c r="O3425" t="s">
        <v>8282</v>
      </c>
      <c r="P3425" s="9">
        <f>(((K3425/60)/60)/24)+DATE(1970,1,1)</f>
        <v>41938.804710648146</v>
      </c>
      <c r="Q3425" s="14">
        <f>YEAR(P3425)</f>
        <v>2014</v>
      </c>
      <c r="R3425" s="10" t="s">
        <v>8350</v>
      </c>
      <c r="S3425" t="s">
        <v>8351</v>
      </c>
      <c r="T3425">
        <f>IFERROR(ROUND(E3425/M3425,2),0)</f>
        <v>25</v>
      </c>
    </row>
    <row r="3426" spans="1:20" ht="33" hidden="1" x14ac:dyDescent="0.25">
      <c r="A3426">
        <v>1405</v>
      </c>
      <c r="B3426" s="3" t="s">
        <v>1406</v>
      </c>
      <c r="C3426" s="3" t="s">
        <v>5515</v>
      </c>
      <c r="D3426" s="6">
        <v>25000</v>
      </c>
      <c r="E3426" s="8">
        <v>105</v>
      </c>
      <c r="F3426" s="22">
        <f>ROUND(E3426/D3426*100,0)</f>
        <v>0</v>
      </c>
      <c r="G3426" t="s">
        <v>8220</v>
      </c>
      <c r="H3426" t="s">
        <v>8223</v>
      </c>
      <c r="I3426" t="s">
        <v>8245</v>
      </c>
      <c r="J3426">
        <v>1417195201</v>
      </c>
      <c r="K3426">
        <v>1414599601</v>
      </c>
      <c r="L3426" t="b">
        <v>1</v>
      </c>
      <c r="M3426">
        <v>17</v>
      </c>
      <c r="N3426" t="b">
        <v>0</v>
      </c>
      <c r="O3426" t="s">
        <v>8285</v>
      </c>
      <c r="P3426" s="9">
        <f>(((K3426/60)/60)/24)+DATE(1970,1,1)</f>
        <v>41941.680567129632</v>
      </c>
      <c r="Q3426" s="14">
        <f>YEAR(P3426)</f>
        <v>2014</v>
      </c>
      <c r="R3426" s="10" t="s">
        <v>8336</v>
      </c>
      <c r="S3426" t="s">
        <v>8355</v>
      </c>
      <c r="T3426">
        <f>IFERROR(ROUND(E3426/M3426,2),0)</f>
        <v>6.18</v>
      </c>
    </row>
    <row r="3427" spans="1:20" ht="49" hidden="1" x14ac:dyDescent="0.25">
      <c r="A3427">
        <v>1422</v>
      </c>
      <c r="B3427" s="3" t="s">
        <v>1423</v>
      </c>
      <c r="C3427" s="3" t="s">
        <v>5532</v>
      </c>
      <c r="D3427" s="6">
        <v>25000</v>
      </c>
      <c r="E3427" s="8">
        <v>26</v>
      </c>
      <c r="F3427" s="22">
        <f>ROUND(E3427/D3427*100,0)</f>
        <v>0</v>
      </c>
      <c r="G3427" t="s">
        <v>8220</v>
      </c>
      <c r="H3427" t="s">
        <v>8227</v>
      </c>
      <c r="I3427" t="s">
        <v>8249</v>
      </c>
      <c r="J3427">
        <v>1474436704</v>
      </c>
      <c r="K3427">
        <v>1471844704</v>
      </c>
      <c r="L3427" t="b">
        <v>0</v>
      </c>
      <c r="M3427">
        <v>2</v>
      </c>
      <c r="N3427" t="b">
        <v>0</v>
      </c>
      <c r="O3427" t="s">
        <v>8285</v>
      </c>
      <c r="P3427" s="9">
        <f>(((K3427/60)/60)/24)+DATE(1970,1,1)</f>
        <v>42604.239629629628</v>
      </c>
      <c r="Q3427" s="14">
        <f>YEAR(P3427)</f>
        <v>2016</v>
      </c>
      <c r="R3427" s="10" t="s">
        <v>8336</v>
      </c>
      <c r="S3427" t="s">
        <v>8355</v>
      </c>
      <c r="T3427">
        <f>IFERROR(ROUND(E3427/M3427,2),0)</f>
        <v>13</v>
      </c>
    </row>
    <row r="3428" spans="1:20" ht="49" hidden="1" x14ac:dyDescent="0.25">
      <c r="A3428">
        <v>1714</v>
      </c>
      <c r="B3428" s="3" t="s">
        <v>1715</v>
      </c>
      <c r="C3428" s="3" t="s">
        <v>5824</v>
      </c>
      <c r="D3428" s="6">
        <v>25000</v>
      </c>
      <c r="E3428" s="8">
        <v>1967</v>
      </c>
      <c r="F3428" s="22">
        <f>ROUND(E3428/D3428*100,0)</f>
        <v>8</v>
      </c>
      <c r="G3428" t="s">
        <v>8220</v>
      </c>
      <c r="H3428" t="s">
        <v>8223</v>
      </c>
      <c r="I3428" t="s">
        <v>8245</v>
      </c>
      <c r="J3428">
        <v>1430517761</v>
      </c>
      <c r="K3428">
        <v>1427925761</v>
      </c>
      <c r="L3428" t="b">
        <v>0</v>
      </c>
      <c r="M3428">
        <v>17</v>
      </c>
      <c r="N3428" t="b">
        <v>0</v>
      </c>
      <c r="O3428" t="s">
        <v>8291</v>
      </c>
      <c r="P3428" s="9">
        <f>(((K3428/60)/60)/24)+DATE(1970,1,1)</f>
        <v>42095.918530092589</v>
      </c>
      <c r="Q3428" s="14">
        <f>YEAR(P3428)</f>
        <v>2015</v>
      </c>
      <c r="R3428" s="10" t="s">
        <v>8339</v>
      </c>
      <c r="S3428" t="s">
        <v>8361</v>
      </c>
      <c r="T3428">
        <f>IFERROR(ROUND(E3428/M3428,2),0)</f>
        <v>115.71</v>
      </c>
    </row>
    <row r="3429" spans="1:20" ht="33" hidden="1" x14ac:dyDescent="0.25">
      <c r="A3429">
        <v>1792</v>
      </c>
      <c r="B3429" s="3" t="s">
        <v>1793</v>
      </c>
      <c r="C3429" s="3" t="s">
        <v>5902</v>
      </c>
      <c r="D3429" s="6">
        <v>25000</v>
      </c>
      <c r="E3429" s="8">
        <v>15281</v>
      </c>
      <c r="F3429" s="22">
        <f>ROUND(E3429/D3429*100,0)</f>
        <v>61</v>
      </c>
      <c r="G3429" t="s">
        <v>8220</v>
      </c>
      <c r="H3429" t="s">
        <v>8223</v>
      </c>
      <c r="I3429" t="s">
        <v>8245</v>
      </c>
      <c r="J3429">
        <v>1439189940</v>
      </c>
      <c r="K3429">
        <v>1435970682</v>
      </c>
      <c r="L3429" t="b">
        <v>1</v>
      </c>
      <c r="M3429">
        <v>139</v>
      </c>
      <c r="N3429" t="b">
        <v>0</v>
      </c>
      <c r="O3429" t="s">
        <v>8283</v>
      </c>
      <c r="P3429" s="9">
        <f>(((K3429/60)/60)/24)+DATE(1970,1,1)</f>
        <v>42189.031041666662</v>
      </c>
      <c r="Q3429" s="14">
        <f>YEAR(P3429)</f>
        <v>2015</v>
      </c>
      <c r="R3429" s="10" t="s">
        <v>8352</v>
      </c>
      <c r="S3429" t="s">
        <v>8353</v>
      </c>
      <c r="T3429">
        <f>IFERROR(ROUND(E3429/M3429,2),0)</f>
        <v>109.94</v>
      </c>
    </row>
    <row r="3430" spans="1:20" ht="49" hidden="1" x14ac:dyDescent="0.25">
      <c r="A3430">
        <v>1816</v>
      </c>
      <c r="B3430" s="3" t="s">
        <v>1817</v>
      </c>
      <c r="C3430" s="3" t="s">
        <v>5926</v>
      </c>
      <c r="D3430" s="6">
        <v>25000</v>
      </c>
      <c r="E3430" s="8">
        <v>509</v>
      </c>
      <c r="F3430" s="22">
        <f>ROUND(E3430/D3430*100,0)</f>
        <v>2</v>
      </c>
      <c r="G3430" t="s">
        <v>8220</v>
      </c>
      <c r="H3430" t="s">
        <v>8239</v>
      </c>
      <c r="I3430" t="s">
        <v>8256</v>
      </c>
      <c r="J3430">
        <v>1469473200</v>
      </c>
      <c r="K3430">
        <v>1467061303</v>
      </c>
      <c r="L3430" t="b">
        <v>0</v>
      </c>
      <c r="M3430">
        <v>6</v>
      </c>
      <c r="N3430" t="b">
        <v>0</v>
      </c>
      <c r="O3430" t="s">
        <v>8283</v>
      </c>
      <c r="P3430" s="9">
        <f>(((K3430/60)/60)/24)+DATE(1970,1,1)</f>
        <v>42548.876192129625</v>
      </c>
      <c r="Q3430" s="14">
        <f>YEAR(P3430)</f>
        <v>2016</v>
      </c>
      <c r="R3430" s="10" t="s">
        <v>8352</v>
      </c>
      <c r="S3430" t="s">
        <v>8353</v>
      </c>
      <c r="T3430">
        <f>IFERROR(ROUND(E3430/M3430,2),0)</f>
        <v>84.83</v>
      </c>
    </row>
    <row r="3431" spans="1:20" ht="49" hidden="1" x14ac:dyDescent="0.25">
      <c r="A3431">
        <v>1866</v>
      </c>
      <c r="B3431" s="3" t="s">
        <v>1867</v>
      </c>
      <c r="C3431" s="3" t="s">
        <v>5976</v>
      </c>
      <c r="D3431" s="6">
        <v>25000</v>
      </c>
      <c r="E3431" s="8">
        <v>125</v>
      </c>
      <c r="F3431" s="22">
        <f>ROUND(E3431/D3431*100,0)</f>
        <v>1</v>
      </c>
      <c r="G3431" t="s">
        <v>8220</v>
      </c>
      <c r="H3431" t="s">
        <v>8223</v>
      </c>
      <c r="I3431" t="s">
        <v>8245</v>
      </c>
      <c r="J3431">
        <v>1488340800</v>
      </c>
      <c r="K3431">
        <v>1483768497</v>
      </c>
      <c r="L3431" t="b">
        <v>0</v>
      </c>
      <c r="M3431">
        <v>2</v>
      </c>
      <c r="N3431" t="b">
        <v>0</v>
      </c>
      <c r="O3431" t="s">
        <v>8281</v>
      </c>
      <c r="P3431" s="9">
        <f>(((K3431/60)/60)/24)+DATE(1970,1,1)</f>
        <v>42742.246493055558</v>
      </c>
      <c r="Q3431" s="14">
        <f>YEAR(P3431)</f>
        <v>2017</v>
      </c>
      <c r="R3431" s="10" t="s">
        <v>8347</v>
      </c>
      <c r="S3431" t="s">
        <v>8349</v>
      </c>
      <c r="T3431">
        <f>IFERROR(ROUND(E3431/M3431,2),0)</f>
        <v>62.5</v>
      </c>
    </row>
    <row r="3432" spans="1:20" ht="49" hidden="1" x14ac:dyDescent="0.25">
      <c r="A3432">
        <v>1868</v>
      </c>
      <c r="B3432" s="3" t="s">
        <v>1869</v>
      </c>
      <c r="C3432" s="3" t="s">
        <v>5978</v>
      </c>
      <c r="D3432" s="6">
        <v>25000</v>
      </c>
      <c r="E3432" s="8">
        <v>1217</v>
      </c>
      <c r="F3432" s="22">
        <f>ROUND(E3432/D3432*100,0)</f>
        <v>5</v>
      </c>
      <c r="G3432" t="s">
        <v>8220</v>
      </c>
      <c r="H3432" t="s">
        <v>8223</v>
      </c>
      <c r="I3432" t="s">
        <v>8245</v>
      </c>
      <c r="J3432">
        <v>1450166340</v>
      </c>
      <c r="K3432">
        <v>1448044925</v>
      </c>
      <c r="L3432" t="b">
        <v>0</v>
      </c>
      <c r="M3432">
        <v>17</v>
      </c>
      <c r="N3432" t="b">
        <v>0</v>
      </c>
      <c r="O3432" t="s">
        <v>8281</v>
      </c>
      <c r="P3432" s="9">
        <f>(((K3432/60)/60)/24)+DATE(1970,1,1)</f>
        <v>42328.779224537036</v>
      </c>
      <c r="Q3432" s="14">
        <f>YEAR(P3432)</f>
        <v>2015</v>
      </c>
      <c r="R3432" s="10" t="s">
        <v>8347</v>
      </c>
      <c r="S3432" t="s">
        <v>8349</v>
      </c>
      <c r="T3432">
        <f>IFERROR(ROUND(E3432/M3432,2),0)</f>
        <v>71.59</v>
      </c>
    </row>
    <row r="3433" spans="1:20" ht="49" hidden="1" x14ac:dyDescent="0.25">
      <c r="A3433">
        <v>1905</v>
      </c>
      <c r="B3433" s="3" t="s">
        <v>1906</v>
      </c>
      <c r="C3433" s="3" t="s">
        <v>6015</v>
      </c>
      <c r="D3433" s="6">
        <v>25000</v>
      </c>
      <c r="E3433" s="8">
        <v>42</v>
      </c>
      <c r="F3433" s="22">
        <f>ROUND(E3433/D3433*100,0)</f>
        <v>0</v>
      </c>
      <c r="G3433" t="s">
        <v>8220</v>
      </c>
      <c r="H3433" t="s">
        <v>8223</v>
      </c>
      <c r="I3433" t="s">
        <v>8245</v>
      </c>
      <c r="J3433">
        <v>1410127994</v>
      </c>
      <c r="K3433">
        <v>1407535994</v>
      </c>
      <c r="L3433" t="b">
        <v>0</v>
      </c>
      <c r="M3433">
        <v>4</v>
      </c>
      <c r="N3433" t="b">
        <v>0</v>
      </c>
      <c r="O3433" t="s">
        <v>8292</v>
      </c>
      <c r="P3433" s="9">
        <f>(((K3433/60)/60)/24)+DATE(1970,1,1)</f>
        <v>41859.925856481481</v>
      </c>
      <c r="Q3433" s="14">
        <f>YEAR(P3433)</f>
        <v>2014</v>
      </c>
      <c r="R3433" s="10" t="s">
        <v>8333</v>
      </c>
      <c r="S3433" t="s">
        <v>8362</v>
      </c>
      <c r="T3433">
        <f>IFERROR(ROUND(E3433/M3433,2),0)</f>
        <v>10.5</v>
      </c>
    </row>
    <row r="3434" spans="1:20" ht="49" hidden="1" x14ac:dyDescent="0.25">
      <c r="A3434">
        <v>1908</v>
      </c>
      <c r="B3434" s="3" t="s">
        <v>1909</v>
      </c>
      <c r="C3434" s="3" t="s">
        <v>6018</v>
      </c>
      <c r="D3434" s="6">
        <v>25000</v>
      </c>
      <c r="E3434" s="8">
        <v>433</v>
      </c>
      <c r="F3434" s="22">
        <f>ROUND(E3434/D3434*100,0)</f>
        <v>2</v>
      </c>
      <c r="G3434" t="s">
        <v>8220</v>
      </c>
      <c r="H3434" t="s">
        <v>8223</v>
      </c>
      <c r="I3434" t="s">
        <v>8245</v>
      </c>
      <c r="J3434">
        <v>1483048900</v>
      </c>
      <c r="K3434">
        <v>1480456900</v>
      </c>
      <c r="L3434" t="b">
        <v>0</v>
      </c>
      <c r="M3434">
        <v>4</v>
      </c>
      <c r="N3434" t="b">
        <v>0</v>
      </c>
      <c r="O3434" t="s">
        <v>8292</v>
      </c>
      <c r="P3434" s="9">
        <f>(((K3434/60)/60)/24)+DATE(1970,1,1)</f>
        <v>42703.917824074073</v>
      </c>
      <c r="Q3434" s="14">
        <f>YEAR(P3434)</f>
        <v>2016</v>
      </c>
      <c r="R3434" s="10" t="s">
        <v>8333</v>
      </c>
      <c r="S3434" t="s">
        <v>8362</v>
      </c>
      <c r="T3434">
        <f>IFERROR(ROUND(E3434/M3434,2),0)</f>
        <v>108.25</v>
      </c>
    </row>
    <row r="3435" spans="1:20" ht="49" hidden="1" x14ac:dyDescent="0.25">
      <c r="A3435">
        <v>1918</v>
      </c>
      <c r="B3435" s="3" t="s">
        <v>1919</v>
      </c>
      <c r="C3435" s="3" t="s">
        <v>6028</v>
      </c>
      <c r="D3435" s="6">
        <v>25000</v>
      </c>
      <c r="E3435" s="8">
        <v>260</v>
      </c>
      <c r="F3435" s="22">
        <f>ROUND(E3435/D3435*100,0)</f>
        <v>1</v>
      </c>
      <c r="G3435" t="s">
        <v>8220</v>
      </c>
      <c r="H3435" t="s">
        <v>8223</v>
      </c>
      <c r="I3435" t="s">
        <v>8245</v>
      </c>
      <c r="J3435">
        <v>1407869851</v>
      </c>
      <c r="K3435">
        <v>1404845851</v>
      </c>
      <c r="L3435" t="b">
        <v>0</v>
      </c>
      <c r="M3435">
        <v>9</v>
      </c>
      <c r="N3435" t="b">
        <v>0</v>
      </c>
      <c r="O3435" t="s">
        <v>8292</v>
      </c>
      <c r="P3435" s="9">
        <f>(((K3435/60)/60)/24)+DATE(1970,1,1)</f>
        <v>41828.789942129632</v>
      </c>
      <c r="Q3435" s="14">
        <f>YEAR(P3435)</f>
        <v>2014</v>
      </c>
      <c r="R3435" s="10" t="s">
        <v>8333</v>
      </c>
      <c r="S3435" t="s">
        <v>8362</v>
      </c>
      <c r="T3435">
        <f>IFERROR(ROUND(E3435/M3435,2),0)</f>
        <v>28.89</v>
      </c>
    </row>
    <row r="3436" spans="1:20" ht="33" hidden="1" x14ac:dyDescent="0.25">
      <c r="A3436">
        <v>2409</v>
      </c>
      <c r="B3436" s="3" t="s">
        <v>2410</v>
      </c>
      <c r="C3436" s="3" t="s">
        <v>6519</v>
      </c>
      <c r="D3436" s="6">
        <v>25000</v>
      </c>
      <c r="E3436" s="8">
        <v>460</v>
      </c>
      <c r="F3436" s="22">
        <f>ROUND(E3436/D3436*100,0)</f>
        <v>2</v>
      </c>
      <c r="G3436" t="s">
        <v>8220</v>
      </c>
      <c r="H3436" t="s">
        <v>8223</v>
      </c>
      <c r="I3436" t="s">
        <v>8245</v>
      </c>
      <c r="J3436">
        <v>1439931675</v>
      </c>
      <c r="K3436">
        <v>1437339675</v>
      </c>
      <c r="L3436" t="b">
        <v>0</v>
      </c>
      <c r="M3436">
        <v>6</v>
      </c>
      <c r="N3436" t="b">
        <v>0</v>
      </c>
      <c r="O3436" t="s">
        <v>8282</v>
      </c>
      <c r="P3436" s="9">
        <f>(((K3436/60)/60)/24)+DATE(1970,1,1)</f>
        <v>42204.875868055555</v>
      </c>
      <c r="Q3436" s="14">
        <f>YEAR(P3436)</f>
        <v>2015</v>
      </c>
      <c r="R3436" s="10" t="s">
        <v>8350</v>
      </c>
      <c r="S3436" t="s">
        <v>8351</v>
      </c>
      <c r="T3436">
        <f>IFERROR(ROUND(E3436/M3436,2),0)</f>
        <v>76.67</v>
      </c>
    </row>
    <row r="3437" spans="1:20" ht="49" hidden="1" x14ac:dyDescent="0.25">
      <c r="A3437">
        <v>2411</v>
      </c>
      <c r="B3437" s="3" t="s">
        <v>2412</v>
      </c>
      <c r="C3437" s="3" t="s">
        <v>6521</v>
      </c>
      <c r="D3437" s="6">
        <v>25000</v>
      </c>
      <c r="E3437" s="8">
        <v>151</v>
      </c>
      <c r="F3437" s="22">
        <f>ROUND(E3437/D3437*100,0)</f>
        <v>1</v>
      </c>
      <c r="G3437" t="s">
        <v>8220</v>
      </c>
      <c r="H3437" t="s">
        <v>8223</v>
      </c>
      <c r="I3437" t="s">
        <v>8245</v>
      </c>
      <c r="J3437">
        <v>1440524082</v>
      </c>
      <c r="K3437">
        <v>1437932082</v>
      </c>
      <c r="L3437" t="b">
        <v>0</v>
      </c>
      <c r="M3437">
        <v>3</v>
      </c>
      <c r="N3437" t="b">
        <v>0</v>
      </c>
      <c r="O3437" t="s">
        <v>8282</v>
      </c>
      <c r="P3437" s="9">
        <f>(((K3437/60)/60)/24)+DATE(1970,1,1)</f>
        <v>42211.732430555552</v>
      </c>
      <c r="Q3437" s="14">
        <f>YEAR(P3437)</f>
        <v>2015</v>
      </c>
      <c r="R3437" s="10" t="s">
        <v>8350</v>
      </c>
      <c r="S3437" t="s">
        <v>8351</v>
      </c>
      <c r="T3437">
        <f>IFERROR(ROUND(E3437/M3437,2),0)</f>
        <v>50.33</v>
      </c>
    </row>
    <row r="3438" spans="1:20" ht="21" hidden="1" x14ac:dyDescent="0.25">
      <c r="A3438">
        <v>2418</v>
      </c>
      <c r="B3438" s="3" t="s">
        <v>2419</v>
      </c>
      <c r="C3438" s="3" t="s">
        <v>6528</v>
      </c>
      <c r="D3438" s="6">
        <v>25000</v>
      </c>
      <c r="E3438" s="8">
        <v>5</v>
      </c>
      <c r="F3438" s="22">
        <f>ROUND(E3438/D3438*100,0)</f>
        <v>0</v>
      </c>
      <c r="G3438" t="s">
        <v>8220</v>
      </c>
      <c r="H3438" t="s">
        <v>8223</v>
      </c>
      <c r="I3438" t="s">
        <v>8245</v>
      </c>
      <c r="J3438">
        <v>1427225644</v>
      </c>
      <c r="K3438">
        <v>1422045244</v>
      </c>
      <c r="L3438" t="b">
        <v>0</v>
      </c>
      <c r="M3438">
        <v>5</v>
      </c>
      <c r="N3438" t="b">
        <v>0</v>
      </c>
      <c r="O3438" t="s">
        <v>8282</v>
      </c>
      <c r="P3438" s="9">
        <f>(((K3438/60)/60)/24)+DATE(1970,1,1)</f>
        <v>42027.856990740736</v>
      </c>
      <c r="Q3438" s="14">
        <f>YEAR(P3438)</f>
        <v>2015</v>
      </c>
      <c r="R3438" s="10" t="s">
        <v>8350</v>
      </c>
      <c r="S3438" t="s">
        <v>8351</v>
      </c>
      <c r="T3438">
        <f>IFERROR(ROUND(E3438/M3438,2),0)</f>
        <v>1</v>
      </c>
    </row>
    <row r="3439" spans="1:20" ht="33" hidden="1" x14ac:dyDescent="0.25">
      <c r="A3439">
        <v>2424</v>
      </c>
      <c r="B3439" s="3" t="s">
        <v>2425</v>
      </c>
      <c r="C3439" s="3" t="s">
        <v>6534</v>
      </c>
      <c r="D3439" s="6">
        <v>25000</v>
      </c>
      <c r="E3439" s="8">
        <v>310</v>
      </c>
      <c r="F3439" s="22">
        <f>ROUND(E3439/D3439*100,0)</f>
        <v>1</v>
      </c>
      <c r="G3439" t="s">
        <v>8220</v>
      </c>
      <c r="H3439" t="s">
        <v>8223</v>
      </c>
      <c r="I3439" t="s">
        <v>8245</v>
      </c>
      <c r="J3439">
        <v>1414445108</v>
      </c>
      <c r="K3439">
        <v>1411853108</v>
      </c>
      <c r="L3439" t="b">
        <v>0</v>
      </c>
      <c r="M3439">
        <v>9</v>
      </c>
      <c r="N3439" t="b">
        <v>0</v>
      </c>
      <c r="O3439" t="s">
        <v>8282</v>
      </c>
      <c r="P3439" s="9">
        <f>(((K3439/60)/60)/24)+DATE(1970,1,1)</f>
        <v>41909.892453703702</v>
      </c>
      <c r="Q3439" s="14">
        <f>YEAR(P3439)</f>
        <v>2014</v>
      </c>
      <c r="R3439" s="10" t="s">
        <v>8350</v>
      </c>
      <c r="S3439" t="s">
        <v>8351</v>
      </c>
      <c r="T3439">
        <f>IFERROR(ROUND(E3439/M3439,2),0)</f>
        <v>34.44</v>
      </c>
    </row>
    <row r="3440" spans="1:20" ht="49" hidden="1" x14ac:dyDescent="0.25">
      <c r="A3440">
        <v>2671</v>
      </c>
      <c r="B3440" s="3" t="s">
        <v>2671</v>
      </c>
      <c r="C3440" s="3" t="s">
        <v>6781</v>
      </c>
      <c r="D3440" s="6">
        <v>25000</v>
      </c>
      <c r="E3440" s="8">
        <v>2836</v>
      </c>
      <c r="F3440" s="22">
        <f>ROUND(E3440/D3440*100,0)</f>
        <v>11</v>
      </c>
      <c r="G3440" t="s">
        <v>8220</v>
      </c>
      <c r="H3440" t="s">
        <v>8223</v>
      </c>
      <c r="I3440" t="s">
        <v>8245</v>
      </c>
      <c r="J3440">
        <v>1419017880</v>
      </c>
      <c r="K3440">
        <v>1416419916</v>
      </c>
      <c r="L3440" t="b">
        <v>1</v>
      </c>
      <c r="M3440">
        <v>84</v>
      </c>
      <c r="N3440" t="b">
        <v>0</v>
      </c>
      <c r="O3440" t="s">
        <v>8300</v>
      </c>
      <c r="P3440" s="9">
        <f>(((K3440/60)/60)/24)+DATE(1970,1,1)</f>
        <v>41962.749027777783</v>
      </c>
      <c r="Q3440" s="14">
        <f>YEAR(P3440)</f>
        <v>2014</v>
      </c>
      <c r="R3440" s="10" t="s">
        <v>8333</v>
      </c>
      <c r="S3440" t="s">
        <v>8370</v>
      </c>
      <c r="T3440">
        <f>IFERROR(ROUND(E3440/M3440,2),0)</f>
        <v>33.76</v>
      </c>
    </row>
    <row r="3441" spans="1:20" ht="49" hidden="1" x14ac:dyDescent="0.25">
      <c r="A3441">
        <v>2675</v>
      </c>
      <c r="B3441" s="3" t="s">
        <v>2675</v>
      </c>
      <c r="C3441" s="3" t="s">
        <v>6785</v>
      </c>
      <c r="D3441" s="6">
        <v>25000</v>
      </c>
      <c r="E3441" s="8">
        <v>1897</v>
      </c>
      <c r="F3441" s="22">
        <f>ROUND(E3441/D3441*100,0)</f>
        <v>8</v>
      </c>
      <c r="G3441" t="s">
        <v>8220</v>
      </c>
      <c r="H3441" t="s">
        <v>8223</v>
      </c>
      <c r="I3441" t="s">
        <v>8245</v>
      </c>
      <c r="J3441">
        <v>1415655289</v>
      </c>
      <c r="K3441">
        <v>1413059689</v>
      </c>
      <c r="L3441" t="b">
        <v>1</v>
      </c>
      <c r="M3441">
        <v>29</v>
      </c>
      <c r="N3441" t="b">
        <v>0</v>
      </c>
      <c r="O3441" t="s">
        <v>8300</v>
      </c>
      <c r="P3441" s="9">
        <f>(((K3441/60)/60)/24)+DATE(1970,1,1)</f>
        <v>41923.857511574075</v>
      </c>
      <c r="Q3441" s="14">
        <f>YEAR(P3441)</f>
        <v>2014</v>
      </c>
      <c r="R3441" s="10" t="s">
        <v>8333</v>
      </c>
      <c r="S3441" t="s">
        <v>8370</v>
      </c>
      <c r="T3441">
        <f>IFERROR(ROUND(E3441/M3441,2),0)</f>
        <v>65.41</v>
      </c>
    </row>
    <row r="3442" spans="1:20" ht="33" hidden="1" x14ac:dyDescent="0.25">
      <c r="A3442">
        <v>2914</v>
      </c>
      <c r="B3442" s="3" t="s">
        <v>2914</v>
      </c>
      <c r="C3442" s="3" t="s">
        <v>7024</v>
      </c>
      <c r="D3442" s="6">
        <v>25000</v>
      </c>
      <c r="E3442" s="8">
        <v>1</v>
      </c>
      <c r="F3442" s="22">
        <f>ROUND(E3442/D3442*100,0)</f>
        <v>0</v>
      </c>
      <c r="G3442" t="s">
        <v>8220</v>
      </c>
      <c r="H3442" t="s">
        <v>8224</v>
      </c>
      <c r="I3442" t="s">
        <v>8246</v>
      </c>
      <c r="J3442">
        <v>1426365994</v>
      </c>
      <c r="K3442">
        <v>1421185594</v>
      </c>
      <c r="L3442" t="b">
        <v>0</v>
      </c>
      <c r="M3442">
        <v>1</v>
      </c>
      <c r="N3442" t="b">
        <v>0</v>
      </c>
      <c r="O3442" t="s">
        <v>8269</v>
      </c>
      <c r="P3442" s="9">
        <f>(((K3442/60)/60)/24)+DATE(1970,1,1)</f>
        <v>42017.907337962963</v>
      </c>
      <c r="Q3442" s="14">
        <f>YEAR(P3442)</f>
        <v>2015</v>
      </c>
      <c r="R3442" s="10" t="s">
        <v>8331</v>
      </c>
      <c r="S3442" t="s">
        <v>8332</v>
      </c>
      <c r="T3442">
        <f>IFERROR(ROUND(E3442/M3442,2),0)</f>
        <v>1</v>
      </c>
    </row>
    <row r="3443" spans="1:20" ht="49" hidden="1" x14ac:dyDescent="0.25">
      <c r="A3443">
        <v>2941</v>
      </c>
      <c r="B3443" s="3" t="s">
        <v>2941</v>
      </c>
      <c r="C3443" s="3" t="s">
        <v>7051</v>
      </c>
      <c r="D3443" s="6">
        <v>25000</v>
      </c>
      <c r="E3443" s="8">
        <v>1</v>
      </c>
      <c r="F3443" s="22">
        <f>ROUND(E3443/D3443*100,0)</f>
        <v>0</v>
      </c>
      <c r="G3443" t="s">
        <v>8220</v>
      </c>
      <c r="H3443" t="s">
        <v>8223</v>
      </c>
      <c r="I3443" t="s">
        <v>8245</v>
      </c>
      <c r="J3443">
        <v>1425250955</v>
      </c>
      <c r="K3443">
        <v>1422658955</v>
      </c>
      <c r="L3443" t="b">
        <v>0</v>
      </c>
      <c r="M3443">
        <v>1</v>
      </c>
      <c r="N3443" t="b">
        <v>0</v>
      </c>
      <c r="O3443" t="s">
        <v>8301</v>
      </c>
      <c r="P3443" s="9">
        <f>(((K3443/60)/60)/24)+DATE(1970,1,1)</f>
        <v>42034.960127314815</v>
      </c>
      <c r="Q3443" s="14">
        <f>YEAR(P3443)</f>
        <v>2015</v>
      </c>
      <c r="R3443" s="10" t="s">
        <v>8331</v>
      </c>
      <c r="S3443" t="s">
        <v>8371</v>
      </c>
      <c r="T3443">
        <f>IFERROR(ROUND(E3443/M3443,2),0)</f>
        <v>1</v>
      </c>
    </row>
    <row r="3444" spans="1:20" ht="49" hidden="1" x14ac:dyDescent="0.25">
      <c r="A3444">
        <v>2947</v>
      </c>
      <c r="B3444" s="3" t="s">
        <v>2947</v>
      </c>
      <c r="C3444" s="3" t="s">
        <v>7057</v>
      </c>
      <c r="D3444" s="6">
        <v>25000</v>
      </c>
      <c r="E3444" s="8">
        <v>1072</v>
      </c>
      <c r="F3444" s="22">
        <f>ROUND(E3444/D3444*100,0)</f>
        <v>4</v>
      </c>
      <c r="G3444" t="s">
        <v>8220</v>
      </c>
      <c r="H3444" t="s">
        <v>8223</v>
      </c>
      <c r="I3444" t="s">
        <v>8245</v>
      </c>
      <c r="J3444">
        <v>1480007460</v>
      </c>
      <c r="K3444">
        <v>1475760567</v>
      </c>
      <c r="L3444" t="b">
        <v>0</v>
      </c>
      <c r="M3444">
        <v>13</v>
      </c>
      <c r="N3444" t="b">
        <v>0</v>
      </c>
      <c r="O3444" t="s">
        <v>8301</v>
      </c>
      <c r="P3444" s="9">
        <f>(((K3444/60)/60)/24)+DATE(1970,1,1)</f>
        <v>42649.562118055561</v>
      </c>
      <c r="Q3444" s="14">
        <f>YEAR(P3444)</f>
        <v>2016</v>
      </c>
      <c r="R3444" s="10" t="s">
        <v>8331</v>
      </c>
      <c r="S3444" t="s">
        <v>8371</v>
      </c>
      <c r="T3444">
        <f>IFERROR(ROUND(E3444/M3444,2),0)</f>
        <v>82.46</v>
      </c>
    </row>
    <row r="3445" spans="1:20" ht="49" hidden="1" x14ac:dyDescent="0.25">
      <c r="A3445">
        <v>3056</v>
      </c>
      <c r="B3445" s="3" t="s">
        <v>3056</v>
      </c>
      <c r="C3445" s="3" t="s">
        <v>7166</v>
      </c>
      <c r="D3445" s="6">
        <v>25000</v>
      </c>
      <c r="E3445" s="8">
        <v>0</v>
      </c>
      <c r="F3445" s="22">
        <f>ROUND(E3445/D3445*100,0)</f>
        <v>0</v>
      </c>
      <c r="G3445" t="s">
        <v>8220</v>
      </c>
      <c r="H3445" t="s">
        <v>8223</v>
      </c>
      <c r="I3445" t="s">
        <v>8245</v>
      </c>
      <c r="J3445">
        <v>1412003784</v>
      </c>
      <c r="K3445">
        <v>1406819784</v>
      </c>
      <c r="L3445" t="b">
        <v>0</v>
      </c>
      <c r="M3445">
        <v>0</v>
      </c>
      <c r="N3445" t="b">
        <v>0</v>
      </c>
      <c r="O3445" t="s">
        <v>8301</v>
      </c>
      <c r="P3445" s="9">
        <f>(((K3445/60)/60)/24)+DATE(1970,1,1)</f>
        <v>41851.636388888888</v>
      </c>
      <c r="Q3445" s="14">
        <f>YEAR(P3445)</f>
        <v>2014</v>
      </c>
      <c r="R3445" s="10" t="s">
        <v>8331</v>
      </c>
      <c r="S3445" t="s">
        <v>8371</v>
      </c>
      <c r="T3445">
        <f>IFERROR(ROUND(E3445/M3445,2),0)</f>
        <v>0</v>
      </c>
    </row>
    <row r="3446" spans="1:20" ht="49" hidden="1" x14ac:dyDescent="0.25">
      <c r="A3446">
        <v>3065</v>
      </c>
      <c r="B3446" s="3" t="s">
        <v>3065</v>
      </c>
      <c r="C3446" s="3" t="s">
        <v>7175</v>
      </c>
      <c r="D3446" s="6">
        <v>25000</v>
      </c>
      <c r="E3446" s="8">
        <v>10</v>
      </c>
      <c r="F3446" s="22">
        <f>ROUND(E3446/D3446*100,0)</f>
        <v>0</v>
      </c>
      <c r="G3446" t="s">
        <v>8220</v>
      </c>
      <c r="H3446" t="s">
        <v>8223</v>
      </c>
      <c r="I3446" t="s">
        <v>8245</v>
      </c>
      <c r="J3446">
        <v>1406683172</v>
      </c>
      <c r="K3446">
        <v>1404523172</v>
      </c>
      <c r="L3446" t="b">
        <v>0</v>
      </c>
      <c r="M3446">
        <v>2</v>
      </c>
      <c r="N3446" t="b">
        <v>0</v>
      </c>
      <c r="O3446" t="s">
        <v>8301</v>
      </c>
      <c r="P3446" s="9">
        <f>(((K3446/60)/60)/24)+DATE(1970,1,1)</f>
        <v>41825.055231481485</v>
      </c>
      <c r="Q3446" s="14">
        <f>YEAR(P3446)</f>
        <v>2014</v>
      </c>
      <c r="R3446" s="10" t="s">
        <v>8331</v>
      </c>
      <c r="S3446" t="s">
        <v>8371</v>
      </c>
      <c r="T3446">
        <f>IFERROR(ROUND(E3446/M3446,2),0)</f>
        <v>5</v>
      </c>
    </row>
    <row r="3447" spans="1:20" ht="65" hidden="1" x14ac:dyDescent="0.25">
      <c r="A3447">
        <v>3074</v>
      </c>
      <c r="B3447" s="3" t="s">
        <v>3074</v>
      </c>
      <c r="C3447" s="3" t="s">
        <v>7184</v>
      </c>
      <c r="D3447" s="6">
        <v>25000</v>
      </c>
      <c r="E3447" s="8">
        <v>22</v>
      </c>
      <c r="F3447" s="22">
        <f>ROUND(E3447/D3447*100,0)</f>
        <v>0</v>
      </c>
      <c r="G3447" t="s">
        <v>8220</v>
      </c>
      <c r="H3447" t="s">
        <v>8229</v>
      </c>
      <c r="I3447" t="s">
        <v>8248</v>
      </c>
      <c r="J3447">
        <v>1457617359</v>
      </c>
      <c r="K3447">
        <v>1455025359</v>
      </c>
      <c r="L3447" t="b">
        <v>0</v>
      </c>
      <c r="M3447">
        <v>3</v>
      </c>
      <c r="N3447" t="b">
        <v>0</v>
      </c>
      <c r="O3447" t="s">
        <v>8301</v>
      </c>
      <c r="P3447" s="9">
        <f>(((K3447/60)/60)/24)+DATE(1970,1,1)</f>
        <v>42409.571284722217</v>
      </c>
      <c r="Q3447" s="14">
        <f>YEAR(P3447)</f>
        <v>2016</v>
      </c>
      <c r="R3447" s="10" t="s">
        <v>8331</v>
      </c>
      <c r="S3447" t="s">
        <v>8371</v>
      </c>
      <c r="T3447">
        <f>IFERROR(ROUND(E3447/M3447,2),0)</f>
        <v>7.33</v>
      </c>
    </row>
    <row r="3448" spans="1:20" ht="49" hidden="1" x14ac:dyDescent="0.25">
      <c r="A3448">
        <v>3085</v>
      </c>
      <c r="B3448" s="3" t="s">
        <v>3085</v>
      </c>
      <c r="C3448" s="3" t="s">
        <v>7195</v>
      </c>
      <c r="D3448" s="6">
        <v>25000</v>
      </c>
      <c r="E3448" s="8">
        <v>610</v>
      </c>
      <c r="F3448" s="22">
        <f>ROUND(E3448/D3448*100,0)</f>
        <v>2</v>
      </c>
      <c r="G3448" t="s">
        <v>8220</v>
      </c>
      <c r="H3448" t="s">
        <v>8223</v>
      </c>
      <c r="I3448" t="s">
        <v>8245</v>
      </c>
      <c r="J3448">
        <v>1443561159</v>
      </c>
      <c r="K3448">
        <v>1440969159</v>
      </c>
      <c r="L3448" t="b">
        <v>0</v>
      </c>
      <c r="M3448">
        <v>9</v>
      </c>
      <c r="N3448" t="b">
        <v>0</v>
      </c>
      <c r="O3448" t="s">
        <v>8301</v>
      </c>
      <c r="P3448" s="9">
        <f>(((K3448/60)/60)/24)+DATE(1970,1,1)</f>
        <v>42246.883784722217</v>
      </c>
      <c r="Q3448" s="14">
        <f>YEAR(P3448)</f>
        <v>2015</v>
      </c>
      <c r="R3448" s="10" t="s">
        <v>8331</v>
      </c>
      <c r="S3448" t="s">
        <v>8371</v>
      </c>
      <c r="T3448">
        <f>IFERROR(ROUND(E3448/M3448,2),0)</f>
        <v>67.78</v>
      </c>
    </row>
    <row r="3449" spans="1:20" ht="33" hidden="1" x14ac:dyDescent="0.25">
      <c r="A3449">
        <v>3089</v>
      </c>
      <c r="B3449" s="3" t="s">
        <v>3089</v>
      </c>
      <c r="C3449" s="3" t="s">
        <v>7199</v>
      </c>
      <c r="D3449" s="6">
        <v>25000</v>
      </c>
      <c r="E3449" s="8">
        <v>5854</v>
      </c>
      <c r="F3449" s="22">
        <f>ROUND(E3449/D3449*100,0)</f>
        <v>23</v>
      </c>
      <c r="G3449" t="s">
        <v>8220</v>
      </c>
      <c r="H3449" t="s">
        <v>8223</v>
      </c>
      <c r="I3449" t="s">
        <v>8245</v>
      </c>
      <c r="J3449">
        <v>1468029540</v>
      </c>
      <c r="K3449">
        <v>1465304483</v>
      </c>
      <c r="L3449" t="b">
        <v>0</v>
      </c>
      <c r="M3449">
        <v>45</v>
      </c>
      <c r="N3449" t="b">
        <v>0</v>
      </c>
      <c r="O3449" t="s">
        <v>8301</v>
      </c>
      <c r="P3449" s="9">
        <f>(((K3449/60)/60)/24)+DATE(1970,1,1)</f>
        <v>42528.542627314819</v>
      </c>
      <c r="Q3449" s="14">
        <f>YEAR(P3449)</f>
        <v>2016</v>
      </c>
      <c r="R3449" s="10" t="s">
        <v>8331</v>
      </c>
      <c r="S3449" t="s">
        <v>8371</v>
      </c>
      <c r="T3449">
        <f>IFERROR(ROUND(E3449/M3449,2),0)</f>
        <v>130.09</v>
      </c>
    </row>
    <row r="3450" spans="1:20" ht="49" hidden="1" x14ac:dyDescent="0.25">
      <c r="A3450">
        <v>3110</v>
      </c>
      <c r="B3450" s="3" t="s">
        <v>3110</v>
      </c>
      <c r="C3450" s="3" t="s">
        <v>7220</v>
      </c>
      <c r="D3450" s="6">
        <v>25000</v>
      </c>
      <c r="E3450" s="8">
        <v>10</v>
      </c>
      <c r="F3450" s="22">
        <f>ROUND(E3450/D3450*100,0)</f>
        <v>0</v>
      </c>
      <c r="G3450" t="s">
        <v>8220</v>
      </c>
      <c r="H3450" t="s">
        <v>8223</v>
      </c>
      <c r="I3450" t="s">
        <v>8245</v>
      </c>
      <c r="J3450">
        <v>1487465119</v>
      </c>
      <c r="K3450">
        <v>1484009119</v>
      </c>
      <c r="L3450" t="b">
        <v>0</v>
      </c>
      <c r="M3450">
        <v>1</v>
      </c>
      <c r="N3450" t="b">
        <v>0</v>
      </c>
      <c r="O3450" t="s">
        <v>8301</v>
      </c>
      <c r="P3450" s="9">
        <f>(((K3450/60)/60)/24)+DATE(1970,1,1)</f>
        <v>42745.031469907408</v>
      </c>
      <c r="Q3450" s="14">
        <f>YEAR(P3450)</f>
        <v>2017</v>
      </c>
      <c r="R3450" s="10" t="s">
        <v>8331</v>
      </c>
      <c r="S3450" t="s">
        <v>8371</v>
      </c>
      <c r="T3450">
        <f>IFERROR(ROUND(E3450/M3450,2),0)</f>
        <v>10</v>
      </c>
    </row>
    <row r="3451" spans="1:20" ht="49" hidden="1" x14ac:dyDescent="0.25">
      <c r="A3451">
        <v>3639</v>
      </c>
      <c r="B3451" s="3" t="s">
        <v>3637</v>
      </c>
      <c r="C3451" s="3" t="s">
        <v>7749</v>
      </c>
      <c r="D3451" s="6">
        <v>25000</v>
      </c>
      <c r="E3451" s="8">
        <v>1</v>
      </c>
      <c r="F3451" s="22">
        <f>ROUND(E3451/D3451*100,0)</f>
        <v>0</v>
      </c>
      <c r="G3451" t="s">
        <v>8220</v>
      </c>
      <c r="H3451" t="s">
        <v>8223</v>
      </c>
      <c r="I3451" t="s">
        <v>8245</v>
      </c>
      <c r="J3451">
        <v>1475853060</v>
      </c>
      <c r="K3451">
        <v>1470672906</v>
      </c>
      <c r="L3451" t="b">
        <v>0</v>
      </c>
      <c r="M3451">
        <v>1</v>
      </c>
      <c r="N3451" t="b">
        <v>0</v>
      </c>
      <c r="O3451" t="s">
        <v>8303</v>
      </c>
      <c r="P3451" s="9">
        <f>(((K3451/60)/60)/24)+DATE(1970,1,1)</f>
        <v>42590.677152777775</v>
      </c>
      <c r="Q3451" s="14">
        <f>YEAR(P3451)</f>
        <v>2016</v>
      </c>
      <c r="R3451" s="10" t="s">
        <v>8331</v>
      </c>
      <c r="S3451" t="s">
        <v>8373</v>
      </c>
      <c r="T3451">
        <f>IFERROR(ROUND(E3451/M3451,2),0)</f>
        <v>1</v>
      </c>
    </row>
    <row r="3452" spans="1:20" ht="49" hidden="1" x14ac:dyDescent="0.25">
      <c r="A3452">
        <v>3643</v>
      </c>
      <c r="B3452" s="3" t="s">
        <v>3641</v>
      </c>
      <c r="C3452" s="3" t="s">
        <v>7753</v>
      </c>
      <c r="D3452" s="6">
        <v>25000</v>
      </c>
      <c r="E3452" s="8">
        <v>0</v>
      </c>
      <c r="F3452" s="22">
        <f>ROUND(E3452/D3452*100,0)</f>
        <v>0</v>
      </c>
      <c r="G3452" t="s">
        <v>8220</v>
      </c>
      <c r="H3452" t="s">
        <v>8223</v>
      </c>
      <c r="I3452" t="s">
        <v>8245</v>
      </c>
      <c r="J3452">
        <v>1447734439</v>
      </c>
      <c r="K3452">
        <v>1444274839</v>
      </c>
      <c r="L3452" t="b">
        <v>0</v>
      </c>
      <c r="M3452">
        <v>0</v>
      </c>
      <c r="N3452" t="b">
        <v>0</v>
      </c>
      <c r="O3452" t="s">
        <v>8303</v>
      </c>
      <c r="P3452" s="9">
        <f>(((K3452/60)/60)/24)+DATE(1970,1,1)</f>
        <v>42285.143969907411</v>
      </c>
      <c r="Q3452" s="14">
        <f>YEAR(P3452)</f>
        <v>2015</v>
      </c>
      <c r="R3452" s="10" t="s">
        <v>8331</v>
      </c>
      <c r="S3452" t="s">
        <v>8373</v>
      </c>
      <c r="T3452">
        <f>IFERROR(ROUND(E3452/M3452,2),0)</f>
        <v>0</v>
      </c>
    </row>
    <row r="3453" spans="1:20" ht="49" hidden="1" x14ac:dyDescent="0.25">
      <c r="A3453">
        <v>3954</v>
      </c>
      <c r="B3453" s="3" t="s">
        <v>3951</v>
      </c>
      <c r="C3453" s="3" t="s">
        <v>8061</v>
      </c>
      <c r="D3453" s="6">
        <v>25000</v>
      </c>
      <c r="E3453" s="8">
        <v>0</v>
      </c>
      <c r="F3453" s="22">
        <f>ROUND(E3453/D3453*100,0)</f>
        <v>0</v>
      </c>
      <c r="G3453" t="s">
        <v>8220</v>
      </c>
      <c r="H3453" t="s">
        <v>8228</v>
      </c>
      <c r="I3453" t="s">
        <v>8250</v>
      </c>
      <c r="J3453">
        <v>1405352264</v>
      </c>
      <c r="K3453">
        <v>1400168264</v>
      </c>
      <c r="L3453" t="b">
        <v>0</v>
      </c>
      <c r="M3453">
        <v>0</v>
      </c>
      <c r="N3453" t="b">
        <v>0</v>
      </c>
      <c r="O3453" t="s">
        <v>8269</v>
      </c>
      <c r="P3453" s="9">
        <f>(((K3453/60)/60)/24)+DATE(1970,1,1)</f>
        <v>41774.651203703703</v>
      </c>
      <c r="Q3453" s="14">
        <f>YEAR(P3453)</f>
        <v>2014</v>
      </c>
      <c r="R3453" s="10" t="s">
        <v>8331</v>
      </c>
      <c r="S3453" t="s">
        <v>8332</v>
      </c>
      <c r="T3453">
        <f>IFERROR(ROUND(E3453/M3453,2),0)</f>
        <v>0</v>
      </c>
    </row>
    <row r="3454" spans="1:20" ht="49" hidden="1" x14ac:dyDescent="0.25">
      <c r="A3454">
        <v>126</v>
      </c>
      <c r="B3454" s="3" t="s">
        <v>128</v>
      </c>
      <c r="C3454" s="3" t="s">
        <v>4237</v>
      </c>
      <c r="D3454" s="6">
        <v>25000</v>
      </c>
      <c r="E3454" s="8">
        <v>1387</v>
      </c>
      <c r="F3454" s="22">
        <f>ROUND(E3454/D3454*100,0)</f>
        <v>6</v>
      </c>
      <c r="G3454" t="s">
        <v>8219</v>
      </c>
      <c r="H3454" t="s">
        <v>8223</v>
      </c>
      <c r="I3454" t="s">
        <v>8245</v>
      </c>
      <c r="J3454">
        <v>1433988000</v>
      </c>
      <c r="K3454">
        <v>1431353337</v>
      </c>
      <c r="L3454" t="b">
        <v>0</v>
      </c>
      <c r="M3454">
        <v>13</v>
      </c>
      <c r="N3454" t="b">
        <v>0</v>
      </c>
      <c r="O3454" t="s">
        <v>8265</v>
      </c>
      <c r="P3454" s="9">
        <f>(((K3454/60)/60)/24)+DATE(1970,1,1)</f>
        <v>42135.589548611111</v>
      </c>
      <c r="Q3454" s="14">
        <f>YEAR(P3454)</f>
        <v>2015</v>
      </c>
      <c r="R3454" s="10" t="s">
        <v>8324</v>
      </c>
      <c r="S3454" t="s">
        <v>8327</v>
      </c>
      <c r="T3454">
        <f>IFERROR(ROUND(E3454/M3454,2),0)</f>
        <v>106.69</v>
      </c>
    </row>
    <row r="3455" spans="1:20" ht="49" hidden="1" x14ac:dyDescent="0.25">
      <c r="A3455">
        <v>621</v>
      </c>
      <c r="B3455" s="3" t="s">
        <v>622</v>
      </c>
      <c r="C3455" s="3" t="s">
        <v>4731</v>
      </c>
      <c r="D3455" s="6">
        <v>25000</v>
      </c>
      <c r="E3455" s="8">
        <v>261</v>
      </c>
      <c r="F3455" s="22">
        <f>ROUND(E3455/D3455*100,0)</f>
        <v>1</v>
      </c>
      <c r="G3455" t="s">
        <v>8219</v>
      </c>
      <c r="H3455" t="s">
        <v>8223</v>
      </c>
      <c r="I3455" t="s">
        <v>8245</v>
      </c>
      <c r="J3455">
        <v>1467934937</v>
      </c>
      <c r="K3455">
        <v>1465342937</v>
      </c>
      <c r="L3455" t="b">
        <v>0</v>
      </c>
      <c r="M3455">
        <v>3</v>
      </c>
      <c r="N3455" t="b">
        <v>0</v>
      </c>
      <c r="O3455" t="s">
        <v>8270</v>
      </c>
      <c r="P3455" s="9">
        <f>(((K3455/60)/60)/24)+DATE(1970,1,1)</f>
        <v>42528.987696759257</v>
      </c>
      <c r="Q3455" s="14">
        <f>YEAR(P3455)</f>
        <v>2016</v>
      </c>
      <c r="R3455" s="10" t="s">
        <v>8333</v>
      </c>
      <c r="S3455" t="s">
        <v>8334</v>
      </c>
      <c r="T3455">
        <f>IFERROR(ROUND(E3455/M3455,2),0)</f>
        <v>87</v>
      </c>
    </row>
    <row r="3456" spans="1:20" ht="49" hidden="1" x14ac:dyDescent="0.25">
      <c r="A3456">
        <v>625</v>
      </c>
      <c r="B3456" s="3" t="s">
        <v>626</v>
      </c>
      <c r="C3456" s="3" t="s">
        <v>4735</v>
      </c>
      <c r="D3456" s="6">
        <v>25000</v>
      </c>
      <c r="E3456" s="8">
        <v>0</v>
      </c>
      <c r="F3456" s="22">
        <f>ROUND(E3456/D3456*100,0)</f>
        <v>0</v>
      </c>
      <c r="G3456" t="s">
        <v>8219</v>
      </c>
      <c r="H3456" t="s">
        <v>8228</v>
      </c>
      <c r="I3456" t="s">
        <v>8250</v>
      </c>
      <c r="J3456">
        <v>1490560177</v>
      </c>
      <c r="K3456">
        <v>1487971777</v>
      </c>
      <c r="L3456" t="b">
        <v>0</v>
      </c>
      <c r="M3456">
        <v>0</v>
      </c>
      <c r="N3456" t="b">
        <v>0</v>
      </c>
      <c r="O3456" t="s">
        <v>8270</v>
      </c>
      <c r="P3456" s="9">
        <f>(((K3456/60)/60)/24)+DATE(1970,1,1)</f>
        <v>42790.895567129628</v>
      </c>
      <c r="Q3456" s="14">
        <f>YEAR(P3456)</f>
        <v>2017</v>
      </c>
      <c r="R3456" s="10" t="s">
        <v>8333</v>
      </c>
      <c r="S3456" t="s">
        <v>8334</v>
      </c>
      <c r="T3456">
        <f>IFERROR(ROUND(E3456/M3456,2),0)</f>
        <v>0</v>
      </c>
    </row>
    <row r="3457" spans="1:20" ht="49" hidden="1" x14ac:dyDescent="0.25">
      <c r="A3457">
        <v>626</v>
      </c>
      <c r="B3457" s="3" t="s">
        <v>627</v>
      </c>
      <c r="C3457" s="3" t="s">
        <v>4736</v>
      </c>
      <c r="D3457" s="6">
        <v>25000</v>
      </c>
      <c r="E3457" s="8">
        <v>4345</v>
      </c>
      <c r="F3457" s="22">
        <f>ROUND(E3457/D3457*100,0)</f>
        <v>17</v>
      </c>
      <c r="G3457" t="s">
        <v>8219</v>
      </c>
      <c r="H3457" t="s">
        <v>8223</v>
      </c>
      <c r="I3457" t="s">
        <v>8245</v>
      </c>
      <c r="J3457">
        <v>1439644920</v>
      </c>
      <c r="K3457">
        <v>1436793939</v>
      </c>
      <c r="L3457" t="b">
        <v>0</v>
      </c>
      <c r="M3457">
        <v>39</v>
      </c>
      <c r="N3457" t="b">
        <v>0</v>
      </c>
      <c r="O3457" t="s">
        <v>8270</v>
      </c>
      <c r="P3457" s="9">
        <f>(((K3457/60)/60)/24)+DATE(1970,1,1)</f>
        <v>42198.559479166666</v>
      </c>
      <c r="Q3457" s="14">
        <f>YEAR(P3457)</f>
        <v>2015</v>
      </c>
      <c r="R3457" s="10" t="s">
        <v>8333</v>
      </c>
      <c r="S3457" t="s">
        <v>8334</v>
      </c>
      <c r="T3457">
        <f>IFERROR(ROUND(E3457/M3457,2),0)</f>
        <v>111.41</v>
      </c>
    </row>
    <row r="3458" spans="1:20" ht="33" hidden="1" x14ac:dyDescent="0.25">
      <c r="A3458">
        <v>635</v>
      </c>
      <c r="B3458" s="3" t="s">
        <v>636</v>
      </c>
      <c r="C3458" s="3" t="s">
        <v>4745</v>
      </c>
      <c r="D3458" s="6">
        <v>25000</v>
      </c>
      <c r="E3458" s="8">
        <v>2</v>
      </c>
      <c r="F3458" s="22">
        <f>ROUND(E3458/D3458*100,0)</f>
        <v>0</v>
      </c>
      <c r="G3458" t="s">
        <v>8219</v>
      </c>
      <c r="H3458" t="s">
        <v>8223</v>
      </c>
      <c r="I3458" t="s">
        <v>8245</v>
      </c>
      <c r="J3458">
        <v>1428804762</v>
      </c>
      <c r="K3458">
        <v>1426212762</v>
      </c>
      <c r="L3458" t="b">
        <v>0</v>
      </c>
      <c r="M3458">
        <v>1</v>
      </c>
      <c r="N3458" t="b">
        <v>0</v>
      </c>
      <c r="O3458" t="s">
        <v>8270</v>
      </c>
      <c r="P3458" s="9">
        <f>(((K3458/60)/60)/24)+DATE(1970,1,1)</f>
        <v>42076.092152777783</v>
      </c>
      <c r="Q3458" s="14">
        <f>YEAR(P3458)</f>
        <v>2015</v>
      </c>
      <c r="R3458" s="10" t="s">
        <v>8333</v>
      </c>
      <c r="S3458" t="s">
        <v>8334</v>
      </c>
      <c r="T3458">
        <f>IFERROR(ROUND(E3458/M3458,2),0)</f>
        <v>2</v>
      </c>
    </row>
    <row r="3459" spans="1:20" ht="33" hidden="1" x14ac:dyDescent="0.25">
      <c r="A3459">
        <v>1004</v>
      </c>
      <c r="B3459" s="3" t="s">
        <v>1005</v>
      </c>
      <c r="C3459" s="3" t="s">
        <v>5114</v>
      </c>
      <c r="D3459" s="6">
        <v>25000</v>
      </c>
      <c r="E3459" s="8">
        <v>20552</v>
      </c>
      <c r="F3459" s="22">
        <f>ROUND(E3459/D3459*100,0)</f>
        <v>82</v>
      </c>
      <c r="G3459" t="s">
        <v>8219</v>
      </c>
      <c r="H3459" t="s">
        <v>8223</v>
      </c>
      <c r="I3459" t="s">
        <v>8245</v>
      </c>
      <c r="J3459">
        <v>1455814827</v>
      </c>
      <c r="K3459">
        <v>1453222827</v>
      </c>
      <c r="L3459" t="b">
        <v>0</v>
      </c>
      <c r="M3459">
        <v>95</v>
      </c>
      <c r="N3459" t="b">
        <v>0</v>
      </c>
      <c r="O3459" t="s">
        <v>8271</v>
      </c>
      <c r="P3459" s="9">
        <f>(((K3459/60)/60)/24)+DATE(1970,1,1)</f>
        <v>42388.708645833336</v>
      </c>
      <c r="Q3459" s="14">
        <f>YEAR(P3459)</f>
        <v>2016</v>
      </c>
      <c r="R3459" s="10" t="s">
        <v>8333</v>
      </c>
      <c r="S3459" t="s">
        <v>8335</v>
      </c>
      <c r="T3459">
        <f>IFERROR(ROUND(E3459/M3459,2),0)</f>
        <v>216.34</v>
      </c>
    </row>
    <row r="3460" spans="1:20" ht="49" hidden="1" x14ac:dyDescent="0.25">
      <c r="A3460">
        <v>1013</v>
      </c>
      <c r="B3460" s="3" t="s">
        <v>1014</v>
      </c>
      <c r="C3460" s="3" t="s">
        <v>5123</v>
      </c>
      <c r="D3460" s="6">
        <v>25000</v>
      </c>
      <c r="E3460" s="8">
        <v>8632</v>
      </c>
      <c r="F3460" s="22">
        <f>ROUND(E3460/D3460*100,0)</f>
        <v>35</v>
      </c>
      <c r="G3460" t="s">
        <v>8219</v>
      </c>
      <c r="H3460" t="s">
        <v>8223</v>
      </c>
      <c r="I3460" t="s">
        <v>8245</v>
      </c>
      <c r="J3460">
        <v>1451419200</v>
      </c>
      <c r="K3460">
        <v>1449000056</v>
      </c>
      <c r="L3460" t="b">
        <v>0</v>
      </c>
      <c r="M3460">
        <v>90</v>
      </c>
      <c r="N3460" t="b">
        <v>0</v>
      </c>
      <c r="O3460" t="s">
        <v>8271</v>
      </c>
      <c r="P3460" s="9">
        <f>(((K3460/60)/60)/24)+DATE(1970,1,1)</f>
        <v>42339.833981481483</v>
      </c>
      <c r="Q3460" s="14">
        <f>YEAR(P3460)</f>
        <v>2015</v>
      </c>
      <c r="R3460" s="10" t="s">
        <v>8333</v>
      </c>
      <c r="S3460" t="s">
        <v>8335</v>
      </c>
      <c r="T3460">
        <f>IFERROR(ROUND(E3460/M3460,2),0)</f>
        <v>95.91</v>
      </c>
    </row>
    <row r="3461" spans="1:20" ht="49" hidden="1" x14ac:dyDescent="0.25">
      <c r="A3461">
        <v>1237</v>
      </c>
      <c r="B3461" s="3" t="s">
        <v>1238</v>
      </c>
      <c r="C3461" s="3" t="s">
        <v>5347</v>
      </c>
      <c r="D3461" s="6">
        <v>25000</v>
      </c>
      <c r="E3461" s="8">
        <v>0</v>
      </c>
      <c r="F3461" s="22">
        <f>ROUND(E3461/D3461*100,0)</f>
        <v>0</v>
      </c>
      <c r="G3461" t="s">
        <v>8219</v>
      </c>
      <c r="H3461" t="s">
        <v>8223</v>
      </c>
      <c r="I3461" t="s">
        <v>8245</v>
      </c>
      <c r="J3461">
        <v>1345790865</v>
      </c>
      <c r="K3461">
        <v>1344062865</v>
      </c>
      <c r="L3461" t="b">
        <v>0</v>
      </c>
      <c r="M3461">
        <v>0</v>
      </c>
      <c r="N3461" t="b">
        <v>0</v>
      </c>
      <c r="O3461" t="s">
        <v>8284</v>
      </c>
      <c r="P3461" s="9">
        <f>(((K3461/60)/60)/24)+DATE(1970,1,1)</f>
        <v>41125.283159722225</v>
      </c>
      <c r="Q3461" s="14">
        <f>YEAR(P3461)</f>
        <v>2012</v>
      </c>
      <c r="R3461" s="10" t="s">
        <v>8339</v>
      </c>
      <c r="S3461" t="s">
        <v>8354</v>
      </c>
      <c r="T3461">
        <f>IFERROR(ROUND(E3461/M3461,2),0)</f>
        <v>0</v>
      </c>
    </row>
    <row r="3462" spans="1:20" ht="49" hidden="1" x14ac:dyDescent="0.25">
      <c r="A3462">
        <v>1335</v>
      </c>
      <c r="B3462" s="3" t="s">
        <v>1336</v>
      </c>
      <c r="C3462" s="3" t="s">
        <v>5445</v>
      </c>
      <c r="D3462" s="6">
        <v>25000</v>
      </c>
      <c r="E3462" s="8">
        <v>4940</v>
      </c>
      <c r="F3462" s="22">
        <f>ROUND(E3462/D3462*100,0)</f>
        <v>20</v>
      </c>
      <c r="G3462" t="s">
        <v>8219</v>
      </c>
      <c r="H3462" t="s">
        <v>8223</v>
      </c>
      <c r="I3462" t="s">
        <v>8245</v>
      </c>
      <c r="J3462">
        <v>1449354502</v>
      </c>
      <c r="K3462">
        <v>1446762502</v>
      </c>
      <c r="L3462" t="b">
        <v>0</v>
      </c>
      <c r="M3462">
        <v>16</v>
      </c>
      <c r="N3462" t="b">
        <v>0</v>
      </c>
      <c r="O3462" t="s">
        <v>8271</v>
      </c>
      <c r="P3462" s="9">
        <f>(((K3462/60)/60)/24)+DATE(1970,1,1)</f>
        <v>42313.936365740738</v>
      </c>
      <c r="Q3462" s="14">
        <f>YEAR(P3462)</f>
        <v>2015</v>
      </c>
      <c r="R3462" s="10" t="s">
        <v>8333</v>
      </c>
      <c r="S3462" t="s">
        <v>8335</v>
      </c>
      <c r="T3462">
        <f>IFERROR(ROUND(E3462/M3462,2),0)</f>
        <v>308.75</v>
      </c>
    </row>
    <row r="3463" spans="1:20" ht="49" hidden="1" x14ac:dyDescent="0.25">
      <c r="A3463">
        <v>1341</v>
      </c>
      <c r="B3463" s="3" t="s">
        <v>1342</v>
      </c>
      <c r="C3463" s="3" t="s">
        <v>5451</v>
      </c>
      <c r="D3463" s="6">
        <v>25000</v>
      </c>
      <c r="E3463" s="8">
        <v>17590</v>
      </c>
      <c r="F3463" s="22">
        <f>ROUND(E3463/D3463*100,0)</f>
        <v>70</v>
      </c>
      <c r="G3463" t="s">
        <v>8219</v>
      </c>
      <c r="H3463" t="s">
        <v>8224</v>
      </c>
      <c r="I3463" t="s">
        <v>8246</v>
      </c>
      <c r="J3463">
        <v>1475333917</v>
      </c>
      <c r="K3463">
        <v>1472569117</v>
      </c>
      <c r="L3463" t="b">
        <v>0</v>
      </c>
      <c r="M3463">
        <v>46</v>
      </c>
      <c r="N3463" t="b">
        <v>0</v>
      </c>
      <c r="O3463" t="s">
        <v>8271</v>
      </c>
      <c r="P3463" s="9">
        <f>(((K3463/60)/60)/24)+DATE(1970,1,1)</f>
        <v>42612.624039351853</v>
      </c>
      <c r="Q3463" s="14">
        <f>YEAR(P3463)</f>
        <v>2016</v>
      </c>
      <c r="R3463" s="10" t="s">
        <v>8333</v>
      </c>
      <c r="S3463" t="s">
        <v>8335</v>
      </c>
      <c r="T3463">
        <f>IFERROR(ROUND(E3463/M3463,2),0)</f>
        <v>382.39</v>
      </c>
    </row>
    <row r="3464" spans="1:20" ht="49" hidden="1" x14ac:dyDescent="0.25">
      <c r="A3464">
        <v>1453</v>
      </c>
      <c r="B3464" s="3" t="s">
        <v>1454</v>
      </c>
      <c r="C3464" s="3" t="s">
        <v>5563</v>
      </c>
      <c r="D3464" s="6">
        <v>25000</v>
      </c>
      <c r="E3464" s="8">
        <v>0</v>
      </c>
      <c r="F3464" s="22">
        <f>ROUND(E3464/D3464*100,0)</f>
        <v>0</v>
      </c>
      <c r="G3464" t="s">
        <v>8219</v>
      </c>
      <c r="H3464" t="s">
        <v>8229</v>
      </c>
      <c r="I3464" t="s">
        <v>8248</v>
      </c>
      <c r="J3464">
        <v>1492270947</v>
      </c>
      <c r="K3464">
        <v>1488386547</v>
      </c>
      <c r="L3464" t="b">
        <v>0</v>
      </c>
      <c r="M3464">
        <v>0</v>
      </c>
      <c r="N3464" t="b">
        <v>0</v>
      </c>
      <c r="O3464" t="s">
        <v>8285</v>
      </c>
      <c r="P3464" s="9">
        <f>(((K3464/60)/60)/24)+DATE(1970,1,1)</f>
        <v>42795.696145833332</v>
      </c>
      <c r="Q3464" s="14">
        <f>YEAR(P3464)</f>
        <v>2017</v>
      </c>
      <c r="R3464" s="10" t="s">
        <v>8336</v>
      </c>
      <c r="S3464" t="s">
        <v>8355</v>
      </c>
      <c r="T3464">
        <f>IFERROR(ROUND(E3464/M3464,2),0)</f>
        <v>0</v>
      </c>
    </row>
    <row r="3465" spans="1:20" ht="49" hidden="1" x14ac:dyDescent="0.25">
      <c r="A3465">
        <v>1568</v>
      </c>
      <c r="B3465" s="3" t="s">
        <v>1569</v>
      </c>
      <c r="C3465" s="3" t="s">
        <v>5678</v>
      </c>
      <c r="D3465" s="6">
        <v>25000</v>
      </c>
      <c r="E3465" s="8">
        <v>3410</v>
      </c>
      <c r="F3465" s="22">
        <f>ROUND(E3465/D3465*100,0)</f>
        <v>14</v>
      </c>
      <c r="G3465" t="s">
        <v>8219</v>
      </c>
      <c r="H3465" t="s">
        <v>8223</v>
      </c>
      <c r="I3465" t="s">
        <v>8245</v>
      </c>
      <c r="J3465">
        <v>1419384585</v>
      </c>
      <c r="K3465">
        <v>1416360585</v>
      </c>
      <c r="L3465" t="b">
        <v>0</v>
      </c>
      <c r="M3465">
        <v>22</v>
      </c>
      <c r="N3465" t="b">
        <v>0</v>
      </c>
      <c r="O3465" t="s">
        <v>8288</v>
      </c>
      <c r="P3465" s="9">
        <f>(((K3465/60)/60)/24)+DATE(1970,1,1)</f>
        <v>41962.062326388885</v>
      </c>
      <c r="Q3465" s="14">
        <f>YEAR(P3465)</f>
        <v>2014</v>
      </c>
      <c r="R3465" s="10" t="s">
        <v>8336</v>
      </c>
      <c r="S3465" t="s">
        <v>8358</v>
      </c>
      <c r="T3465">
        <f>IFERROR(ROUND(E3465/M3465,2),0)</f>
        <v>155</v>
      </c>
    </row>
    <row r="3466" spans="1:20" ht="49" hidden="1" x14ac:dyDescent="0.25">
      <c r="A3466">
        <v>2366</v>
      </c>
      <c r="B3466" s="3" t="s">
        <v>2367</v>
      </c>
      <c r="C3466" s="3" t="s">
        <v>6476</v>
      </c>
      <c r="D3466" s="6">
        <v>25000</v>
      </c>
      <c r="E3466" s="8">
        <v>2630</v>
      </c>
      <c r="F3466" s="22">
        <f>ROUND(E3466/D3466*100,0)</f>
        <v>11</v>
      </c>
      <c r="G3466" t="s">
        <v>8219</v>
      </c>
      <c r="H3466" t="s">
        <v>8224</v>
      </c>
      <c r="I3466" t="s">
        <v>8246</v>
      </c>
      <c r="J3466">
        <v>1445431533</v>
      </c>
      <c r="K3466">
        <v>1442839533</v>
      </c>
      <c r="L3466" t="b">
        <v>0</v>
      </c>
      <c r="M3466">
        <v>27</v>
      </c>
      <c r="N3466" t="b">
        <v>0</v>
      </c>
      <c r="O3466" t="s">
        <v>8270</v>
      </c>
      <c r="P3466" s="9">
        <f>(((K3466/60)/60)/24)+DATE(1970,1,1)</f>
        <v>42268.531631944439</v>
      </c>
      <c r="Q3466" s="14">
        <f>YEAR(P3466)</f>
        <v>2015</v>
      </c>
      <c r="R3466" s="10" t="s">
        <v>8333</v>
      </c>
      <c r="S3466" t="s">
        <v>8334</v>
      </c>
      <c r="T3466">
        <f>IFERROR(ROUND(E3466/M3466,2),0)</f>
        <v>97.41</v>
      </c>
    </row>
    <row r="3467" spans="1:20" ht="49" hidden="1" x14ac:dyDescent="0.25">
      <c r="A3467">
        <v>2369</v>
      </c>
      <c r="B3467" s="3" t="s">
        <v>2370</v>
      </c>
      <c r="C3467" s="3" t="s">
        <v>6479</v>
      </c>
      <c r="D3467" s="6">
        <v>25000</v>
      </c>
      <c r="E3467" s="8">
        <v>0</v>
      </c>
      <c r="F3467" s="22">
        <f>ROUND(E3467/D3467*100,0)</f>
        <v>0</v>
      </c>
      <c r="G3467" t="s">
        <v>8219</v>
      </c>
      <c r="H3467" t="s">
        <v>8223</v>
      </c>
      <c r="I3467" t="s">
        <v>8245</v>
      </c>
      <c r="J3467">
        <v>1455132611</v>
      </c>
      <c r="K3467">
        <v>1452540611</v>
      </c>
      <c r="L3467" t="b">
        <v>0</v>
      </c>
      <c r="M3467">
        <v>0</v>
      </c>
      <c r="N3467" t="b">
        <v>0</v>
      </c>
      <c r="O3467" t="s">
        <v>8270</v>
      </c>
      <c r="P3467" s="9">
        <f>(((K3467/60)/60)/24)+DATE(1970,1,1)</f>
        <v>42380.812627314815</v>
      </c>
      <c r="Q3467" s="14">
        <f>YEAR(P3467)</f>
        <v>2016</v>
      </c>
      <c r="R3467" s="10" t="s">
        <v>8333</v>
      </c>
      <c r="S3467" t="s">
        <v>8334</v>
      </c>
      <c r="T3467">
        <f>IFERROR(ROUND(E3467/M3467,2),0)</f>
        <v>0</v>
      </c>
    </row>
    <row r="3468" spans="1:20" ht="49" hidden="1" x14ac:dyDescent="0.25">
      <c r="A3468">
        <v>2370</v>
      </c>
      <c r="B3468" s="3" t="s">
        <v>2371</v>
      </c>
      <c r="C3468" s="3" t="s">
        <v>6480</v>
      </c>
      <c r="D3468" s="6">
        <v>25000</v>
      </c>
      <c r="E3468" s="8">
        <v>82</v>
      </c>
      <c r="F3468" s="22">
        <f>ROUND(E3468/D3468*100,0)</f>
        <v>0</v>
      </c>
      <c r="G3468" t="s">
        <v>8219</v>
      </c>
      <c r="H3468" t="s">
        <v>8223</v>
      </c>
      <c r="I3468" t="s">
        <v>8245</v>
      </c>
      <c r="J3468">
        <v>1418877141</v>
      </c>
      <c r="K3468">
        <v>1416285141</v>
      </c>
      <c r="L3468" t="b">
        <v>0</v>
      </c>
      <c r="M3468">
        <v>4</v>
      </c>
      <c r="N3468" t="b">
        <v>0</v>
      </c>
      <c r="O3468" t="s">
        <v>8270</v>
      </c>
      <c r="P3468" s="9">
        <f>(((K3468/60)/60)/24)+DATE(1970,1,1)</f>
        <v>41961.18913194444</v>
      </c>
      <c r="Q3468" s="14">
        <f>YEAR(P3468)</f>
        <v>2014</v>
      </c>
      <c r="R3468" s="10" t="s">
        <v>8333</v>
      </c>
      <c r="S3468" t="s">
        <v>8334</v>
      </c>
      <c r="T3468">
        <f>IFERROR(ROUND(E3468/M3468,2),0)</f>
        <v>20.5</v>
      </c>
    </row>
    <row r="3469" spans="1:20" ht="81" hidden="1" x14ac:dyDescent="0.25">
      <c r="A3469">
        <v>3126</v>
      </c>
      <c r="B3469" s="3" t="s">
        <v>3126</v>
      </c>
      <c r="C3469" s="3" t="s">
        <v>7236</v>
      </c>
      <c r="D3469" s="6">
        <v>25000</v>
      </c>
      <c r="E3469" s="8">
        <v>1040</v>
      </c>
      <c r="F3469" s="22">
        <f>ROUND(E3469/D3469*100,0)</f>
        <v>4</v>
      </c>
      <c r="G3469" t="s">
        <v>8219</v>
      </c>
      <c r="H3469" t="s">
        <v>8223</v>
      </c>
      <c r="I3469" t="s">
        <v>8245</v>
      </c>
      <c r="J3469">
        <v>1459121162</v>
      </c>
      <c r="K3469">
        <v>1456532762</v>
      </c>
      <c r="L3469" t="b">
        <v>0</v>
      </c>
      <c r="M3469">
        <v>17</v>
      </c>
      <c r="N3469" t="b">
        <v>0</v>
      </c>
      <c r="O3469" t="s">
        <v>8301</v>
      </c>
      <c r="P3469" s="9">
        <f>(((K3469/60)/60)/24)+DATE(1970,1,1)</f>
        <v>42427.01807870371</v>
      </c>
      <c r="Q3469" s="14">
        <f>YEAR(P3469)</f>
        <v>2016</v>
      </c>
      <c r="R3469" s="10" t="s">
        <v>8331</v>
      </c>
      <c r="S3469" t="s">
        <v>8371</v>
      </c>
      <c r="T3469">
        <f>IFERROR(ROUND(E3469/M3469,2),0)</f>
        <v>61.18</v>
      </c>
    </row>
    <row r="3470" spans="1:20" ht="49" hidden="1" x14ac:dyDescent="0.25">
      <c r="A3470">
        <v>3877</v>
      </c>
      <c r="B3470" s="3" t="s">
        <v>3874</v>
      </c>
      <c r="C3470" s="3" t="s">
        <v>7986</v>
      </c>
      <c r="D3470" s="6">
        <v>25000</v>
      </c>
      <c r="E3470" s="8">
        <v>1241</v>
      </c>
      <c r="F3470" s="22">
        <f>ROUND(E3470/D3470*100,0)</f>
        <v>5</v>
      </c>
      <c r="G3470" t="s">
        <v>8219</v>
      </c>
      <c r="H3470" t="s">
        <v>8223</v>
      </c>
      <c r="I3470" t="s">
        <v>8245</v>
      </c>
      <c r="J3470">
        <v>1481213752</v>
      </c>
      <c r="K3470">
        <v>1478621752</v>
      </c>
      <c r="L3470" t="b">
        <v>0</v>
      </c>
      <c r="M3470">
        <v>14</v>
      </c>
      <c r="N3470" t="b">
        <v>0</v>
      </c>
      <c r="O3470" t="s">
        <v>8303</v>
      </c>
      <c r="P3470" s="9">
        <f>(((K3470/60)/60)/24)+DATE(1970,1,1)</f>
        <v>42682.67768518519</v>
      </c>
      <c r="Q3470" s="14">
        <f>YEAR(P3470)</f>
        <v>2016</v>
      </c>
      <c r="R3470" s="10" t="s">
        <v>8331</v>
      </c>
      <c r="S3470" t="s">
        <v>8373</v>
      </c>
      <c r="T3470">
        <f>IFERROR(ROUND(E3470/M3470,2),0)</f>
        <v>88.64</v>
      </c>
    </row>
    <row r="3471" spans="1:20" ht="49" x14ac:dyDescent="0.25">
      <c r="A3471">
        <v>293</v>
      </c>
      <c r="B3471" s="3" t="s">
        <v>294</v>
      </c>
      <c r="C3471" s="3" t="s">
        <v>4403</v>
      </c>
      <c r="D3471" s="6">
        <v>26000</v>
      </c>
      <c r="E3471" s="8">
        <v>26360</v>
      </c>
      <c r="F3471" s="22">
        <f>ROUND(E3471/D3471*100,0)</f>
        <v>101</v>
      </c>
      <c r="G3471" t="s">
        <v>8218</v>
      </c>
      <c r="H3471" t="s">
        <v>8223</v>
      </c>
      <c r="I3471" t="s">
        <v>8245</v>
      </c>
      <c r="J3471">
        <v>1398009714</v>
      </c>
      <c r="K3471">
        <v>1395417714</v>
      </c>
      <c r="L3471" t="b">
        <v>1</v>
      </c>
      <c r="M3471">
        <v>131</v>
      </c>
      <c r="N3471" t="b">
        <v>1</v>
      </c>
      <c r="O3471" t="s">
        <v>8267</v>
      </c>
      <c r="P3471" s="9">
        <f>(((K3471/60)/60)/24)+DATE(1970,1,1)</f>
        <v>41719.667986111112</v>
      </c>
      <c r="Q3471" s="14">
        <f>YEAR(P3471)</f>
        <v>2014</v>
      </c>
      <c r="R3471" s="10" t="s">
        <v>8324</v>
      </c>
      <c r="S3471" t="s">
        <v>8329</v>
      </c>
      <c r="T3471">
        <f>IFERROR(ROUND(E3471/M3471,2),0)</f>
        <v>201.22</v>
      </c>
    </row>
    <row r="3472" spans="1:20" ht="49" hidden="1" x14ac:dyDescent="0.25">
      <c r="A3472">
        <v>238</v>
      </c>
      <c r="B3472" s="3" t="s">
        <v>240</v>
      </c>
      <c r="C3472" s="3" t="s">
        <v>4348</v>
      </c>
      <c r="D3472" s="6">
        <v>26000</v>
      </c>
      <c r="E3472" s="8">
        <v>0</v>
      </c>
      <c r="F3472" s="22">
        <f>ROUND(E3472/D3472*100,0)</f>
        <v>0</v>
      </c>
      <c r="G3472" t="s">
        <v>8220</v>
      </c>
      <c r="H3472" t="s">
        <v>8223</v>
      </c>
      <c r="I3472" t="s">
        <v>8245</v>
      </c>
      <c r="J3472">
        <v>1483088400</v>
      </c>
      <c r="K3472">
        <v>1481324760</v>
      </c>
      <c r="L3472" t="b">
        <v>0</v>
      </c>
      <c r="M3472">
        <v>0</v>
      </c>
      <c r="N3472" t="b">
        <v>0</v>
      </c>
      <c r="O3472" t="s">
        <v>8266</v>
      </c>
      <c r="P3472" s="9">
        <f>(((K3472/60)/60)/24)+DATE(1970,1,1)</f>
        <v>42713.962499999994</v>
      </c>
      <c r="Q3472" s="14">
        <f>YEAR(P3472)</f>
        <v>2016</v>
      </c>
      <c r="R3472" s="10" t="s">
        <v>8324</v>
      </c>
      <c r="S3472" t="s">
        <v>8328</v>
      </c>
      <c r="T3472">
        <f>IFERROR(ROUND(E3472/M3472,2),0)</f>
        <v>0</v>
      </c>
    </row>
    <row r="3473" spans="1:20" ht="49" hidden="1" x14ac:dyDescent="0.25">
      <c r="A3473">
        <v>1079</v>
      </c>
      <c r="B3473" s="3" t="s">
        <v>1080</v>
      </c>
      <c r="C3473" s="3" t="s">
        <v>5189</v>
      </c>
      <c r="D3473" s="6">
        <v>26000</v>
      </c>
      <c r="E3473" s="8">
        <v>678</v>
      </c>
      <c r="F3473" s="22">
        <f>ROUND(E3473/D3473*100,0)</f>
        <v>3</v>
      </c>
      <c r="G3473" t="s">
        <v>8220</v>
      </c>
      <c r="H3473" t="s">
        <v>8235</v>
      </c>
      <c r="I3473" t="s">
        <v>8248</v>
      </c>
      <c r="J3473">
        <v>1463232936</v>
      </c>
      <c r="K3473">
        <v>1461072936</v>
      </c>
      <c r="L3473" t="b">
        <v>0</v>
      </c>
      <c r="M3473">
        <v>18</v>
      </c>
      <c r="N3473" t="b">
        <v>0</v>
      </c>
      <c r="O3473" t="s">
        <v>8280</v>
      </c>
      <c r="P3473" s="9">
        <f>(((K3473/60)/60)/24)+DATE(1970,1,1)</f>
        <v>42479.566388888896</v>
      </c>
      <c r="Q3473" s="14">
        <f>YEAR(P3473)</f>
        <v>2016</v>
      </c>
      <c r="R3473" s="10" t="s">
        <v>8347</v>
      </c>
      <c r="S3473" t="s">
        <v>8348</v>
      </c>
      <c r="T3473">
        <f>IFERROR(ROUND(E3473/M3473,2),0)</f>
        <v>37.67</v>
      </c>
    </row>
    <row r="3474" spans="1:20" ht="49" hidden="1" x14ac:dyDescent="0.25">
      <c r="A3474">
        <v>1820</v>
      </c>
      <c r="B3474" s="3" t="s">
        <v>1821</v>
      </c>
      <c r="C3474" s="3" t="s">
        <v>5930</v>
      </c>
      <c r="D3474" s="6">
        <v>26000</v>
      </c>
      <c r="E3474" s="8">
        <v>1707</v>
      </c>
      <c r="F3474" s="22">
        <f>ROUND(E3474/D3474*100,0)</f>
        <v>7</v>
      </c>
      <c r="G3474" t="s">
        <v>8220</v>
      </c>
      <c r="H3474" t="s">
        <v>8223</v>
      </c>
      <c r="I3474" t="s">
        <v>8245</v>
      </c>
      <c r="J3474">
        <v>1427850090</v>
      </c>
      <c r="K3474">
        <v>1425261690</v>
      </c>
      <c r="L3474" t="b">
        <v>0</v>
      </c>
      <c r="M3474">
        <v>8</v>
      </c>
      <c r="N3474" t="b">
        <v>0</v>
      </c>
      <c r="O3474" t="s">
        <v>8283</v>
      </c>
      <c r="P3474" s="9">
        <f>(((K3474/60)/60)/24)+DATE(1970,1,1)</f>
        <v>42065.084375000006</v>
      </c>
      <c r="Q3474" s="14">
        <f>YEAR(P3474)</f>
        <v>2015</v>
      </c>
      <c r="R3474" s="10" t="s">
        <v>8352</v>
      </c>
      <c r="S3474" t="s">
        <v>8353</v>
      </c>
      <c r="T3474">
        <f>IFERROR(ROUND(E3474/M3474,2),0)</f>
        <v>213.38</v>
      </c>
    </row>
    <row r="3475" spans="1:20" ht="49" hidden="1" x14ac:dyDescent="0.25">
      <c r="A3475">
        <v>3952</v>
      </c>
      <c r="B3475" s="3" t="s">
        <v>3949</v>
      </c>
      <c r="C3475" s="3" t="s">
        <v>8059</v>
      </c>
      <c r="D3475" s="6">
        <v>26000</v>
      </c>
      <c r="E3475" s="8">
        <v>25</v>
      </c>
      <c r="F3475" s="22">
        <f>ROUND(E3475/D3475*100,0)</f>
        <v>0</v>
      </c>
      <c r="G3475" t="s">
        <v>8220</v>
      </c>
      <c r="H3475" t="s">
        <v>8223</v>
      </c>
      <c r="I3475" t="s">
        <v>8245</v>
      </c>
      <c r="J3475">
        <v>1445885890</v>
      </c>
      <c r="K3475">
        <v>1440701890</v>
      </c>
      <c r="L3475" t="b">
        <v>0</v>
      </c>
      <c r="M3475">
        <v>1</v>
      </c>
      <c r="N3475" t="b">
        <v>0</v>
      </c>
      <c r="O3475" t="s">
        <v>8269</v>
      </c>
      <c r="P3475" s="9">
        <f>(((K3475/60)/60)/24)+DATE(1970,1,1)</f>
        <v>42243.790393518517</v>
      </c>
      <c r="Q3475" s="14">
        <f>YEAR(P3475)</f>
        <v>2015</v>
      </c>
      <c r="R3475" s="10" t="s">
        <v>8331</v>
      </c>
      <c r="S3475" t="s">
        <v>8332</v>
      </c>
      <c r="T3475">
        <f>IFERROR(ROUND(E3475/M3475,2),0)</f>
        <v>25</v>
      </c>
    </row>
    <row r="3476" spans="1:20" ht="49" x14ac:dyDescent="0.25">
      <c r="A3476">
        <v>1217</v>
      </c>
      <c r="B3476" s="3" t="s">
        <v>1218</v>
      </c>
      <c r="C3476" s="3" t="s">
        <v>5327</v>
      </c>
      <c r="D3476" s="6">
        <v>26500</v>
      </c>
      <c r="E3476" s="8">
        <v>27189</v>
      </c>
      <c r="F3476" s="22">
        <f>ROUND(E3476/D3476*100,0)</f>
        <v>103</v>
      </c>
      <c r="G3476" t="s">
        <v>8218</v>
      </c>
      <c r="H3476" t="s">
        <v>8223</v>
      </c>
      <c r="I3476" t="s">
        <v>8245</v>
      </c>
      <c r="J3476">
        <v>1468524340</v>
      </c>
      <c r="K3476">
        <v>1465932340</v>
      </c>
      <c r="L3476" t="b">
        <v>0</v>
      </c>
      <c r="M3476">
        <v>183</v>
      </c>
      <c r="N3476" t="b">
        <v>1</v>
      </c>
      <c r="O3476" t="s">
        <v>8283</v>
      </c>
      <c r="P3476" s="9">
        <f>(((K3476/60)/60)/24)+DATE(1970,1,1)</f>
        <v>42535.809490740736</v>
      </c>
      <c r="Q3476" s="14">
        <f>YEAR(P3476)</f>
        <v>2016</v>
      </c>
      <c r="R3476" s="10" t="s">
        <v>8352</v>
      </c>
      <c r="S3476" t="s">
        <v>8353</v>
      </c>
      <c r="T3476">
        <f>IFERROR(ROUND(E3476/M3476,2),0)</f>
        <v>148.57</v>
      </c>
    </row>
    <row r="3477" spans="1:20" ht="49" hidden="1" x14ac:dyDescent="0.25">
      <c r="A3477">
        <v>3109</v>
      </c>
      <c r="B3477" s="3" t="s">
        <v>3109</v>
      </c>
      <c r="C3477" s="3" t="s">
        <v>7219</v>
      </c>
      <c r="D3477" s="6">
        <v>26500</v>
      </c>
      <c r="E3477" s="8">
        <v>6633</v>
      </c>
      <c r="F3477" s="22">
        <f>ROUND(E3477/D3477*100,0)</f>
        <v>25</v>
      </c>
      <c r="G3477" t="s">
        <v>8220</v>
      </c>
      <c r="H3477" t="s">
        <v>8223</v>
      </c>
      <c r="I3477" t="s">
        <v>8245</v>
      </c>
      <c r="J3477">
        <v>1409194810</v>
      </c>
      <c r="K3477">
        <v>1406170810</v>
      </c>
      <c r="L3477" t="b">
        <v>0</v>
      </c>
      <c r="M3477">
        <v>114</v>
      </c>
      <c r="N3477" t="b">
        <v>0</v>
      </c>
      <c r="O3477" t="s">
        <v>8301</v>
      </c>
      <c r="P3477" s="9">
        <f>(((K3477/60)/60)/24)+DATE(1970,1,1)</f>
        <v>41844.125115740739</v>
      </c>
      <c r="Q3477" s="14">
        <f>YEAR(P3477)</f>
        <v>2014</v>
      </c>
      <c r="R3477" s="10" t="s">
        <v>8331</v>
      </c>
      <c r="S3477" t="s">
        <v>8371</v>
      </c>
      <c r="T3477">
        <f>IFERROR(ROUND(E3477/M3477,2),0)</f>
        <v>58.18</v>
      </c>
    </row>
    <row r="3478" spans="1:20" ht="33" x14ac:dyDescent="0.25">
      <c r="A3478">
        <v>278</v>
      </c>
      <c r="B3478" s="3" t="s">
        <v>279</v>
      </c>
      <c r="C3478" s="3" t="s">
        <v>4388</v>
      </c>
      <c r="D3478" s="6">
        <v>27000</v>
      </c>
      <c r="E3478" s="8">
        <v>40594</v>
      </c>
      <c r="F3478" s="22">
        <f>ROUND(E3478/D3478*100,0)</f>
        <v>150</v>
      </c>
      <c r="G3478" t="s">
        <v>8218</v>
      </c>
      <c r="H3478" t="s">
        <v>8223</v>
      </c>
      <c r="I3478" t="s">
        <v>8245</v>
      </c>
      <c r="J3478">
        <v>1350003539</v>
      </c>
      <c r="K3478">
        <v>1347411539</v>
      </c>
      <c r="L3478" t="b">
        <v>1</v>
      </c>
      <c r="M3478">
        <v>415</v>
      </c>
      <c r="N3478" t="b">
        <v>1</v>
      </c>
      <c r="O3478" t="s">
        <v>8267</v>
      </c>
      <c r="P3478" s="9">
        <f>(((K3478/60)/60)/24)+DATE(1970,1,1)</f>
        <v>41164.040960648148</v>
      </c>
      <c r="Q3478" s="14">
        <f>YEAR(P3478)</f>
        <v>2012</v>
      </c>
      <c r="R3478" s="10" t="s">
        <v>8324</v>
      </c>
      <c r="S3478" t="s">
        <v>8329</v>
      </c>
      <c r="T3478">
        <f>IFERROR(ROUND(E3478/M3478,2),0)</f>
        <v>97.82</v>
      </c>
    </row>
    <row r="3479" spans="1:20" ht="33" x14ac:dyDescent="0.25">
      <c r="A3479">
        <v>2730</v>
      </c>
      <c r="B3479" s="3" t="s">
        <v>2730</v>
      </c>
      <c r="C3479" s="3" t="s">
        <v>6840</v>
      </c>
      <c r="D3479" s="6">
        <v>27000</v>
      </c>
      <c r="E3479" s="8">
        <v>45979.01</v>
      </c>
      <c r="F3479" s="22">
        <f>ROUND(E3479/D3479*100,0)</f>
        <v>170</v>
      </c>
      <c r="G3479" t="s">
        <v>8218</v>
      </c>
      <c r="H3479" t="s">
        <v>8223</v>
      </c>
      <c r="I3479" t="s">
        <v>8245</v>
      </c>
      <c r="J3479">
        <v>1366635575</v>
      </c>
      <c r="K3479">
        <v>1363611575</v>
      </c>
      <c r="L3479" t="b">
        <v>0</v>
      </c>
      <c r="M3479">
        <v>682</v>
      </c>
      <c r="N3479" t="b">
        <v>1</v>
      </c>
      <c r="O3479" t="s">
        <v>8293</v>
      </c>
      <c r="P3479" s="9">
        <f>(((K3479/60)/60)/24)+DATE(1970,1,1)</f>
        <v>41351.541377314818</v>
      </c>
      <c r="Q3479" s="14">
        <f>YEAR(P3479)</f>
        <v>2013</v>
      </c>
      <c r="R3479" s="10" t="s">
        <v>8333</v>
      </c>
      <c r="S3479" t="s">
        <v>8363</v>
      </c>
      <c r="T3479">
        <f>IFERROR(ROUND(E3479/M3479,2),0)</f>
        <v>67.42</v>
      </c>
    </row>
    <row r="3480" spans="1:20" ht="49" hidden="1" x14ac:dyDescent="0.25">
      <c r="A3480">
        <v>922</v>
      </c>
      <c r="B3480" s="3" t="s">
        <v>923</v>
      </c>
      <c r="C3480" s="3" t="s">
        <v>5032</v>
      </c>
      <c r="D3480" s="6">
        <v>27000</v>
      </c>
      <c r="E3480" s="8">
        <v>5680</v>
      </c>
      <c r="F3480" s="22">
        <f>ROUND(E3480/D3480*100,0)</f>
        <v>21</v>
      </c>
      <c r="G3480" t="s">
        <v>8220</v>
      </c>
      <c r="H3480" t="s">
        <v>8223</v>
      </c>
      <c r="I3480" t="s">
        <v>8245</v>
      </c>
      <c r="J3480">
        <v>1412167393</v>
      </c>
      <c r="K3480">
        <v>1409143393</v>
      </c>
      <c r="L3480" t="b">
        <v>0</v>
      </c>
      <c r="M3480">
        <v>30</v>
      </c>
      <c r="N3480" t="b">
        <v>0</v>
      </c>
      <c r="O3480" t="s">
        <v>8276</v>
      </c>
      <c r="P3480" s="9">
        <f>(((K3480/60)/60)/24)+DATE(1970,1,1)</f>
        <v>41878.530011574076</v>
      </c>
      <c r="Q3480" s="14">
        <f>YEAR(P3480)</f>
        <v>2014</v>
      </c>
      <c r="R3480" s="10" t="s">
        <v>8339</v>
      </c>
      <c r="S3480" t="s">
        <v>8342</v>
      </c>
      <c r="T3480">
        <f>IFERROR(ROUND(E3480/M3480,2),0)</f>
        <v>189.33</v>
      </c>
    </row>
    <row r="3481" spans="1:20" ht="33" hidden="1" x14ac:dyDescent="0.25">
      <c r="A3481">
        <v>2357</v>
      </c>
      <c r="B3481" s="3" t="s">
        <v>2358</v>
      </c>
      <c r="C3481" s="3" t="s">
        <v>6467</v>
      </c>
      <c r="D3481" s="6">
        <v>27000</v>
      </c>
      <c r="E3481" s="8">
        <v>0</v>
      </c>
      <c r="F3481" s="22">
        <f>ROUND(E3481/D3481*100,0)</f>
        <v>0</v>
      </c>
      <c r="G3481" t="s">
        <v>8219</v>
      </c>
      <c r="H3481" t="s">
        <v>8224</v>
      </c>
      <c r="I3481" t="s">
        <v>8246</v>
      </c>
      <c r="J3481">
        <v>1445093578</v>
      </c>
      <c r="K3481">
        <v>1442501578</v>
      </c>
      <c r="L3481" t="b">
        <v>0</v>
      </c>
      <c r="M3481">
        <v>0</v>
      </c>
      <c r="N3481" t="b">
        <v>0</v>
      </c>
      <c r="O3481" t="s">
        <v>8270</v>
      </c>
      <c r="P3481" s="9">
        <f>(((K3481/60)/60)/24)+DATE(1970,1,1)</f>
        <v>42264.620115740734</v>
      </c>
      <c r="Q3481" s="14">
        <f>YEAR(P3481)</f>
        <v>2015</v>
      </c>
      <c r="R3481" s="10" t="s">
        <v>8333</v>
      </c>
      <c r="S3481" t="s">
        <v>8334</v>
      </c>
      <c r="T3481">
        <f>IFERROR(ROUND(E3481/M3481,2),0)</f>
        <v>0</v>
      </c>
    </row>
    <row r="3482" spans="1:20" ht="49" hidden="1" x14ac:dyDescent="0.25">
      <c r="A3482">
        <v>715</v>
      </c>
      <c r="B3482" s="3" t="s">
        <v>716</v>
      </c>
      <c r="C3482" s="3" t="s">
        <v>4825</v>
      </c>
      <c r="D3482" s="6">
        <v>27500</v>
      </c>
      <c r="E3482" s="8">
        <v>1389</v>
      </c>
      <c r="F3482" s="22">
        <f>ROUND(E3482/D3482*100,0)</f>
        <v>5</v>
      </c>
      <c r="G3482" t="s">
        <v>8220</v>
      </c>
      <c r="H3482" t="s">
        <v>8223</v>
      </c>
      <c r="I3482" t="s">
        <v>8245</v>
      </c>
      <c r="J3482">
        <v>1446693040</v>
      </c>
      <c r="K3482">
        <v>1443233440</v>
      </c>
      <c r="L3482" t="b">
        <v>0</v>
      </c>
      <c r="M3482">
        <v>12</v>
      </c>
      <c r="N3482" t="b">
        <v>0</v>
      </c>
      <c r="O3482" t="s">
        <v>8271</v>
      </c>
      <c r="P3482" s="9">
        <f>(((K3482/60)/60)/24)+DATE(1970,1,1)</f>
        <v>42273.090740740736</v>
      </c>
      <c r="Q3482" s="14">
        <f>YEAR(P3482)</f>
        <v>2015</v>
      </c>
      <c r="R3482" s="10" t="s">
        <v>8333</v>
      </c>
      <c r="S3482" t="s">
        <v>8335</v>
      </c>
      <c r="T3482">
        <f>IFERROR(ROUND(E3482/M3482,2),0)</f>
        <v>115.75</v>
      </c>
    </row>
    <row r="3483" spans="1:20" ht="49" x14ac:dyDescent="0.25">
      <c r="A3483">
        <v>854</v>
      </c>
      <c r="B3483" s="3" t="s">
        <v>855</v>
      </c>
      <c r="C3483" s="3" t="s">
        <v>4964</v>
      </c>
      <c r="D3483" s="6">
        <v>27800</v>
      </c>
      <c r="E3483" s="8">
        <v>32865.300000000003</v>
      </c>
      <c r="F3483" s="22">
        <f>ROUND(E3483/D3483*100,0)</f>
        <v>118</v>
      </c>
      <c r="G3483" t="s">
        <v>8218</v>
      </c>
      <c r="H3483" t="s">
        <v>8223</v>
      </c>
      <c r="I3483" t="s">
        <v>8245</v>
      </c>
      <c r="J3483">
        <v>1482901546</v>
      </c>
      <c r="K3483">
        <v>1480309546</v>
      </c>
      <c r="L3483" t="b">
        <v>0</v>
      </c>
      <c r="M3483">
        <v>499</v>
      </c>
      <c r="N3483" t="b">
        <v>1</v>
      </c>
      <c r="O3483" t="s">
        <v>8275</v>
      </c>
      <c r="P3483" s="9">
        <f>(((K3483/60)/60)/24)+DATE(1970,1,1)</f>
        <v>42702.212337962963</v>
      </c>
      <c r="Q3483" s="14">
        <f>YEAR(P3483)</f>
        <v>2016</v>
      </c>
      <c r="R3483" s="10" t="s">
        <v>8339</v>
      </c>
      <c r="S3483" t="s">
        <v>8341</v>
      </c>
      <c r="T3483">
        <f>IFERROR(ROUND(E3483/M3483,2),0)</f>
        <v>65.86</v>
      </c>
    </row>
    <row r="3484" spans="1:20" ht="49" x14ac:dyDescent="0.25">
      <c r="A3484">
        <v>2268</v>
      </c>
      <c r="B3484" s="3" t="s">
        <v>2269</v>
      </c>
      <c r="C3484" s="3" t="s">
        <v>6378</v>
      </c>
      <c r="D3484" s="6">
        <v>28000</v>
      </c>
      <c r="E3484" s="8">
        <v>28728</v>
      </c>
      <c r="F3484" s="22">
        <f>ROUND(E3484/D3484*100,0)</f>
        <v>103</v>
      </c>
      <c r="G3484" t="s">
        <v>8218</v>
      </c>
      <c r="H3484" t="s">
        <v>8223</v>
      </c>
      <c r="I3484" t="s">
        <v>8245</v>
      </c>
      <c r="J3484">
        <v>1489283915</v>
      </c>
      <c r="K3484">
        <v>1486691915</v>
      </c>
      <c r="L3484" t="b">
        <v>0</v>
      </c>
      <c r="M3484">
        <v>194</v>
      </c>
      <c r="N3484" t="b">
        <v>1</v>
      </c>
      <c r="O3484" t="s">
        <v>8295</v>
      </c>
      <c r="P3484" s="9">
        <f>(((K3484/60)/60)/24)+DATE(1970,1,1)</f>
        <v>42776.082349537035</v>
      </c>
      <c r="Q3484" s="14">
        <f>YEAR(P3484)</f>
        <v>2017</v>
      </c>
      <c r="R3484" s="10" t="s">
        <v>8347</v>
      </c>
      <c r="S3484" t="s">
        <v>8365</v>
      </c>
      <c r="T3484">
        <f>IFERROR(ROUND(E3484/M3484,2),0)</f>
        <v>148.08000000000001</v>
      </c>
    </row>
    <row r="3485" spans="1:20" ht="49" hidden="1" x14ac:dyDescent="0.25">
      <c r="A3485">
        <v>227</v>
      </c>
      <c r="B3485" s="3" t="s">
        <v>229</v>
      </c>
      <c r="C3485" s="3" t="s">
        <v>4337</v>
      </c>
      <c r="D3485" s="6">
        <v>28000</v>
      </c>
      <c r="E3485" s="8">
        <v>0</v>
      </c>
      <c r="F3485" s="22">
        <f>ROUND(E3485/D3485*100,0)</f>
        <v>0</v>
      </c>
      <c r="G3485" t="s">
        <v>8220</v>
      </c>
      <c r="H3485" t="s">
        <v>8223</v>
      </c>
      <c r="I3485" t="s">
        <v>8245</v>
      </c>
      <c r="J3485">
        <v>1436477241</v>
      </c>
      <c r="K3485">
        <v>1433885241</v>
      </c>
      <c r="L3485" t="b">
        <v>0</v>
      </c>
      <c r="M3485">
        <v>0</v>
      </c>
      <c r="N3485" t="b">
        <v>0</v>
      </c>
      <c r="O3485" t="s">
        <v>8266</v>
      </c>
      <c r="P3485" s="9">
        <f>(((K3485/60)/60)/24)+DATE(1970,1,1)</f>
        <v>42164.893993055557</v>
      </c>
      <c r="Q3485" s="14">
        <f>YEAR(P3485)</f>
        <v>2015</v>
      </c>
      <c r="R3485" s="10" t="s">
        <v>8324</v>
      </c>
      <c r="S3485" t="s">
        <v>8328</v>
      </c>
      <c r="T3485">
        <f>IFERROR(ROUND(E3485/M3485,2),0)</f>
        <v>0</v>
      </c>
    </row>
    <row r="3486" spans="1:20" ht="49" hidden="1" x14ac:dyDescent="0.25">
      <c r="A3486">
        <v>1795</v>
      </c>
      <c r="B3486" s="3" t="s">
        <v>1796</v>
      </c>
      <c r="C3486" s="3" t="s">
        <v>5905</v>
      </c>
      <c r="D3486" s="6">
        <v>28000</v>
      </c>
      <c r="E3486" s="8">
        <v>10846</v>
      </c>
      <c r="F3486" s="22">
        <f>ROUND(E3486/D3486*100,0)</f>
        <v>39</v>
      </c>
      <c r="G3486" t="s">
        <v>8220</v>
      </c>
      <c r="H3486" t="s">
        <v>8235</v>
      </c>
      <c r="I3486" t="s">
        <v>8248</v>
      </c>
      <c r="J3486">
        <v>1476460800</v>
      </c>
      <c r="K3486">
        <v>1473922541</v>
      </c>
      <c r="L3486" t="b">
        <v>1</v>
      </c>
      <c r="M3486">
        <v>81</v>
      </c>
      <c r="N3486" t="b">
        <v>0</v>
      </c>
      <c r="O3486" t="s">
        <v>8283</v>
      </c>
      <c r="P3486" s="9">
        <f>(((K3486/60)/60)/24)+DATE(1970,1,1)</f>
        <v>42628.288668981477</v>
      </c>
      <c r="Q3486" s="14">
        <f>YEAR(P3486)</f>
        <v>2016</v>
      </c>
      <c r="R3486" s="10" t="s">
        <v>8352</v>
      </c>
      <c r="S3486" t="s">
        <v>8353</v>
      </c>
      <c r="T3486">
        <f>IFERROR(ROUND(E3486/M3486,2),0)</f>
        <v>133.9</v>
      </c>
    </row>
    <row r="3487" spans="1:20" ht="49" hidden="1" x14ac:dyDescent="0.25">
      <c r="A3487">
        <v>1808</v>
      </c>
      <c r="B3487" s="3" t="s">
        <v>1809</v>
      </c>
      <c r="C3487" s="3" t="s">
        <v>5918</v>
      </c>
      <c r="D3487" s="6">
        <v>28000</v>
      </c>
      <c r="E3487" s="8">
        <v>11594</v>
      </c>
      <c r="F3487" s="22">
        <f>ROUND(E3487/D3487*100,0)</f>
        <v>41</v>
      </c>
      <c r="G3487" t="s">
        <v>8220</v>
      </c>
      <c r="H3487" t="s">
        <v>8223</v>
      </c>
      <c r="I3487" t="s">
        <v>8245</v>
      </c>
      <c r="J3487">
        <v>1486830030</v>
      </c>
      <c r="K3487">
        <v>1483806030</v>
      </c>
      <c r="L3487" t="b">
        <v>1</v>
      </c>
      <c r="M3487">
        <v>96</v>
      </c>
      <c r="N3487" t="b">
        <v>0</v>
      </c>
      <c r="O3487" t="s">
        <v>8283</v>
      </c>
      <c r="P3487" s="9">
        <f>(((K3487/60)/60)/24)+DATE(1970,1,1)</f>
        <v>42742.680902777778</v>
      </c>
      <c r="Q3487" s="14">
        <f>YEAR(P3487)</f>
        <v>2017</v>
      </c>
      <c r="R3487" s="10" t="s">
        <v>8352</v>
      </c>
      <c r="S3487" t="s">
        <v>8353</v>
      </c>
      <c r="T3487">
        <f>IFERROR(ROUND(E3487/M3487,2),0)</f>
        <v>120.77</v>
      </c>
    </row>
    <row r="3488" spans="1:20" ht="21" hidden="1" x14ac:dyDescent="0.25">
      <c r="A3488">
        <v>2127</v>
      </c>
      <c r="B3488" s="3" t="s">
        <v>2128</v>
      </c>
      <c r="C3488" s="3" t="s">
        <v>6237</v>
      </c>
      <c r="D3488" s="6">
        <v>28000</v>
      </c>
      <c r="E3488" s="8">
        <v>8076</v>
      </c>
      <c r="F3488" s="22">
        <f>ROUND(E3488/D3488*100,0)</f>
        <v>29</v>
      </c>
      <c r="G3488" t="s">
        <v>8220</v>
      </c>
      <c r="H3488" t="s">
        <v>8224</v>
      </c>
      <c r="I3488" t="s">
        <v>8246</v>
      </c>
      <c r="J3488">
        <v>1426158463</v>
      </c>
      <c r="K3488">
        <v>1423570063</v>
      </c>
      <c r="L3488" t="b">
        <v>0</v>
      </c>
      <c r="M3488">
        <v>236</v>
      </c>
      <c r="N3488" t="b">
        <v>0</v>
      </c>
      <c r="O3488" t="s">
        <v>8280</v>
      </c>
      <c r="P3488" s="9">
        <f>(((K3488/60)/60)/24)+DATE(1970,1,1)</f>
        <v>42045.50535879629</v>
      </c>
      <c r="Q3488" s="14">
        <f>YEAR(P3488)</f>
        <v>2015</v>
      </c>
      <c r="R3488" s="10" t="s">
        <v>8347</v>
      </c>
      <c r="S3488" t="s">
        <v>8348</v>
      </c>
      <c r="T3488">
        <f>IFERROR(ROUND(E3488/M3488,2),0)</f>
        <v>34.22</v>
      </c>
    </row>
    <row r="3489" spans="1:20" ht="49" hidden="1" x14ac:dyDescent="0.25">
      <c r="A3489">
        <v>2401</v>
      </c>
      <c r="B3489" s="3" t="s">
        <v>2402</v>
      </c>
      <c r="C3489" s="3" t="s">
        <v>6511</v>
      </c>
      <c r="D3489" s="6">
        <v>28000</v>
      </c>
      <c r="E3489" s="8">
        <v>201</v>
      </c>
      <c r="F3489" s="22">
        <f>ROUND(E3489/D3489*100,0)</f>
        <v>1</v>
      </c>
      <c r="G3489" t="s">
        <v>8220</v>
      </c>
      <c r="H3489" t="s">
        <v>8223</v>
      </c>
      <c r="I3489" t="s">
        <v>8245</v>
      </c>
      <c r="J3489">
        <v>1457207096</v>
      </c>
      <c r="K3489">
        <v>1452023096</v>
      </c>
      <c r="L3489" t="b">
        <v>0</v>
      </c>
      <c r="M3489">
        <v>9</v>
      </c>
      <c r="N3489" t="b">
        <v>0</v>
      </c>
      <c r="O3489" t="s">
        <v>8282</v>
      </c>
      <c r="P3489" s="9">
        <f>(((K3489/60)/60)/24)+DATE(1970,1,1)</f>
        <v>42374.822870370372</v>
      </c>
      <c r="Q3489" s="14">
        <f>YEAR(P3489)</f>
        <v>2016</v>
      </c>
      <c r="R3489" s="10" t="s">
        <v>8350</v>
      </c>
      <c r="S3489" t="s">
        <v>8351</v>
      </c>
      <c r="T3489">
        <f>IFERROR(ROUND(E3489/M3489,2),0)</f>
        <v>22.33</v>
      </c>
    </row>
    <row r="3490" spans="1:20" ht="49" hidden="1" x14ac:dyDescent="0.25">
      <c r="A3490">
        <v>3957</v>
      </c>
      <c r="B3490" s="3" t="s">
        <v>3954</v>
      </c>
      <c r="C3490" s="3" t="s">
        <v>8064</v>
      </c>
      <c r="D3490" s="6">
        <v>28000</v>
      </c>
      <c r="E3490" s="8">
        <v>7</v>
      </c>
      <c r="F3490" s="22">
        <f>ROUND(E3490/D3490*100,0)</f>
        <v>0</v>
      </c>
      <c r="G3490" t="s">
        <v>8220</v>
      </c>
      <c r="H3490" t="s">
        <v>8223</v>
      </c>
      <c r="I3490" t="s">
        <v>8245</v>
      </c>
      <c r="J3490">
        <v>1468020354</v>
      </c>
      <c r="K3490">
        <v>1464045954</v>
      </c>
      <c r="L3490" t="b">
        <v>0</v>
      </c>
      <c r="M3490">
        <v>1</v>
      </c>
      <c r="N3490" t="b">
        <v>0</v>
      </c>
      <c r="O3490" t="s">
        <v>8269</v>
      </c>
      <c r="P3490" s="9">
        <f>(((K3490/60)/60)/24)+DATE(1970,1,1)</f>
        <v>42513.976319444439</v>
      </c>
      <c r="Q3490" s="14">
        <f>YEAR(P3490)</f>
        <v>2016</v>
      </c>
      <c r="R3490" s="10" t="s">
        <v>8331</v>
      </c>
      <c r="S3490" t="s">
        <v>8332</v>
      </c>
      <c r="T3490">
        <f>IFERROR(ROUND(E3490/M3490,2),0)</f>
        <v>7</v>
      </c>
    </row>
    <row r="3491" spans="1:20" ht="49" x14ac:dyDescent="0.25">
      <c r="A3491">
        <v>32</v>
      </c>
      <c r="B3491" s="3" t="s">
        <v>34</v>
      </c>
      <c r="C3491" s="3" t="s">
        <v>4143</v>
      </c>
      <c r="D3491" s="6">
        <v>28450</v>
      </c>
      <c r="E3491" s="8">
        <v>28520</v>
      </c>
      <c r="F3491" s="22">
        <f>ROUND(E3491/D3491*100,0)</f>
        <v>100</v>
      </c>
      <c r="G3491" t="s">
        <v>8218</v>
      </c>
      <c r="H3491" t="s">
        <v>8223</v>
      </c>
      <c r="I3491" t="s">
        <v>8245</v>
      </c>
      <c r="J3491">
        <v>1463111940</v>
      </c>
      <c r="K3491">
        <v>1459523017</v>
      </c>
      <c r="L3491" t="b">
        <v>0</v>
      </c>
      <c r="M3491">
        <v>89</v>
      </c>
      <c r="N3491" t="b">
        <v>1</v>
      </c>
      <c r="O3491" t="s">
        <v>8263</v>
      </c>
      <c r="P3491" s="9">
        <f>(((K3491/60)/60)/24)+DATE(1970,1,1)</f>
        <v>42461.627511574072</v>
      </c>
      <c r="Q3491" s="14">
        <f>YEAR(P3491)</f>
        <v>2016</v>
      </c>
      <c r="R3491" s="10" t="s">
        <v>8324</v>
      </c>
      <c r="S3491" t="s">
        <v>8325</v>
      </c>
      <c r="T3491">
        <f>IFERROR(ROUND(E3491/M3491,2),0)</f>
        <v>320.45</v>
      </c>
    </row>
    <row r="3492" spans="1:20" ht="49" x14ac:dyDescent="0.25">
      <c r="A3492">
        <v>658</v>
      </c>
      <c r="B3492" s="3" t="s">
        <v>659</v>
      </c>
      <c r="C3492" s="3" t="s">
        <v>4768</v>
      </c>
      <c r="D3492" s="6">
        <v>28888</v>
      </c>
      <c r="E3492" s="8">
        <v>30177</v>
      </c>
      <c r="F3492" s="22">
        <f>ROUND(E3492/D3492*100,0)</f>
        <v>104</v>
      </c>
      <c r="G3492" t="s">
        <v>8218</v>
      </c>
      <c r="H3492" t="s">
        <v>8223</v>
      </c>
      <c r="I3492" t="s">
        <v>8245</v>
      </c>
      <c r="J3492">
        <v>1437933600</v>
      </c>
      <c r="K3492">
        <v>1435117889</v>
      </c>
      <c r="L3492" t="b">
        <v>0</v>
      </c>
      <c r="M3492">
        <v>276</v>
      </c>
      <c r="N3492" t="b">
        <v>1</v>
      </c>
      <c r="O3492" t="s">
        <v>8271</v>
      </c>
      <c r="P3492" s="9">
        <f>(((K3492/60)/60)/24)+DATE(1970,1,1)</f>
        <v>42179.160752314812</v>
      </c>
      <c r="Q3492" s="14">
        <f>YEAR(P3492)</f>
        <v>2015</v>
      </c>
      <c r="R3492" s="10" t="s">
        <v>8333</v>
      </c>
      <c r="S3492" t="s">
        <v>8335</v>
      </c>
      <c r="T3492">
        <f>IFERROR(ROUND(E3492/M3492,2),0)</f>
        <v>109.34</v>
      </c>
    </row>
    <row r="3493" spans="1:20" ht="33" hidden="1" x14ac:dyDescent="0.25">
      <c r="A3493">
        <v>226</v>
      </c>
      <c r="B3493" s="3" t="s">
        <v>228</v>
      </c>
      <c r="C3493" s="3" t="s">
        <v>4336</v>
      </c>
      <c r="D3493" s="6">
        <v>29000</v>
      </c>
      <c r="E3493" s="8">
        <v>250</v>
      </c>
      <c r="F3493" s="22">
        <f>ROUND(E3493/D3493*100,0)</f>
        <v>1</v>
      </c>
      <c r="G3493" t="s">
        <v>8220</v>
      </c>
      <c r="H3493" t="s">
        <v>8224</v>
      </c>
      <c r="I3493" t="s">
        <v>8246</v>
      </c>
      <c r="J3493">
        <v>1433064540</v>
      </c>
      <c r="K3493">
        <v>1428854344</v>
      </c>
      <c r="L3493" t="b">
        <v>0</v>
      </c>
      <c r="M3493">
        <v>2</v>
      </c>
      <c r="N3493" t="b">
        <v>0</v>
      </c>
      <c r="O3493" t="s">
        <v>8266</v>
      </c>
      <c r="P3493" s="9">
        <f>(((K3493/60)/60)/24)+DATE(1970,1,1)</f>
        <v>42106.666018518517</v>
      </c>
      <c r="Q3493" s="14">
        <f>YEAR(P3493)</f>
        <v>2015</v>
      </c>
      <c r="R3493" s="10" t="s">
        <v>8324</v>
      </c>
      <c r="S3493" t="s">
        <v>8328</v>
      </c>
      <c r="T3493">
        <f>IFERROR(ROUND(E3493/M3493,2),0)</f>
        <v>125</v>
      </c>
    </row>
    <row r="3494" spans="1:20" ht="49" hidden="1" x14ac:dyDescent="0.25">
      <c r="A3494">
        <v>678</v>
      </c>
      <c r="B3494" s="3" t="s">
        <v>679</v>
      </c>
      <c r="C3494" s="3" t="s">
        <v>4788</v>
      </c>
      <c r="D3494" s="6">
        <v>29000</v>
      </c>
      <c r="E3494" s="8">
        <v>1108</v>
      </c>
      <c r="F3494" s="22">
        <f>ROUND(E3494/D3494*100,0)</f>
        <v>4</v>
      </c>
      <c r="G3494" t="s">
        <v>8220</v>
      </c>
      <c r="H3494" t="s">
        <v>8223</v>
      </c>
      <c r="I3494" t="s">
        <v>8245</v>
      </c>
      <c r="J3494">
        <v>1463821338</v>
      </c>
      <c r="K3494">
        <v>1461229338</v>
      </c>
      <c r="L3494" t="b">
        <v>0</v>
      </c>
      <c r="M3494">
        <v>17</v>
      </c>
      <c r="N3494" t="b">
        <v>0</v>
      </c>
      <c r="O3494" t="s">
        <v>8271</v>
      </c>
      <c r="P3494" s="9">
        <f>(((K3494/60)/60)/24)+DATE(1970,1,1)</f>
        <v>42481.376597222217</v>
      </c>
      <c r="Q3494" s="14">
        <f>YEAR(P3494)</f>
        <v>2016</v>
      </c>
      <c r="R3494" s="10" t="s">
        <v>8333</v>
      </c>
      <c r="S3494" t="s">
        <v>8335</v>
      </c>
      <c r="T3494">
        <f>IFERROR(ROUND(E3494/M3494,2),0)</f>
        <v>65.180000000000007</v>
      </c>
    </row>
    <row r="3495" spans="1:20" ht="49" x14ac:dyDescent="0.25">
      <c r="A3495">
        <v>12</v>
      </c>
      <c r="B3495" s="3" t="s">
        <v>14</v>
      </c>
      <c r="C3495" s="3" t="s">
        <v>4123</v>
      </c>
      <c r="D3495" s="6">
        <v>30000</v>
      </c>
      <c r="E3495" s="8">
        <v>49588</v>
      </c>
      <c r="F3495" s="22">
        <f>ROUND(E3495/D3495*100,0)</f>
        <v>165</v>
      </c>
      <c r="G3495" t="s">
        <v>8218</v>
      </c>
      <c r="H3495" t="s">
        <v>8223</v>
      </c>
      <c r="I3495" t="s">
        <v>8245</v>
      </c>
      <c r="J3495">
        <v>1405479600</v>
      </c>
      <c r="K3495">
        <v>1401642425</v>
      </c>
      <c r="L3495" t="b">
        <v>0</v>
      </c>
      <c r="M3495">
        <v>827</v>
      </c>
      <c r="N3495" t="b">
        <v>1</v>
      </c>
      <c r="O3495" t="s">
        <v>8263</v>
      </c>
      <c r="P3495" s="9">
        <f>(((K3495/60)/60)/24)+DATE(1970,1,1)</f>
        <v>41791.713252314818</v>
      </c>
      <c r="Q3495" s="14">
        <f>YEAR(P3495)</f>
        <v>2014</v>
      </c>
      <c r="R3495" s="10" t="s">
        <v>8324</v>
      </c>
      <c r="S3495" t="s">
        <v>8325</v>
      </c>
      <c r="T3495">
        <f>IFERROR(ROUND(E3495/M3495,2),0)</f>
        <v>59.96</v>
      </c>
    </row>
    <row r="3496" spans="1:20" ht="49" x14ac:dyDescent="0.25">
      <c r="A3496">
        <v>18</v>
      </c>
      <c r="B3496" s="3" t="s">
        <v>20</v>
      </c>
      <c r="C3496" s="3" t="s">
        <v>4129</v>
      </c>
      <c r="D3496" s="6">
        <v>30000</v>
      </c>
      <c r="E3496" s="8">
        <v>31896.33</v>
      </c>
      <c r="F3496" s="22">
        <f>ROUND(E3496/D3496*100,0)</f>
        <v>106</v>
      </c>
      <c r="G3496" t="s">
        <v>8218</v>
      </c>
      <c r="H3496" t="s">
        <v>8223</v>
      </c>
      <c r="I3496" t="s">
        <v>8245</v>
      </c>
      <c r="J3496">
        <v>1410958856</v>
      </c>
      <c r="K3496">
        <v>1408366856</v>
      </c>
      <c r="L3496" t="b">
        <v>0</v>
      </c>
      <c r="M3496">
        <v>342</v>
      </c>
      <c r="N3496" t="b">
        <v>1</v>
      </c>
      <c r="O3496" t="s">
        <v>8263</v>
      </c>
      <c r="P3496" s="9">
        <f>(((K3496/60)/60)/24)+DATE(1970,1,1)</f>
        <v>41869.542314814818</v>
      </c>
      <c r="Q3496" s="14">
        <f>YEAR(P3496)</f>
        <v>2014</v>
      </c>
      <c r="R3496" s="10" t="s">
        <v>8324</v>
      </c>
      <c r="S3496" t="s">
        <v>8325</v>
      </c>
      <c r="T3496">
        <f>IFERROR(ROUND(E3496/M3496,2),0)</f>
        <v>93.26</v>
      </c>
    </row>
    <row r="3497" spans="1:20" ht="49" x14ac:dyDescent="0.25">
      <c r="A3497">
        <v>250</v>
      </c>
      <c r="B3497" s="3" t="s">
        <v>251</v>
      </c>
      <c r="C3497" s="3" t="s">
        <v>4360</v>
      </c>
      <c r="D3497" s="6">
        <v>30000</v>
      </c>
      <c r="E3497" s="8">
        <v>31675</v>
      </c>
      <c r="F3497" s="22">
        <f>ROUND(E3497/D3497*100,0)</f>
        <v>106</v>
      </c>
      <c r="G3497" t="s">
        <v>8218</v>
      </c>
      <c r="H3497" t="s">
        <v>8223</v>
      </c>
      <c r="I3497" t="s">
        <v>8245</v>
      </c>
      <c r="J3497">
        <v>1370525691</v>
      </c>
      <c r="K3497">
        <v>1367933691</v>
      </c>
      <c r="L3497" t="b">
        <v>1</v>
      </c>
      <c r="M3497">
        <v>437</v>
      </c>
      <c r="N3497" t="b">
        <v>1</v>
      </c>
      <c r="O3497" t="s">
        <v>8267</v>
      </c>
      <c r="P3497" s="9">
        <f>(((K3497/60)/60)/24)+DATE(1970,1,1)</f>
        <v>41401.565868055557</v>
      </c>
      <c r="Q3497" s="14">
        <f>YEAR(P3497)</f>
        <v>2013</v>
      </c>
      <c r="R3497" s="10" t="s">
        <v>8324</v>
      </c>
      <c r="S3497" t="s">
        <v>8329</v>
      </c>
      <c r="T3497">
        <f>IFERROR(ROUND(E3497/M3497,2),0)</f>
        <v>72.48</v>
      </c>
    </row>
    <row r="3498" spans="1:20" ht="49" x14ac:dyDescent="0.25">
      <c r="A3498">
        <v>258</v>
      </c>
      <c r="B3498" s="3" t="s">
        <v>259</v>
      </c>
      <c r="C3498" s="3" t="s">
        <v>4368</v>
      </c>
      <c r="D3498" s="6">
        <v>30000</v>
      </c>
      <c r="E3498" s="8">
        <v>57342</v>
      </c>
      <c r="F3498" s="22">
        <f>ROUND(E3498/D3498*100,0)</f>
        <v>191</v>
      </c>
      <c r="G3498" t="s">
        <v>8218</v>
      </c>
      <c r="H3498" t="s">
        <v>8223</v>
      </c>
      <c r="I3498" t="s">
        <v>8245</v>
      </c>
      <c r="J3498">
        <v>1308359666</v>
      </c>
      <c r="K3498">
        <v>1305767666</v>
      </c>
      <c r="L3498" t="b">
        <v>1</v>
      </c>
      <c r="M3498">
        <v>688</v>
      </c>
      <c r="N3498" t="b">
        <v>1</v>
      </c>
      <c r="O3498" t="s">
        <v>8267</v>
      </c>
      <c r="P3498" s="9">
        <f>(((K3498/60)/60)/24)+DATE(1970,1,1)</f>
        <v>40682.051689814813</v>
      </c>
      <c r="Q3498" s="14">
        <f>YEAR(P3498)</f>
        <v>2011</v>
      </c>
      <c r="R3498" s="10" t="s">
        <v>8324</v>
      </c>
      <c r="S3498" t="s">
        <v>8329</v>
      </c>
      <c r="T3498">
        <f>IFERROR(ROUND(E3498/M3498,2),0)</f>
        <v>83.35</v>
      </c>
    </row>
    <row r="3499" spans="1:20" ht="49" x14ac:dyDescent="0.25">
      <c r="A3499">
        <v>271</v>
      </c>
      <c r="B3499" s="3" t="s">
        <v>272</v>
      </c>
      <c r="C3499" s="3" t="s">
        <v>4381</v>
      </c>
      <c r="D3499" s="6">
        <v>30000</v>
      </c>
      <c r="E3499" s="8">
        <v>31404</v>
      </c>
      <c r="F3499" s="22">
        <f>ROUND(E3499/D3499*100,0)</f>
        <v>105</v>
      </c>
      <c r="G3499" t="s">
        <v>8218</v>
      </c>
      <c r="H3499" t="s">
        <v>8223</v>
      </c>
      <c r="I3499" t="s">
        <v>8245</v>
      </c>
      <c r="J3499">
        <v>1388649600</v>
      </c>
      <c r="K3499">
        <v>1386123861</v>
      </c>
      <c r="L3499" t="b">
        <v>1</v>
      </c>
      <c r="M3499">
        <v>287</v>
      </c>
      <c r="N3499" t="b">
        <v>1</v>
      </c>
      <c r="O3499" t="s">
        <v>8267</v>
      </c>
      <c r="P3499" s="9">
        <f>(((K3499/60)/60)/24)+DATE(1970,1,1)</f>
        <v>41612.10024305556</v>
      </c>
      <c r="Q3499" s="14">
        <f>YEAR(P3499)</f>
        <v>2013</v>
      </c>
      <c r="R3499" s="10" t="s">
        <v>8324</v>
      </c>
      <c r="S3499" t="s">
        <v>8329</v>
      </c>
      <c r="T3499">
        <f>IFERROR(ROUND(E3499/M3499,2),0)</f>
        <v>109.42</v>
      </c>
    </row>
    <row r="3500" spans="1:20" ht="33" x14ac:dyDescent="0.25">
      <c r="A3500">
        <v>317</v>
      </c>
      <c r="B3500" s="3" t="s">
        <v>318</v>
      </c>
      <c r="C3500" s="3" t="s">
        <v>4427</v>
      </c>
      <c r="D3500" s="6">
        <v>30000</v>
      </c>
      <c r="E3500" s="8">
        <v>30241</v>
      </c>
      <c r="F3500" s="22">
        <f>ROUND(E3500/D3500*100,0)</f>
        <v>101</v>
      </c>
      <c r="G3500" t="s">
        <v>8218</v>
      </c>
      <c r="H3500" t="s">
        <v>8223</v>
      </c>
      <c r="I3500" t="s">
        <v>8245</v>
      </c>
      <c r="J3500">
        <v>1386778483</v>
      </c>
      <c r="K3500">
        <v>1384186483</v>
      </c>
      <c r="L3500" t="b">
        <v>1</v>
      </c>
      <c r="M3500">
        <v>316</v>
      </c>
      <c r="N3500" t="b">
        <v>1</v>
      </c>
      <c r="O3500" t="s">
        <v>8267</v>
      </c>
      <c r="P3500" s="9">
        <f>(((K3500/60)/60)/24)+DATE(1970,1,1)</f>
        <v>41589.676886574074</v>
      </c>
      <c r="Q3500" s="14">
        <f>YEAR(P3500)</f>
        <v>2013</v>
      </c>
      <c r="R3500" s="10" t="s">
        <v>8324</v>
      </c>
      <c r="S3500" t="s">
        <v>8329</v>
      </c>
      <c r="T3500">
        <f>IFERROR(ROUND(E3500/M3500,2),0)</f>
        <v>95.7</v>
      </c>
    </row>
    <row r="3501" spans="1:20" ht="49" x14ac:dyDescent="0.25">
      <c r="A3501">
        <v>343</v>
      </c>
      <c r="B3501" s="3" t="s">
        <v>344</v>
      </c>
      <c r="C3501" s="3" t="s">
        <v>4453</v>
      </c>
      <c r="D3501" s="6">
        <v>30000</v>
      </c>
      <c r="E3501" s="8">
        <v>30608.59</v>
      </c>
      <c r="F3501" s="22">
        <f>ROUND(E3501/D3501*100,0)</f>
        <v>102</v>
      </c>
      <c r="G3501" t="s">
        <v>8218</v>
      </c>
      <c r="H3501" t="s">
        <v>8223</v>
      </c>
      <c r="I3501" t="s">
        <v>8245</v>
      </c>
      <c r="J3501">
        <v>1415934000</v>
      </c>
      <c r="K3501">
        <v>1413308545</v>
      </c>
      <c r="L3501" t="b">
        <v>1</v>
      </c>
      <c r="M3501">
        <v>524</v>
      </c>
      <c r="N3501" t="b">
        <v>1</v>
      </c>
      <c r="O3501" t="s">
        <v>8267</v>
      </c>
      <c r="P3501" s="9">
        <f>(((K3501/60)/60)/24)+DATE(1970,1,1)</f>
        <v>41926.73778935185</v>
      </c>
      <c r="Q3501" s="14">
        <f>YEAR(P3501)</f>
        <v>2014</v>
      </c>
      <c r="R3501" s="10" t="s">
        <v>8324</v>
      </c>
      <c r="S3501" t="s">
        <v>8329</v>
      </c>
      <c r="T3501">
        <f>IFERROR(ROUND(E3501/M3501,2),0)</f>
        <v>58.41</v>
      </c>
    </row>
    <row r="3502" spans="1:20" ht="49" x14ac:dyDescent="0.25">
      <c r="A3502">
        <v>411</v>
      </c>
      <c r="B3502" s="3" t="s">
        <v>412</v>
      </c>
      <c r="C3502" s="3" t="s">
        <v>4521</v>
      </c>
      <c r="D3502" s="6">
        <v>30000</v>
      </c>
      <c r="E3502" s="8">
        <v>30315</v>
      </c>
      <c r="F3502" s="22">
        <f>ROUND(E3502/D3502*100,0)</f>
        <v>101</v>
      </c>
      <c r="G3502" t="s">
        <v>8218</v>
      </c>
      <c r="H3502" t="s">
        <v>8223</v>
      </c>
      <c r="I3502" t="s">
        <v>8245</v>
      </c>
      <c r="J3502">
        <v>1387688400</v>
      </c>
      <c r="K3502">
        <v>1384920804</v>
      </c>
      <c r="L3502" t="b">
        <v>0</v>
      </c>
      <c r="M3502">
        <v>241</v>
      </c>
      <c r="N3502" t="b">
        <v>1</v>
      </c>
      <c r="O3502" t="s">
        <v>8267</v>
      </c>
      <c r="P3502" s="9">
        <f>(((K3502/60)/60)/24)+DATE(1970,1,1)</f>
        <v>41598.17597222222</v>
      </c>
      <c r="Q3502" s="14">
        <f>YEAR(P3502)</f>
        <v>2013</v>
      </c>
      <c r="R3502" s="10" t="s">
        <v>8324</v>
      </c>
      <c r="S3502" t="s">
        <v>8329</v>
      </c>
      <c r="T3502">
        <f>IFERROR(ROUND(E3502/M3502,2),0)</f>
        <v>125.79</v>
      </c>
    </row>
    <row r="3503" spans="1:20" ht="49" x14ac:dyDescent="0.25">
      <c r="A3503">
        <v>1250</v>
      </c>
      <c r="B3503" s="3" t="s">
        <v>1251</v>
      </c>
      <c r="C3503" s="3" t="s">
        <v>5360</v>
      </c>
      <c r="D3503" s="6">
        <v>30000</v>
      </c>
      <c r="E3503" s="8">
        <v>60046</v>
      </c>
      <c r="F3503" s="22">
        <f>ROUND(E3503/D3503*100,0)</f>
        <v>200</v>
      </c>
      <c r="G3503" t="s">
        <v>8218</v>
      </c>
      <c r="H3503" t="s">
        <v>8223</v>
      </c>
      <c r="I3503" t="s">
        <v>8245</v>
      </c>
      <c r="J3503">
        <v>1410017131</v>
      </c>
      <c r="K3503">
        <v>1406129131</v>
      </c>
      <c r="L3503" t="b">
        <v>1</v>
      </c>
      <c r="M3503">
        <v>508</v>
      </c>
      <c r="N3503" t="b">
        <v>1</v>
      </c>
      <c r="O3503" t="s">
        <v>8274</v>
      </c>
      <c r="P3503" s="9">
        <f>(((K3503/60)/60)/24)+DATE(1970,1,1)</f>
        <v>41843.64271990741</v>
      </c>
      <c r="Q3503" s="14">
        <f>YEAR(P3503)</f>
        <v>2014</v>
      </c>
      <c r="R3503" s="10" t="s">
        <v>8339</v>
      </c>
      <c r="S3503" t="s">
        <v>8340</v>
      </c>
      <c r="T3503">
        <f>IFERROR(ROUND(E3503/M3503,2),0)</f>
        <v>118.2</v>
      </c>
    </row>
    <row r="3504" spans="1:20" ht="49" x14ac:dyDescent="0.25">
      <c r="A3504">
        <v>1256</v>
      </c>
      <c r="B3504" s="3" t="s">
        <v>1257</v>
      </c>
      <c r="C3504" s="3" t="s">
        <v>5366</v>
      </c>
      <c r="D3504" s="6">
        <v>30000</v>
      </c>
      <c r="E3504" s="8">
        <v>35389.129999999997</v>
      </c>
      <c r="F3504" s="22">
        <f>ROUND(E3504/D3504*100,0)</f>
        <v>118</v>
      </c>
      <c r="G3504" t="s">
        <v>8218</v>
      </c>
      <c r="H3504" t="s">
        <v>8223</v>
      </c>
      <c r="I3504" t="s">
        <v>8245</v>
      </c>
      <c r="J3504">
        <v>1329084231</v>
      </c>
      <c r="K3504">
        <v>1326492231</v>
      </c>
      <c r="L3504" t="b">
        <v>1</v>
      </c>
      <c r="M3504">
        <v>361</v>
      </c>
      <c r="N3504" t="b">
        <v>1</v>
      </c>
      <c r="O3504" t="s">
        <v>8274</v>
      </c>
      <c r="P3504" s="9">
        <f>(((K3504/60)/60)/24)+DATE(1970,1,1)</f>
        <v>40921.919340277782</v>
      </c>
      <c r="Q3504" s="14">
        <f>YEAR(P3504)</f>
        <v>2012</v>
      </c>
      <c r="R3504" s="10" t="s">
        <v>8339</v>
      </c>
      <c r="S3504" t="s">
        <v>8340</v>
      </c>
      <c r="T3504">
        <f>IFERROR(ROUND(E3504/M3504,2),0)</f>
        <v>98.03</v>
      </c>
    </row>
    <row r="3505" spans="1:20" ht="49" x14ac:dyDescent="0.25">
      <c r="A3505">
        <v>1465</v>
      </c>
      <c r="B3505" s="3" t="s">
        <v>1466</v>
      </c>
      <c r="C3505" s="3" t="s">
        <v>5575</v>
      </c>
      <c r="D3505" s="6">
        <v>30000</v>
      </c>
      <c r="E3505" s="8">
        <v>136924.35</v>
      </c>
      <c r="F3505" s="22">
        <f>ROUND(E3505/D3505*100,0)</f>
        <v>456</v>
      </c>
      <c r="G3505" t="s">
        <v>8218</v>
      </c>
      <c r="H3505" t="s">
        <v>8223</v>
      </c>
      <c r="I3505" t="s">
        <v>8245</v>
      </c>
      <c r="J3505">
        <v>1332385200</v>
      </c>
      <c r="K3505">
        <v>1329759452</v>
      </c>
      <c r="L3505" t="b">
        <v>1</v>
      </c>
      <c r="M3505">
        <v>2602</v>
      </c>
      <c r="N3505" t="b">
        <v>1</v>
      </c>
      <c r="O3505" t="s">
        <v>8286</v>
      </c>
      <c r="P3505" s="9">
        <f>(((K3505/60)/60)/24)+DATE(1970,1,1)</f>
        <v>40959.734398148146</v>
      </c>
      <c r="Q3505" s="14">
        <f>YEAR(P3505)</f>
        <v>2012</v>
      </c>
      <c r="R3505" s="10" t="s">
        <v>8336</v>
      </c>
      <c r="S3505" t="s">
        <v>8356</v>
      </c>
      <c r="T3505">
        <f>IFERROR(ROUND(E3505/M3505,2),0)</f>
        <v>52.62</v>
      </c>
    </row>
    <row r="3506" spans="1:20" ht="49" x14ac:dyDescent="0.25">
      <c r="A3506">
        <v>1477</v>
      </c>
      <c r="B3506" s="3" t="s">
        <v>1478</v>
      </c>
      <c r="C3506" s="3" t="s">
        <v>5587</v>
      </c>
      <c r="D3506" s="6">
        <v>30000</v>
      </c>
      <c r="E3506" s="8">
        <v>33393</v>
      </c>
      <c r="F3506" s="22">
        <f>ROUND(E3506/D3506*100,0)</f>
        <v>111</v>
      </c>
      <c r="G3506" t="s">
        <v>8218</v>
      </c>
      <c r="H3506" t="s">
        <v>8223</v>
      </c>
      <c r="I3506" t="s">
        <v>8245</v>
      </c>
      <c r="J3506">
        <v>1324609200</v>
      </c>
      <c r="K3506">
        <v>1319467604</v>
      </c>
      <c r="L3506" t="b">
        <v>1</v>
      </c>
      <c r="M3506">
        <v>369</v>
      </c>
      <c r="N3506" t="b">
        <v>1</v>
      </c>
      <c r="O3506" t="s">
        <v>8286</v>
      </c>
      <c r="P3506" s="9">
        <f>(((K3506/60)/60)/24)+DATE(1970,1,1)</f>
        <v>40840.615787037037</v>
      </c>
      <c r="Q3506" s="14">
        <f>YEAR(P3506)</f>
        <v>2011</v>
      </c>
      <c r="R3506" s="10" t="s">
        <v>8336</v>
      </c>
      <c r="S3506" t="s">
        <v>8356</v>
      </c>
      <c r="T3506">
        <f>IFERROR(ROUND(E3506/M3506,2),0)</f>
        <v>90.5</v>
      </c>
    </row>
    <row r="3507" spans="1:20" ht="33" x14ac:dyDescent="0.25">
      <c r="A3507">
        <v>1957</v>
      </c>
      <c r="B3507" s="3" t="s">
        <v>1958</v>
      </c>
      <c r="C3507" s="3" t="s">
        <v>6067</v>
      </c>
      <c r="D3507" s="6">
        <v>30000</v>
      </c>
      <c r="E3507" s="8">
        <v>50251.41</v>
      </c>
      <c r="F3507" s="22">
        <f>ROUND(E3507/D3507*100,0)</f>
        <v>168</v>
      </c>
      <c r="G3507" t="s">
        <v>8218</v>
      </c>
      <c r="H3507" t="s">
        <v>8223</v>
      </c>
      <c r="I3507" t="s">
        <v>8245</v>
      </c>
      <c r="J3507">
        <v>1351304513</v>
      </c>
      <c r="K3507">
        <v>1348712513</v>
      </c>
      <c r="L3507" t="b">
        <v>1</v>
      </c>
      <c r="M3507">
        <v>660</v>
      </c>
      <c r="N3507" t="b">
        <v>1</v>
      </c>
      <c r="O3507" t="s">
        <v>8293</v>
      </c>
      <c r="P3507" s="9">
        <f>(((K3507/60)/60)/24)+DATE(1970,1,1)</f>
        <v>41179.098530092589</v>
      </c>
      <c r="Q3507" s="14">
        <f>YEAR(P3507)</f>
        <v>2012</v>
      </c>
      <c r="R3507" s="10" t="s">
        <v>8333</v>
      </c>
      <c r="S3507" t="s">
        <v>8363</v>
      </c>
      <c r="T3507">
        <f>IFERROR(ROUND(E3507/M3507,2),0)</f>
        <v>76.14</v>
      </c>
    </row>
    <row r="3508" spans="1:20" ht="49" x14ac:dyDescent="0.25">
      <c r="A3508">
        <v>2005</v>
      </c>
      <c r="B3508" s="3" t="s">
        <v>2006</v>
      </c>
      <c r="C3508" s="3" t="s">
        <v>6115</v>
      </c>
      <c r="D3508" s="6">
        <v>30000</v>
      </c>
      <c r="E3508" s="8">
        <v>37104.03</v>
      </c>
      <c r="F3508" s="22">
        <f>ROUND(E3508/D3508*100,0)</f>
        <v>124</v>
      </c>
      <c r="G3508" t="s">
        <v>8218</v>
      </c>
      <c r="H3508" t="s">
        <v>8223</v>
      </c>
      <c r="I3508" t="s">
        <v>8245</v>
      </c>
      <c r="J3508">
        <v>1381895940</v>
      </c>
      <c r="K3508">
        <v>1379532618</v>
      </c>
      <c r="L3508" t="b">
        <v>1</v>
      </c>
      <c r="M3508">
        <v>191</v>
      </c>
      <c r="N3508" t="b">
        <v>1</v>
      </c>
      <c r="O3508" t="s">
        <v>8293</v>
      </c>
      <c r="P3508" s="9">
        <f>(((K3508/60)/60)/24)+DATE(1970,1,1)</f>
        <v>41535.812708333331</v>
      </c>
      <c r="Q3508" s="14">
        <f>YEAR(P3508)</f>
        <v>2013</v>
      </c>
      <c r="R3508" s="10" t="s">
        <v>8333</v>
      </c>
      <c r="S3508" t="s">
        <v>8363</v>
      </c>
      <c r="T3508">
        <f>IFERROR(ROUND(E3508/M3508,2),0)</f>
        <v>194.26</v>
      </c>
    </row>
    <row r="3509" spans="1:20" ht="33" x14ac:dyDescent="0.25">
      <c r="A3509">
        <v>2010</v>
      </c>
      <c r="B3509" s="3" t="s">
        <v>2011</v>
      </c>
      <c r="C3509" s="3" t="s">
        <v>6120</v>
      </c>
      <c r="D3509" s="6">
        <v>30000</v>
      </c>
      <c r="E3509" s="8">
        <v>96015.9</v>
      </c>
      <c r="F3509" s="22">
        <f>ROUND(E3509/D3509*100,0)</f>
        <v>320</v>
      </c>
      <c r="G3509" t="s">
        <v>8218</v>
      </c>
      <c r="H3509" t="s">
        <v>8223</v>
      </c>
      <c r="I3509" t="s">
        <v>8245</v>
      </c>
      <c r="J3509">
        <v>1471564491</v>
      </c>
      <c r="K3509">
        <v>1468972491</v>
      </c>
      <c r="L3509" t="b">
        <v>1</v>
      </c>
      <c r="M3509">
        <v>1737</v>
      </c>
      <c r="N3509" t="b">
        <v>1</v>
      </c>
      <c r="O3509" t="s">
        <v>8293</v>
      </c>
      <c r="P3509" s="9">
        <f>(((K3509/60)/60)/24)+DATE(1970,1,1)</f>
        <v>42570.996423611112</v>
      </c>
      <c r="Q3509" s="14">
        <f>YEAR(P3509)</f>
        <v>2016</v>
      </c>
      <c r="R3509" s="10" t="s">
        <v>8333</v>
      </c>
      <c r="S3509" t="s">
        <v>8363</v>
      </c>
      <c r="T3509">
        <f>IFERROR(ROUND(E3509/M3509,2),0)</f>
        <v>55.28</v>
      </c>
    </row>
    <row r="3510" spans="1:20" ht="49" x14ac:dyDescent="0.25">
      <c r="A3510">
        <v>2014</v>
      </c>
      <c r="B3510" s="3" t="s">
        <v>2015</v>
      </c>
      <c r="C3510" s="3" t="s">
        <v>6124</v>
      </c>
      <c r="D3510" s="6">
        <v>30000</v>
      </c>
      <c r="E3510" s="8">
        <v>2344134.67</v>
      </c>
      <c r="F3510" s="22">
        <f>ROUND(E3510/D3510*100,0)</f>
        <v>7814</v>
      </c>
      <c r="G3510" t="s">
        <v>8218</v>
      </c>
      <c r="H3510" t="s">
        <v>8223</v>
      </c>
      <c r="I3510" t="s">
        <v>8245</v>
      </c>
      <c r="J3510">
        <v>1364184539</v>
      </c>
      <c r="K3510">
        <v>1361250539</v>
      </c>
      <c r="L3510" t="b">
        <v>1</v>
      </c>
      <c r="M3510">
        <v>26457</v>
      </c>
      <c r="N3510" t="b">
        <v>1</v>
      </c>
      <c r="O3510" t="s">
        <v>8293</v>
      </c>
      <c r="P3510" s="9">
        <f>(((K3510/60)/60)/24)+DATE(1970,1,1)</f>
        <v>41324.214571759258</v>
      </c>
      <c r="Q3510" s="14">
        <f>YEAR(P3510)</f>
        <v>2013</v>
      </c>
      <c r="R3510" s="10" t="s">
        <v>8333</v>
      </c>
      <c r="S3510" t="s">
        <v>8363</v>
      </c>
      <c r="T3510">
        <f>IFERROR(ROUND(E3510/M3510,2),0)</f>
        <v>88.6</v>
      </c>
    </row>
    <row r="3511" spans="1:20" ht="49" x14ac:dyDescent="0.25">
      <c r="A3511">
        <v>2036</v>
      </c>
      <c r="B3511" s="3" t="s">
        <v>2037</v>
      </c>
      <c r="C3511" s="3" t="s">
        <v>6146</v>
      </c>
      <c r="D3511" s="6">
        <v>30000</v>
      </c>
      <c r="E3511" s="8">
        <v>39500.5</v>
      </c>
      <c r="F3511" s="22">
        <f>ROUND(E3511/D3511*100,0)</f>
        <v>132</v>
      </c>
      <c r="G3511" t="s">
        <v>8218</v>
      </c>
      <c r="H3511" t="s">
        <v>8223</v>
      </c>
      <c r="I3511" t="s">
        <v>8245</v>
      </c>
      <c r="J3511">
        <v>1399668319</v>
      </c>
      <c r="K3511">
        <v>1397076319</v>
      </c>
      <c r="L3511" t="b">
        <v>1</v>
      </c>
      <c r="M3511">
        <v>848</v>
      </c>
      <c r="N3511" t="b">
        <v>1</v>
      </c>
      <c r="O3511" t="s">
        <v>8293</v>
      </c>
      <c r="P3511" s="9">
        <f>(((K3511/60)/60)/24)+DATE(1970,1,1)</f>
        <v>41738.864803240744</v>
      </c>
      <c r="Q3511" s="14">
        <f>YEAR(P3511)</f>
        <v>2014</v>
      </c>
      <c r="R3511" s="10" t="s">
        <v>8333</v>
      </c>
      <c r="S3511" t="s">
        <v>8363</v>
      </c>
      <c r="T3511">
        <f>IFERROR(ROUND(E3511/M3511,2),0)</f>
        <v>46.58</v>
      </c>
    </row>
    <row r="3512" spans="1:20" ht="49" x14ac:dyDescent="0.25">
      <c r="A3512">
        <v>2059</v>
      </c>
      <c r="B3512" s="3" t="s">
        <v>2060</v>
      </c>
      <c r="C3512" s="3" t="s">
        <v>6169</v>
      </c>
      <c r="D3512" s="6">
        <v>30000</v>
      </c>
      <c r="E3512" s="8">
        <v>43037</v>
      </c>
      <c r="F3512" s="22">
        <f>ROUND(E3512/D3512*100,0)</f>
        <v>143</v>
      </c>
      <c r="G3512" t="s">
        <v>8218</v>
      </c>
      <c r="H3512" t="s">
        <v>8223</v>
      </c>
      <c r="I3512" t="s">
        <v>8245</v>
      </c>
      <c r="J3512">
        <v>1454277540</v>
      </c>
      <c r="K3512">
        <v>1450880854</v>
      </c>
      <c r="L3512" t="b">
        <v>0</v>
      </c>
      <c r="M3512">
        <v>375</v>
      </c>
      <c r="N3512" t="b">
        <v>1</v>
      </c>
      <c r="O3512" t="s">
        <v>8293</v>
      </c>
      <c r="P3512" s="9">
        <f>(((K3512/60)/60)/24)+DATE(1970,1,1)</f>
        <v>42361.602476851855</v>
      </c>
      <c r="Q3512" s="14">
        <f>YEAR(P3512)</f>
        <v>2015</v>
      </c>
      <c r="R3512" s="10" t="s">
        <v>8333</v>
      </c>
      <c r="S3512" t="s">
        <v>8363</v>
      </c>
      <c r="T3512">
        <f>IFERROR(ROUND(E3512/M3512,2),0)</f>
        <v>114.77</v>
      </c>
    </row>
    <row r="3513" spans="1:20" ht="49" x14ac:dyDescent="0.25">
      <c r="A3513">
        <v>2197</v>
      </c>
      <c r="B3513" s="3" t="s">
        <v>2198</v>
      </c>
      <c r="C3513" s="3" t="s">
        <v>6307</v>
      </c>
      <c r="D3513" s="6">
        <v>30000</v>
      </c>
      <c r="E3513" s="8">
        <v>285309.33</v>
      </c>
      <c r="F3513" s="22">
        <f>ROUND(E3513/D3513*100,0)</f>
        <v>951</v>
      </c>
      <c r="G3513" t="s">
        <v>8218</v>
      </c>
      <c r="H3513" t="s">
        <v>8223</v>
      </c>
      <c r="I3513" t="s">
        <v>8245</v>
      </c>
      <c r="J3513">
        <v>1425132059</v>
      </c>
      <c r="K3513">
        <v>1422540059</v>
      </c>
      <c r="L3513" t="b">
        <v>0</v>
      </c>
      <c r="M3513">
        <v>4330</v>
      </c>
      <c r="N3513" t="b">
        <v>1</v>
      </c>
      <c r="O3513" t="s">
        <v>8295</v>
      </c>
      <c r="P3513" s="9">
        <f>(((K3513/60)/60)/24)+DATE(1970,1,1)</f>
        <v>42033.584016203706</v>
      </c>
      <c r="Q3513" s="14">
        <f>YEAR(P3513)</f>
        <v>2015</v>
      </c>
      <c r="R3513" s="10" t="s">
        <v>8347</v>
      </c>
      <c r="S3513" t="s">
        <v>8365</v>
      </c>
      <c r="T3513">
        <f>IFERROR(ROUND(E3513/M3513,2),0)</f>
        <v>65.89</v>
      </c>
    </row>
    <row r="3514" spans="1:20" ht="49" x14ac:dyDescent="0.25">
      <c r="A3514">
        <v>2298</v>
      </c>
      <c r="B3514" s="3" t="s">
        <v>2299</v>
      </c>
      <c r="C3514" s="3" t="s">
        <v>6408</v>
      </c>
      <c r="D3514" s="6">
        <v>30000</v>
      </c>
      <c r="E3514" s="8">
        <v>31522</v>
      </c>
      <c r="F3514" s="22">
        <f>ROUND(E3514/D3514*100,0)</f>
        <v>105</v>
      </c>
      <c r="G3514" t="s">
        <v>8218</v>
      </c>
      <c r="H3514" t="s">
        <v>8223</v>
      </c>
      <c r="I3514" t="s">
        <v>8245</v>
      </c>
      <c r="J3514">
        <v>1395861033</v>
      </c>
      <c r="K3514">
        <v>1393272633</v>
      </c>
      <c r="L3514" t="b">
        <v>0</v>
      </c>
      <c r="M3514">
        <v>288</v>
      </c>
      <c r="N3514" t="b">
        <v>1</v>
      </c>
      <c r="O3514" t="s">
        <v>8274</v>
      </c>
      <c r="P3514" s="9">
        <f>(((K3514/60)/60)/24)+DATE(1970,1,1)</f>
        <v>41694.84065972222</v>
      </c>
      <c r="Q3514" s="14">
        <f>YEAR(P3514)</f>
        <v>2014</v>
      </c>
      <c r="R3514" s="10" t="s">
        <v>8339</v>
      </c>
      <c r="S3514" t="s">
        <v>8340</v>
      </c>
      <c r="T3514">
        <f>IFERROR(ROUND(E3514/M3514,2),0)</f>
        <v>109.45</v>
      </c>
    </row>
    <row r="3515" spans="1:20" ht="49" x14ac:dyDescent="0.25">
      <c r="A3515">
        <v>2459</v>
      </c>
      <c r="B3515" s="3" t="s">
        <v>2460</v>
      </c>
      <c r="C3515" s="3" t="s">
        <v>6569</v>
      </c>
      <c r="D3515" s="6">
        <v>30000</v>
      </c>
      <c r="E3515" s="8">
        <v>30675</v>
      </c>
      <c r="F3515" s="22">
        <f>ROUND(E3515/D3515*100,0)</f>
        <v>102</v>
      </c>
      <c r="G3515" t="s">
        <v>8218</v>
      </c>
      <c r="H3515" t="s">
        <v>8223</v>
      </c>
      <c r="I3515" t="s">
        <v>8245</v>
      </c>
      <c r="J3515">
        <v>1458742685</v>
      </c>
      <c r="K3515">
        <v>1454858285</v>
      </c>
      <c r="L3515" t="b">
        <v>0</v>
      </c>
      <c r="M3515">
        <v>282</v>
      </c>
      <c r="N3515" t="b">
        <v>1</v>
      </c>
      <c r="O3515" t="s">
        <v>8296</v>
      </c>
      <c r="P3515" s="9">
        <f>(((K3515/60)/60)/24)+DATE(1970,1,1)</f>
        <v>42407.637557870374</v>
      </c>
      <c r="Q3515" s="14">
        <f>YEAR(P3515)</f>
        <v>2016</v>
      </c>
      <c r="R3515" s="10" t="s">
        <v>8350</v>
      </c>
      <c r="S3515" t="s">
        <v>8366</v>
      </c>
      <c r="T3515">
        <f>IFERROR(ROUND(E3515/M3515,2),0)</f>
        <v>108.78</v>
      </c>
    </row>
    <row r="3516" spans="1:20" ht="49" x14ac:dyDescent="0.25">
      <c r="A3516">
        <v>2731</v>
      </c>
      <c r="B3516" s="3" t="s">
        <v>2731</v>
      </c>
      <c r="C3516" s="3" t="s">
        <v>6841</v>
      </c>
      <c r="D3516" s="6">
        <v>30000</v>
      </c>
      <c r="E3516" s="8">
        <v>31291</v>
      </c>
      <c r="F3516" s="22">
        <f>ROUND(E3516/D3516*100,0)</f>
        <v>104</v>
      </c>
      <c r="G3516" t="s">
        <v>8218</v>
      </c>
      <c r="H3516" t="s">
        <v>8223</v>
      </c>
      <c r="I3516" t="s">
        <v>8245</v>
      </c>
      <c r="J3516">
        <v>1413604800</v>
      </c>
      <c r="K3516">
        <v>1408624622</v>
      </c>
      <c r="L3516" t="b">
        <v>0</v>
      </c>
      <c r="M3516">
        <v>37</v>
      </c>
      <c r="N3516" t="b">
        <v>1</v>
      </c>
      <c r="O3516" t="s">
        <v>8293</v>
      </c>
      <c r="P3516" s="9">
        <f>(((K3516/60)/60)/24)+DATE(1970,1,1)</f>
        <v>41872.525717592594</v>
      </c>
      <c r="Q3516" s="14">
        <f>YEAR(P3516)</f>
        <v>2014</v>
      </c>
      <c r="R3516" s="10" t="s">
        <v>8333</v>
      </c>
      <c r="S3516" t="s">
        <v>8363</v>
      </c>
      <c r="T3516">
        <f>IFERROR(ROUND(E3516/M3516,2),0)</f>
        <v>845.7</v>
      </c>
    </row>
    <row r="3517" spans="1:20" ht="49" x14ac:dyDescent="0.25">
      <c r="A3517">
        <v>2737</v>
      </c>
      <c r="B3517" s="3" t="s">
        <v>2737</v>
      </c>
      <c r="C3517" s="3" t="s">
        <v>6847</v>
      </c>
      <c r="D3517" s="6">
        <v>30000</v>
      </c>
      <c r="E3517" s="8">
        <v>73818.240000000005</v>
      </c>
      <c r="F3517" s="22">
        <f>ROUND(E3517/D3517*100,0)</f>
        <v>246</v>
      </c>
      <c r="G3517" t="s">
        <v>8218</v>
      </c>
      <c r="H3517" t="s">
        <v>8223</v>
      </c>
      <c r="I3517" t="s">
        <v>8245</v>
      </c>
      <c r="J3517">
        <v>1389812400</v>
      </c>
      <c r="K3517">
        <v>1386108087</v>
      </c>
      <c r="L3517" t="b">
        <v>0</v>
      </c>
      <c r="M3517">
        <v>456</v>
      </c>
      <c r="N3517" t="b">
        <v>1</v>
      </c>
      <c r="O3517" t="s">
        <v>8293</v>
      </c>
      <c r="P3517" s="9">
        <f>(((K3517/60)/60)/24)+DATE(1970,1,1)</f>
        <v>41611.917673611111</v>
      </c>
      <c r="Q3517" s="14">
        <f>YEAR(P3517)</f>
        <v>2013</v>
      </c>
      <c r="R3517" s="10" t="s">
        <v>8333</v>
      </c>
      <c r="S3517" t="s">
        <v>8363</v>
      </c>
      <c r="T3517">
        <f>IFERROR(ROUND(E3517/M3517,2),0)</f>
        <v>161.88</v>
      </c>
    </row>
    <row r="3518" spans="1:20" ht="49" x14ac:dyDescent="0.25">
      <c r="A3518">
        <v>3029</v>
      </c>
      <c r="B3518" s="3" t="s">
        <v>3029</v>
      </c>
      <c r="C3518" s="3" t="s">
        <v>7139</v>
      </c>
      <c r="D3518" s="6">
        <v>30000</v>
      </c>
      <c r="E3518" s="8">
        <v>32903</v>
      </c>
      <c r="F3518" s="22">
        <f>ROUND(E3518/D3518*100,0)</f>
        <v>110</v>
      </c>
      <c r="G3518" t="s">
        <v>8218</v>
      </c>
      <c r="H3518" t="s">
        <v>8223</v>
      </c>
      <c r="I3518" t="s">
        <v>8245</v>
      </c>
      <c r="J3518">
        <v>1416285300</v>
      </c>
      <c r="K3518">
        <v>1413824447</v>
      </c>
      <c r="L3518" t="b">
        <v>0</v>
      </c>
      <c r="M3518">
        <v>348</v>
      </c>
      <c r="N3518" t="b">
        <v>1</v>
      </c>
      <c r="O3518" t="s">
        <v>8301</v>
      </c>
      <c r="P3518" s="9">
        <f>(((K3518/60)/60)/24)+DATE(1970,1,1)</f>
        <v>41932.708877314813</v>
      </c>
      <c r="Q3518" s="14">
        <f>YEAR(P3518)</f>
        <v>2014</v>
      </c>
      <c r="R3518" s="10" t="s">
        <v>8331</v>
      </c>
      <c r="S3518" t="s">
        <v>8371</v>
      </c>
      <c r="T3518">
        <f>IFERROR(ROUND(E3518/M3518,2),0)</f>
        <v>94.55</v>
      </c>
    </row>
    <row r="3519" spans="1:20" ht="49" x14ac:dyDescent="0.25">
      <c r="A3519">
        <v>3224</v>
      </c>
      <c r="B3519" s="3" t="s">
        <v>3224</v>
      </c>
      <c r="C3519" s="3" t="s">
        <v>7334</v>
      </c>
      <c r="D3519" s="6">
        <v>30000</v>
      </c>
      <c r="E3519" s="8">
        <v>30610</v>
      </c>
      <c r="F3519" s="22">
        <f>ROUND(E3519/D3519*100,0)</f>
        <v>102</v>
      </c>
      <c r="G3519" t="s">
        <v>8218</v>
      </c>
      <c r="H3519" t="s">
        <v>8223</v>
      </c>
      <c r="I3519" t="s">
        <v>8245</v>
      </c>
      <c r="J3519">
        <v>1484024400</v>
      </c>
      <c r="K3519">
        <v>1479932713</v>
      </c>
      <c r="L3519" t="b">
        <v>1</v>
      </c>
      <c r="M3519">
        <v>216</v>
      </c>
      <c r="N3519" t="b">
        <v>1</v>
      </c>
      <c r="O3519" t="s">
        <v>8269</v>
      </c>
      <c r="P3519" s="9">
        <f>(((K3519/60)/60)/24)+DATE(1970,1,1)</f>
        <v>42697.850844907407</v>
      </c>
      <c r="Q3519" s="14">
        <f>YEAR(P3519)</f>
        <v>2016</v>
      </c>
      <c r="R3519" s="10" t="s">
        <v>8331</v>
      </c>
      <c r="S3519" t="s">
        <v>8332</v>
      </c>
      <c r="T3519">
        <f>IFERROR(ROUND(E3519/M3519,2),0)</f>
        <v>141.71</v>
      </c>
    </row>
    <row r="3520" spans="1:20" ht="49" x14ac:dyDescent="0.25">
      <c r="A3520">
        <v>3425</v>
      </c>
      <c r="B3520" s="3" t="s">
        <v>3424</v>
      </c>
      <c r="C3520" s="3" t="s">
        <v>7535</v>
      </c>
      <c r="D3520" s="6">
        <v>30000</v>
      </c>
      <c r="E3520" s="8">
        <v>30891.1</v>
      </c>
      <c r="F3520" s="22">
        <f>ROUND(E3520/D3520*100,0)</f>
        <v>103</v>
      </c>
      <c r="G3520" t="s">
        <v>8218</v>
      </c>
      <c r="H3520" t="s">
        <v>8223</v>
      </c>
      <c r="I3520" t="s">
        <v>8245</v>
      </c>
      <c r="J3520">
        <v>1412434136</v>
      </c>
      <c r="K3520">
        <v>1409669336</v>
      </c>
      <c r="L3520" t="b">
        <v>0</v>
      </c>
      <c r="M3520">
        <v>104</v>
      </c>
      <c r="N3520" t="b">
        <v>1</v>
      </c>
      <c r="O3520" t="s">
        <v>8269</v>
      </c>
      <c r="P3520" s="9">
        <f>(((K3520/60)/60)/24)+DATE(1970,1,1)</f>
        <v>41884.617314814815</v>
      </c>
      <c r="Q3520" s="14">
        <f>YEAR(P3520)</f>
        <v>2014</v>
      </c>
      <c r="R3520" s="10" t="s">
        <v>8331</v>
      </c>
      <c r="S3520" t="s">
        <v>8332</v>
      </c>
      <c r="T3520">
        <f>IFERROR(ROUND(E3520/M3520,2),0)</f>
        <v>297.02999999999997</v>
      </c>
    </row>
    <row r="3521" spans="1:20" ht="49" hidden="1" x14ac:dyDescent="0.25">
      <c r="A3521">
        <v>1691</v>
      </c>
      <c r="B3521" s="3" t="s">
        <v>1692</v>
      </c>
      <c r="C3521" s="3" t="s">
        <v>5801</v>
      </c>
      <c r="D3521" s="6">
        <v>30000</v>
      </c>
      <c r="E3521" s="8">
        <v>10042</v>
      </c>
      <c r="F3521" s="22">
        <f>ROUND(E3521/D3521*100,0)</f>
        <v>33</v>
      </c>
      <c r="G3521" t="s">
        <v>8221</v>
      </c>
      <c r="H3521" t="s">
        <v>8223</v>
      </c>
      <c r="I3521" t="s">
        <v>8245</v>
      </c>
      <c r="J3521">
        <v>1491181200</v>
      </c>
      <c r="K3521">
        <v>1488387008</v>
      </c>
      <c r="L3521" t="b">
        <v>0</v>
      </c>
      <c r="M3521">
        <v>38</v>
      </c>
      <c r="N3521" t="b">
        <v>0</v>
      </c>
      <c r="O3521" t="s">
        <v>8291</v>
      </c>
      <c r="P3521" s="9">
        <f>(((K3521/60)/60)/24)+DATE(1970,1,1)</f>
        <v>42795.701481481476</v>
      </c>
      <c r="Q3521" s="10">
        <f>YEAR(P3521)</f>
        <v>2017</v>
      </c>
      <c r="R3521" s="10" t="s">
        <v>8339</v>
      </c>
      <c r="S3521" t="s">
        <v>8361</v>
      </c>
      <c r="T3521">
        <f>IFERROR(ROUND(E3521/M3521,2),0)</f>
        <v>264.26</v>
      </c>
    </row>
    <row r="3522" spans="1:20" ht="33" hidden="1" x14ac:dyDescent="0.25">
      <c r="A3522">
        <v>3132</v>
      </c>
      <c r="B3522" s="3" t="s">
        <v>3132</v>
      </c>
      <c r="C3522" s="3" t="s">
        <v>7242</v>
      </c>
      <c r="D3522" s="6">
        <v>30000</v>
      </c>
      <c r="E3522" s="8">
        <v>10</v>
      </c>
      <c r="F3522" s="22">
        <f>ROUND(E3522/D3522*100,0)</f>
        <v>0</v>
      </c>
      <c r="G3522" t="s">
        <v>8221</v>
      </c>
      <c r="H3522" t="s">
        <v>8223</v>
      </c>
      <c r="I3522" t="s">
        <v>8245</v>
      </c>
      <c r="J3522">
        <v>1492759460</v>
      </c>
      <c r="K3522">
        <v>1487579060</v>
      </c>
      <c r="L3522" t="b">
        <v>0</v>
      </c>
      <c r="M3522">
        <v>1</v>
      </c>
      <c r="N3522" t="b">
        <v>0</v>
      </c>
      <c r="O3522" t="s">
        <v>8269</v>
      </c>
      <c r="P3522" s="9">
        <f>(((K3522/60)/60)/24)+DATE(1970,1,1)</f>
        <v>42786.350231481483</v>
      </c>
      <c r="Q3522" s="10">
        <f>YEAR(P3522)</f>
        <v>2017</v>
      </c>
      <c r="R3522" s="10" t="s">
        <v>8331</v>
      </c>
      <c r="S3522" t="s">
        <v>8332</v>
      </c>
      <c r="T3522">
        <f>IFERROR(ROUND(E3522/M3522,2),0)</f>
        <v>10</v>
      </c>
    </row>
    <row r="3523" spans="1:20" ht="49" hidden="1" x14ac:dyDescent="0.25">
      <c r="A3523">
        <v>447</v>
      </c>
      <c r="B3523" s="3" t="s">
        <v>448</v>
      </c>
      <c r="C3523" s="3" t="s">
        <v>4557</v>
      </c>
      <c r="D3523" s="6">
        <v>30000</v>
      </c>
      <c r="E3523" s="8">
        <v>5</v>
      </c>
      <c r="F3523" s="22">
        <f>ROUND(E3523/D3523*100,0)</f>
        <v>0</v>
      </c>
      <c r="G3523" t="s">
        <v>8220</v>
      </c>
      <c r="H3523" t="s">
        <v>8224</v>
      </c>
      <c r="I3523" t="s">
        <v>8246</v>
      </c>
      <c r="J3523">
        <v>1364041163</v>
      </c>
      <c r="K3523">
        <v>1361884763</v>
      </c>
      <c r="L3523" t="b">
        <v>0</v>
      </c>
      <c r="M3523">
        <v>1</v>
      </c>
      <c r="N3523" t="b">
        <v>0</v>
      </c>
      <c r="O3523" t="s">
        <v>8268</v>
      </c>
      <c r="P3523" s="9">
        <f>(((K3523/60)/60)/24)+DATE(1970,1,1)</f>
        <v>41331.555127314816</v>
      </c>
      <c r="Q3523" s="14">
        <f>YEAR(P3523)</f>
        <v>2013</v>
      </c>
      <c r="R3523" s="10" t="s">
        <v>8324</v>
      </c>
      <c r="S3523" t="s">
        <v>8330</v>
      </c>
      <c r="T3523">
        <f>IFERROR(ROUND(E3523/M3523,2),0)</f>
        <v>5</v>
      </c>
    </row>
    <row r="3524" spans="1:20" ht="49" hidden="1" x14ac:dyDescent="0.25">
      <c r="A3524">
        <v>473</v>
      </c>
      <c r="B3524" s="3" t="s">
        <v>474</v>
      </c>
      <c r="C3524" s="3" t="s">
        <v>4583</v>
      </c>
      <c r="D3524" s="6">
        <v>30000</v>
      </c>
      <c r="E3524" s="8">
        <v>861</v>
      </c>
      <c r="F3524" s="22">
        <f>ROUND(E3524/D3524*100,0)</f>
        <v>3</v>
      </c>
      <c r="G3524" t="s">
        <v>8220</v>
      </c>
      <c r="H3524" t="s">
        <v>8223</v>
      </c>
      <c r="I3524" t="s">
        <v>8245</v>
      </c>
      <c r="J3524">
        <v>1410972319</v>
      </c>
      <c r="K3524">
        <v>1408380319</v>
      </c>
      <c r="L3524" t="b">
        <v>0</v>
      </c>
      <c r="M3524">
        <v>14</v>
      </c>
      <c r="N3524" t="b">
        <v>0</v>
      </c>
      <c r="O3524" t="s">
        <v>8268</v>
      </c>
      <c r="P3524" s="9">
        <f>(((K3524/60)/60)/24)+DATE(1970,1,1)</f>
        <v>41869.698136574072</v>
      </c>
      <c r="Q3524" s="14">
        <f>YEAR(P3524)</f>
        <v>2014</v>
      </c>
      <c r="R3524" s="10" t="s">
        <v>8324</v>
      </c>
      <c r="S3524" t="s">
        <v>8330</v>
      </c>
      <c r="T3524">
        <f>IFERROR(ROUND(E3524/M3524,2),0)</f>
        <v>61.5</v>
      </c>
    </row>
    <row r="3525" spans="1:20" ht="49" hidden="1" x14ac:dyDescent="0.25">
      <c r="A3525">
        <v>481</v>
      </c>
      <c r="B3525" s="3" t="s">
        <v>482</v>
      </c>
      <c r="C3525" s="3" t="s">
        <v>4591</v>
      </c>
      <c r="D3525" s="6">
        <v>30000</v>
      </c>
      <c r="E3525" s="8">
        <v>1830</v>
      </c>
      <c r="F3525" s="22">
        <f>ROUND(E3525/D3525*100,0)</f>
        <v>6</v>
      </c>
      <c r="G3525" t="s">
        <v>8220</v>
      </c>
      <c r="H3525" t="s">
        <v>8223</v>
      </c>
      <c r="I3525" t="s">
        <v>8245</v>
      </c>
      <c r="J3525">
        <v>1349885289</v>
      </c>
      <c r="K3525">
        <v>1347293289</v>
      </c>
      <c r="L3525" t="b">
        <v>0</v>
      </c>
      <c r="M3525">
        <v>21</v>
      </c>
      <c r="N3525" t="b">
        <v>0</v>
      </c>
      <c r="O3525" t="s">
        <v>8268</v>
      </c>
      <c r="P3525" s="9">
        <f>(((K3525/60)/60)/24)+DATE(1970,1,1)</f>
        <v>41162.672326388885</v>
      </c>
      <c r="Q3525" s="14">
        <f>YEAR(P3525)</f>
        <v>2012</v>
      </c>
      <c r="R3525" s="10" t="s">
        <v>8324</v>
      </c>
      <c r="S3525" t="s">
        <v>8330</v>
      </c>
      <c r="T3525">
        <f>IFERROR(ROUND(E3525/M3525,2),0)</f>
        <v>87.14</v>
      </c>
    </row>
    <row r="3526" spans="1:20" ht="49" hidden="1" x14ac:dyDescent="0.25">
      <c r="A3526">
        <v>493</v>
      </c>
      <c r="B3526" s="3" t="s">
        <v>494</v>
      </c>
      <c r="C3526" s="3" t="s">
        <v>4603</v>
      </c>
      <c r="D3526" s="6">
        <v>30000</v>
      </c>
      <c r="E3526" s="8">
        <v>0</v>
      </c>
      <c r="F3526" s="22">
        <f>ROUND(E3526/D3526*100,0)</f>
        <v>0</v>
      </c>
      <c r="G3526" t="s">
        <v>8220</v>
      </c>
      <c r="H3526" t="s">
        <v>8224</v>
      </c>
      <c r="I3526" t="s">
        <v>8246</v>
      </c>
      <c r="J3526">
        <v>1432142738</v>
      </c>
      <c r="K3526">
        <v>1429550738</v>
      </c>
      <c r="L3526" t="b">
        <v>0</v>
      </c>
      <c r="M3526">
        <v>0</v>
      </c>
      <c r="N3526" t="b">
        <v>0</v>
      </c>
      <c r="O3526" t="s">
        <v>8268</v>
      </c>
      <c r="P3526" s="9">
        <f>(((K3526/60)/60)/24)+DATE(1970,1,1)</f>
        <v>42114.726134259254</v>
      </c>
      <c r="Q3526" s="14">
        <f>YEAR(P3526)</f>
        <v>2015</v>
      </c>
      <c r="R3526" s="10" t="s">
        <v>8324</v>
      </c>
      <c r="S3526" t="s">
        <v>8330</v>
      </c>
      <c r="T3526">
        <f>IFERROR(ROUND(E3526/M3526,2),0)</f>
        <v>0</v>
      </c>
    </row>
    <row r="3527" spans="1:20" ht="81" hidden="1" x14ac:dyDescent="0.25">
      <c r="A3527">
        <v>587</v>
      </c>
      <c r="B3527" s="3" t="s">
        <v>588</v>
      </c>
      <c r="C3527" s="3" t="s">
        <v>4697</v>
      </c>
      <c r="D3527" s="6">
        <v>30000</v>
      </c>
      <c r="E3527" s="8">
        <v>2725</v>
      </c>
      <c r="F3527" s="22">
        <f>ROUND(E3527/D3527*100,0)</f>
        <v>9</v>
      </c>
      <c r="G3527" t="s">
        <v>8220</v>
      </c>
      <c r="H3527" t="s">
        <v>8228</v>
      </c>
      <c r="I3527" t="s">
        <v>8250</v>
      </c>
      <c r="J3527">
        <v>1429207833</v>
      </c>
      <c r="K3527">
        <v>1426615833</v>
      </c>
      <c r="L3527" t="b">
        <v>0</v>
      </c>
      <c r="M3527">
        <v>7</v>
      </c>
      <c r="N3527" t="b">
        <v>0</v>
      </c>
      <c r="O3527" t="s">
        <v>8270</v>
      </c>
      <c r="P3527" s="9">
        <f>(((K3527/60)/60)/24)+DATE(1970,1,1)</f>
        <v>42080.757326388892</v>
      </c>
      <c r="Q3527" s="14">
        <f>YEAR(P3527)</f>
        <v>2015</v>
      </c>
      <c r="R3527" s="10" t="s">
        <v>8333</v>
      </c>
      <c r="S3527" t="s">
        <v>8334</v>
      </c>
      <c r="T3527">
        <f>IFERROR(ROUND(E3527/M3527,2),0)</f>
        <v>389.29</v>
      </c>
    </row>
    <row r="3528" spans="1:20" ht="49" hidden="1" x14ac:dyDescent="0.25">
      <c r="A3528">
        <v>671</v>
      </c>
      <c r="B3528" s="3" t="s">
        <v>672</v>
      </c>
      <c r="C3528" s="3" t="s">
        <v>4781</v>
      </c>
      <c r="D3528" s="6">
        <v>30000</v>
      </c>
      <c r="E3528" s="8">
        <v>11828</v>
      </c>
      <c r="F3528" s="22">
        <f>ROUND(E3528/D3528*100,0)</f>
        <v>39</v>
      </c>
      <c r="G3528" t="s">
        <v>8220</v>
      </c>
      <c r="H3528" t="s">
        <v>8223</v>
      </c>
      <c r="I3528" t="s">
        <v>8245</v>
      </c>
      <c r="J3528">
        <v>1421208000</v>
      </c>
      <c r="K3528">
        <v>1418315852</v>
      </c>
      <c r="L3528" t="b">
        <v>0</v>
      </c>
      <c r="M3528">
        <v>15</v>
      </c>
      <c r="N3528" t="b">
        <v>0</v>
      </c>
      <c r="O3528" t="s">
        <v>8271</v>
      </c>
      <c r="P3528" s="9">
        <f>(((K3528/60)/60)/24)+DATE(1970,1,1)</f>
        <v>41984.692731481482</v>
      </c>
      <c r="Q3528" s="14">
        <f>YEAR(P3528)</f>
        <v>2014</v>
      </c>
      <c r="R3528" s="10" t="s">
        <v>8333</v>
      </c>
      <c r="S3528" t="s">
        <v>8335</v>
      </c>
      <c r="T3528">
        <f>IFERROR(ROUND(E3528/M3528,2),0)</f>
        <v>788.53</v>
      </c>
    </row>
    <row r="3529" spans="1:20" ht="49" hidden="1" x14ac:dyDescent="0.25">
      <c r="A3529">
        <v>902</v>
      </c>
      <c r="B3529" s="3" t="s">
        <v>903</v>
      </c>
      <c r="C3529" s="3" t="s">
        <v>5012</v>
      </c>
      <c r="D3529" s="6">
        <v>30000</v>
      </c>
      <c r="E3529" s="8">
        <v>90</v>
      </c>
      <c r="F3529" s="22">
        <f>ROUND(E3529/D3529*100,0)</f>
        <v>0</v>
      </c>
      <c r="G3529" t="s">
        <v>8220</v>
      </c>
      <c r="H3529" t="s">
        <v>8223</v>
      </c>
      <c r="I3529" t="s">
        <v>8245</v>
      </c>
      <c r="J3529">
        <v>1409412600</v>
      </c>
      <c r="K3529">
        <v>1404947422</v>
      </c>
      <c r="L3529" t="b">
        <v>0</v>
      </c>
      <c r="M3529">
        <v>3</v>
      </c>
      <c r="N3529" t="b">
        <v>0</v>
      </c>
      <c r="O3529" t="s">
        <v>8276</v>
      </c>
      <c r="P3529" s="9">
        <f>(((K3529/60)/60)/24)+DATE(1970,1,1)</f>
        <v>41829.965532407405</v>
      </c>
      <c r="Q3529" s="14">
        <f>YEAR(P3529)</f>
        <v>2014</v>
      </c>
      <c r="R3529" s="10" t="s">
        <v>8339</v>
      </c>
      <c r="S3529" t="s">
        <v>8342</v>
      </c>
      <c r="T3529">
        <f>IFERROR(ROUND(E3529/M3529,2),0)</f>
        <v>30</v>
      </c>
    </row>
    <row r="3530" spans="1:20" ht="49" hidden="1" x14ac:dyDescent="0.25">
      <c r="A3530">
        <v>913</v>
      </c>
      <c r="B3530" s="3" t="s">
        <v>914</v>
      </c>
      <c r="C3530" s="3" t="s">
        <v>5023</v>
      </c>
      <c r="D3530" s="6">
        <v>30000</v>
      </c>
      <c r="E3530" s="8">
        <v>1982</v>
      </c>
      <c r="F3530" s="22">
        <f>ROUND(E3530/D3530*100,0)</f>
        <v>7</v>
      </c>
      <c r="G3530" t="s">
        <v>8220</v>
      </c>
      <c r="H3530" t="s">
        <v>8223</v>
      </c>
      <c r="I3530" t="s">
        <v>8245</v>
      </c>
      <c r="J3530">
        <v>1336188019</v>
      </c>
      <c r="K3530">
        <v>1333596019</v>
      </c>
      <c r="L3530" t="b">
        <v>0</v>
      </c>
      <c r="M3530">
        <v>24</v>
      </c>
      <c r="N3530" t="b">
        <v>0</v>
      </c>
      <c r="O3530" t="s">
        <v>8276</v>
      </c>
      <c r="P3530" s="9">
        <f>(((K3530/60)/60)/24)+DATE(1970,1,1)</f>
        <v>41004.139108796298</v>
      </c>
      <c r="Q3530" s="14">
        <f>YEAR(P3530)</f>
        <v>2012</v>
      </c>
      <c r="R3530" s="10" t="s">
        <v>8339</v>
      </c>
      <c r="S3530" t="s">
        <v>8342</v>
      </c>
      <c r="T3530">
        <f>IFERROR(ROUND(E3530/M3530,2),0)</f>
        <v>82.58</v>
      </c>
    </row>
    <row r="3531" spans="1:20" ht="33" hidden="1" x14ac:dyDescent="0.25">
      <c r="A3531">
        <v>969</v>
      </c>
      <c r="B3531" s="3" t="s">
        <v>970</v>
      </c>
      <c r="C3531" s="3" t="s">
        <v>5079</v>
      </c>
      <c r="D3531" s="6">
        <v>30000</v>
      </c>
      <c r="E3531" s="8">
        <v>14000</v>
      </c>
      <c r="F3531" s="22">
        <f>ROUND(E3531/D3531*100,0)</f>
        <v>47</v>
      </c>
      <c r="G3531" t="s">
        <v>8220</v>
      </c>
      <c r="H3531" t="s">
        <v>8237</v>
      </c>
      <c r="I3531" t="s">
        <v>8255</v>
      </c>
      <c r="J3531">
        <v>1486624607</v>
      </c>
      <c r="K3531">
        <v>1483773407</v>
      </c>
      <c r="L3531" t="b">
        <v>0</v>
      </c>
      <c r="M3531">
        <v>11</v>
      </c>
      <c r="N3531" t="b">
        <v>0</v>
      </c>
      <c r="O3531" t="s">
        <v>8271</v>
      </c>
      <c r="P3531" s="9">
        <f>(((K3531/60)/60)/24)+DATE(1970,1,1)</f>
        <v>42742.30332175926</v>
      </c>
      <c r="Q3531" s="14">
        <f>YEAR(P3531)</f>
        <v>2017</v>
      </c>
      <c r="R3531" s="10" t="s">
        <v>8333</v>
      </c>
      <c r="S3531" t="s">
        <v>8335</v>
      </c>
      <c r="T3531">
        <f>IFERROR(ROUND(E3531/M3531,2),0)</f>
        <v>1272.73</v>
      </c>
    </row>
    <row r="3532" spans="1:20" ht="49" hidden="1" x14ac:dyDescent="0.25">
      <c r="A3532">
        <v>985</v>
      </c>
      <c r="B3532" s="3" t="s">
        <v>986</v>
      </c>
      <c r="C3532" s="3" t="s">
        <v>5095</v>
      </c>
      <c r="D3532" s="6">
        <v>30000</v>
      </c>
      <c r="E3532" s="8">
        <v>1888</v>
      </c>
      <c r="F3532" s="22">
        <f>ROUND(E3532/D3532*100,0)</f>
        <v>6</v>
      </c>
      <c r="G3532" t="s">
        <v>8220</v>
      </c>
      <c r="H3532" t="s">
        <v>8235</v>
      </c>
      <c r="I3532" t="s">
        <v>8248</v>
      </c>
      <c r="J3532">
        <v>1451602800</v>
      </c>
      <c r="K3532">
        <v>1449011610</v>
      </c>
      <c r="L3532" t="b">
        <v>0</v>
      </c>
      <c r="M3532">
        <v>23</v>
      </c>
      <c r="N3532" t="b">
        <v>0</v>
      </c>
      <c r="O3532" t="s">
        <v>8271</v>
      </c>
      <c r="P3532" s="9">
        <f>(((K3532/60)/60)/24)+DATE(1970,1,1)</f>
        <v>42339.967708333337</v>
      </c>
      <c r="Q3532" s="14">
        <f>YEAR(P3532)</f>
        <v>2015</v>
      </c>
      <c r="R3532" s="10" t="s">
        <v>8333</v>
      </c>
      <c r="S3532" t="s">
        <v>8335</v>
      </c>
      <c r="T3532">
        <f>IFERROR(ROUND(E3532/M3532,2),0)</f>
        <v>82.09</v>
      </c>
    </row>
    <row r="3533" spans="1:20" ht="49" hidden="1" x14ac:dyDescent="0.25">
      <c r="A3533">
        <v>1068</v>
      </c>
      <c r="B3533" s="3" t="s">
        <v>1069</v>
      </c>
      <c r="C3533" s="3" t="s">
        <v>5178</v>
      </c>
      <c r="D3533" s="6">
        <v>30000</v>
      </c>
      <c r="E3533" s="8">
        <v>45</v>
      </c>
      <c r="F3533" s="22">
        <f>ROUND(E3533/D3533*100,0)</f>
        <v>0</v>
      </c>
      <c r="G3533" t="s">
        <v>8220</v>
      </c>
      <c r="H3533" t="s">
        <v>8223</v>
      </c>
      <c r="I3533" t="s">
        <v>8245</v>
      </c>
      <c r="J3533">
        <v>1460274864</v>
      </c>
      <c r="K3533">
        <v>1457686464</v>
      </c>
      <c r="L3533" t="b">
        <v>0</v>
      </c>
      <c r="M3533">
        <v>4</v>
      </c>
      <c r="N3533" t="b">
        <v>0</v>
      </c>
      <c r="O3533" t="s">
        <v>8280</v>
      </c>
      <c r="P3533" s="9">
        <f>(((K3533/60)/60)/24)+DATE(1970,1,1)</f>
        <v>42440.371111111104</v>
      </c>
      <c r="Q3533" s="14">
        <f>YEAR(P3533)</f>
        <v>2016</v>
      </c>
      <c r="R3533" s="10" t="s">
        <v>8347</v>
      </c>
      <c r="S3533" t="s">
        <v>8348</v>
      </c>
      <c r="T3533">
        <f>IFERROR(ROUND(E3533/M3533,2),0)</f>
        <v>11.25</v>
      </c>
    </row>
    <row r="3534" spans="1:20" ht="33" hidden="1" x14ac:dyDescent="0.25">
      <c r="A3534">
        <v>1085</v>
      </c>
      <c r="B3534" s="3" t="s">
        <v>1086</v>
      </c>
      <c r="C3534" s="3" t="s">
        <v>5195</v>
      </c>
      <c r="D3534" s="6">
        <v>30000</v>
      </c>
      <c r="E3534" s="8">
        <v>1026</v>
      </c>
      <c r="F3534" s="22">
        <f>ROUND(E3534/D3534*100,0)</f>
        <v>3</v>
      </c>
      <c r="G3534" t="s">
        <v>8220</v>
      </c>
      <c r="H3534" t="s">
        <v>8228</v>
      </c>
      <c r="I3534" t="s">
        <v>8250</v>
      </c>
      <c r="J3534">
        <v>1457967975</v>
      </c>
      <c r="K3534">
        <v>1455379575</v>
      </c>
      <c r="L3534" t="b">
        <v>0</v>
      </c>
      <c r="M3534">
        <v>9</v>
      </c>
      <c r="N3534" t="b">
        <v>0</v>
      </c>
      <c r="O3534" t="s">
        <v>8280</v>
      </c>
      <c r="P3534" s="9">
        <f>(((K3534/60)/60)/24)+DATE(1970,1,1)</f>
        <v>42413.671006944445</v>
      </c>
      <c r="Q3534" s="14">
        <f>YEAR(P3534)</f>
        <v>2016</v>
      </c>
      <c r="R3534" s="10" t="s">
        <v>8347</v>
      </c>
      <c r="S3534" t="s">
        <v>8348</v>
      </c>
      <c r="T3534">
        <f>IFERROR(ROUND(E3534/M3534,2),0)</f>
        <v>114</v>
      </c>
    </row>
    <row r="3535" spans="1:20" ht="49" hidden="1" x14ac:dyDescent="0.25">
      <c r="A3535">
        <v>1160</v>
      </c>
      <c r="B3535" s="3" t="s">
        <v>1161</v>
      </c>
      <c r="C3535" s="3" t="s">
        <v>5270</v>
      </c>
      <c r="D3535" s="6">
        <v>30000</v>
      </c>
      <c r="E3535" s="8">
        <v>1155</v>
      </c>
      <c r="F3535" s="22">
        <f>ROUND(E3535/D3535*100,0)</f>
        <v>4</v>
      </c>
      <c r="G3535" t="s">
        <v>8220</v>
      </c>
      <c r="H3535" t="s">
        <v>8223</v>
      </c>
      <c r="I3535" t="s">
        <v>8245</v>
      </c>
      <c r="J3535">
        <v>1427510586</v>
      </c>
      <c r="K3535">
        <v>1424922186</v>
      </c>
      <c r="L3535" t="b">
        <v>0</v>
      </c>
      <c r="M3535">
        <v>19</v>
      </c>
      <c r="N3535" t="b">
        <v>0</v>
      </c>
      <c r="O3535" t="s">
        <v>8282</v>
      </c>
      <c r="P3535" s="9">
        <f>(((K3535/60)/60)/24)+DATE(1970,1,1)</f>
        <v>42061.154930555553</v>
      </c>
      <c r="Q3535" s="14">
        <f>YEAR(P3535)</f>
        <v>2015</v>
      </c>
      <c r="R3535" s="10" t="s">
        <v>8350</v>
      </c>
      <c r="S3535" t="s">
        <v>8351</v>
      </c>
      <c r="T3535">
        <f>IFERROR(ROUND(E3535/M3535,2),0)</f>
        <v>60.79</v>
      </c>
    </row>
    <row r="3536" spans="1:20" ht="49" hidden="1" x14ac:dyDescent="0.25">
      <c r="A3536">
        <v>1423</v>
      </c>
      <c r="B3536" s="3" t="s">
        <v>1424</v>
      </c>
      <c r="C3536" s="3" t="s">
        <v>5533</v>
      </c>
      <c r="D3536" s="6">
        <v>30000</v>
      </c>
      <c r="E3536" s="8">
        <v>100</v>
      </c>
      <c r="F3536" s="22">
        <f>ROUND(E3536/D3536*100,0)</f>
        <v>0</v>
      </c>
      <c r="G3536" t="s">
        <v>8220</v>
      </c>
      <c r="H3536" t="s">
        <v>8225</v>
      </c>
      <c r="I3536" t="s">
        <v>8247</v>
      </c>
      <c r="J3536">
        <v>1451637531</v>
      </c>
      <c r="K3536">
        <v>1449045531</v>
      </c>
      <c r="L3536" t="b">
        <v>0</v>
      </c>
      <c r="M3536">
        <v>1</v>
      </c>
      <c r="N3536" t="b">
        <v>0</v>
      </c>
      <c r="O3536" t="s">
        <v>8285</v>
      </c>
      <c r="P3536" s="9">
        <f>(((K3536/60)/60)/24)+DATE(1970,1,1)</f>
        <v>42340.360312500001</v>
      </c>
      <c r="Q3536" s="14">
        <f>YEAR(P3536)</f>
        <v>2015</v>
      </c>
      <c r="R3536" s="10" t="s">
        <v>8336</v>
      </c>
      <c r="S3536" t="s">
        <v>8355</v>
      </c>
      <c r="T3536">
        <f>IFERROR(ROUND(E3536/M3536,2),0)</f>
        <v>100</v>
      </c>
    </row>
    <row r="3537" spans="1:20" ht="49" hidden="1" x14ac:dyDescent="0.25">
      <c r="A3537">
        <v>1773</v>
      </c>
      <c r="B3537" s="3" t="s">
        <v>1774</v>
      </c>
      <c r="C3537" s="3" t="s">
        <v>5883</v>
      </c>
      <c r="D3537" s="6">
        <v>30000</v>
      </c>
      <c r="E3537" s="8">
        <v>1877</v>
      </c>
      <c r="F3537" s="22">
        <f>ROUND(E3537/D3537*100,0)</f>
        <v>6</v>
      </c>
      <c r="G3537" t="s">
        <v>8220</v>
      </c>
      <c r="H3537" t="s">
        <v>8223</v>
      </c>
      <c r="I3537" t="s">
        <v>8245</v>
      </c>
      <c r="J3537">
        <v>1421691298</v>
      </c>
      <c r="K3537">
        <v>1417803298</v>
      </c>
      <c r="L3537" t="b">
        <v>1</v>
      </c>
      <c r="M3537">
        <v>19</v>
      </c>
      <c r="N3537" t="b">
        <v>0</v>
      </c>
      <c r="O3537" t="s">
        <v>8283</v>
      </c>
      <c r="P3537" s="9">
        <f>(((K3537/60)/60)/24)+DATE(1970,1,1)</f>
        <v>41978.760393518518</v>
      </c>
      <c r="Q3537" s="14">
        <f>YEAR(P3537)</f>
        <v>2014</v>
      </c>
      <c r="R3537" s="10" t="s">
        <v>8352</v>
      </c>
      <c r="S3537" t="s">
        <v>8353</v>
      </c>
      <c r="T3537">
        <f>IFERROR(ROUND(E3537/M3537,2),0)</f>
        <v>98.79</v>
      </c>
    </row>
    <row r="3538" spans="1:20" ht="49" hidden="1" x14ac:dyDescent="0.25">
      <c r="A3538">
        <v>1780</v>
      </c>
      <c r="B3538" s="3" t="s">
        <v>1781</v>
      </c>
      <c r="C3538" s="3" t="s">
        <v>5890</v>
      </c>
      <c r="D3538" s="6">
        <v>30000</v>
      </c>
      <c r="E3538" s="8">
        <v>11923</v>
      </c>
      <c r="F3538" s="22">
        <f>ROUND(E3538/D3538*100,0)</f>
        <v>40</v>
      </c>
      <c r="G3538" t="s">
        <v>8220</v>
      </c>
      <c r="H3538" t="s">
        <v>8223</v>
      </c>
      <c r="I3538" t="s">
        <v>8245</v>
      </c>
      <c r="J3538">
        <v>1467469510</v>
      </c>
      <c r="K3538">
        <v>1462285510</v>
      </c>
      <c r="L3538" t="b">
        <v>1</v>
      </c>
      <c r="M3538">
        <v>152</v>
      </c>
      <c r="N3538" t="b">
        <v>0</v>
      </c>
      <c r="O3538" t="s">
        <v>8283</v>
      </c>
      <c r="P3538" s="9">
        <f>(((K3538/60)/60)/24)+DATE(1970,1,1)</f>
        <v>42493.600810185191</v>
      </c>
      <c r="Q3538" s="14">
        <f>YEAR(P3538)</f>
        <v>2016</v>
      </c>
      <c r="R3538" s="10" t="s">
        <v>8352</v>
      </c>
      <c r="S3538" t="s">
        <v>8353</v>
      </c>
      <c r="T3538">
        <f>IFERROR(ROUND(E3538/M3538,2),0)</f>
        <v>78.44</v>
      </c>
    </row>
    <row r="3539" spans="1:20" ht="49" hidden="1" x14ac:dyDescent="0.25">
      <c r="A3539">
        <v>1907</v>
      </c>
      <c r="B3539" s="3" t="s">
        <v>1908</v>
      </c>
      <c r="C3539" s="3" t="s">
        <v>6017</v>
      </c>
      <c r="D3539" s="6">
        <v>30000</v>
      </c>
      <c r="E3539" s="8">
        <v>85</v>
      </c>
      <c r="F3539" s="22">
        <f>ROUND(E3539/D3539*100,0)</f>
        <v>0</v>
      </c>
      <c r="G3539" t="s">
        <v>8220</v>
      </c>
      <c r="H3539" t="s">
        <v>8223</v>
      </c>
      <c r="I3539" t="s">
        <v>8245</v>
      </c>
      <c r="J3539">
        <v>1400853925</v>
      </c>
      <c r="K3539">
        <v>1399557925</v>
      </c>
      <c r="L3539" t="b">
        <v>0</v>
      </c>
      <c r="M3539">
        <v>4</v>
      </c>
      <c r="N3539" t="b">
        <v>0</v>
      </c>
      <c r="O3539" t="s">
        <v>8292</v>
      </c>
      <c r="P3539" s="9">
        <f>(((K3539/60)/60)/24)+DATE(1970,1,1)</f>
        <v>41767.587094907409</v>
      </c>
      <c r="Q3539" s="14">
        <f>YEAR(P3539)</f>
        <v>2014</v>
      </c>
      <c r="R3539" s="10" t="s">
        <v>8333</v>
      </c>
      <c r="S3539" t="s">
        <v>8362</v>
      </c>
      <c r="T3539">
        <f>IFERROR(ROUND(E3539/M3539,2),0)</f>
        <v>21.25</v>
      </c>
    </row>
    <row r="3540" spans="1:20" ht="49" hidden="1" x14ac:dyDescent="0.25">
      <c r="A3540">
        <v>2139</v>
      </c>
      <c r="B3540" s="3" t="s">
        <v>2140</v>
      </c>
      <c r="C3540" s="3" t="s">
        <v>6249</v>
      </c>
      <c r="D3540" s="6">
        <v>30000</v>
      </c>
      <c r="E3540" s="8">
        <v>1626</v>
      </c>
      <c r="F3540" s="22">
        <f>ROUND(E3540/D3540*100,0)</f>
        <v>5</v>
      </c>
      <c r="G3540" t="s">
        <v>8220</v>
      </c>
      <c r="H3540" t="s">
        <v>8223</v>
      </c>
      <c r="I3540" t="s">
        <v>8245</v>
      </c>
      <c r="J3540">
        <v>1478196008</v>
      </c>
      <c r="K3540">
        <v>1475604008</v>
      </c>
      <c r="L3540" t="b">
        <v>0</v>
      </c>
      <c r="M3540">
        <v>56</v>
      </c>
      <c r="N3540" t="b">
        <v>0</v>
      </c>
      <c r="O3540" t="s">
        <v>8280</v>
      </c>
      <c r="P3540" s="9">
        <f>(((K3540/60)/60)/24)+DATE(1970,1,1)</f>
        <v>42647.750092592592</v>
      </c>
      <c r="Q3540" s="14">
        <f>YEAR(P3540)</f>
        <v>2016</v>
      </c>
      <c r="R3540" s="10" t="s">
        <v>8347</v>
      </c>
      <c r="S3540" t="s">
        <v>8348</v>
      </c>
      <c r="T3540">
        <f>IFERROR(ROUND(E3540/M3540,2),0)</f>
        <v>29.04</v>
      </c>
    </row>
    <row r="3541" spans="1:20" ht="49" hidden="1" x14ac:dyDescent="0.25">
      <c r="A3541">
        <v>2152</v>
      </c>
      <c r="B3541" s="3" t="s">
        <v>2153</v>
      </c>
      <c r="C3541" s="3" t="s">
        <v>6262</v>
      </c>
      <c r="D3541" s="6">
        <v>30000</v>
      </c>
      <c r="E3541" s="8">
        <v>50</v>
      </c>
      <c r="F3541" s="22">
        <f>ROUND(E3541/D3541*100,0)</f>
        <v>0</v>
      </c>
      <c r="G3541" t="s">
        <v>8220</v>
      </c>
      <c r="H3541" t="s">
        <v>8223</v>
      </c>
      <c r="I3541" t="s">
        <v>8245</v>
      </c>
      <c r="J3541">
        <v>1394909909</v>
      </c>
      <c r="K3541">
        <v>1392321509</v>
      </c>
      <c r="L3541" t="b">
        <v>0</v>
      </c>
      <c r="M3541">
        <v>4</v>
      </c>
      <c r="N3541" t="b">
        <v>0</v>
      </c>
      <c r="O3541" t="s">
        <v>8280</v>
      </c>
      <c r="P3541" s="9">
        <f>(((K3541/60)/60)/24)+DATE(1970,1,1)</f>
        <v>41683.832280092596</v>
      </c>
      <c r="Q3541" s="14">
        <f>YEAR(P3541)</f>
        <v>2014</v>
      </c>
      <c r="R3541" s="10" t="s">
        <v>8347</v>
      </c>
      <c r="S3541" t="s">
        <v>8348</v>
      </c>
      <c r="T3541">
        <f>IFERROR(ROUND(E3541/M3541,2),0)</f>
        <v>12.5</v>
      </c>
    </row>
    <row r="3542" spans="1:20" ht="49" hidden="1" x14ac:dyDescent="0.25">
      <c r="A3542">
        <v>2585</v>
      </c>
      <c r="B3542" s="3" t="s">
        <v>2585</v>
      </c>
      <c r="C3542" s="3" t="s">
        <v>6695</v>
      </c>
      <c r="D3542" s="6">
        <v>30000</v>
      </c>
      <c r="E3542" s="8">
        <v>50</v>
      </c>
      <c r="F3542" s="22">
        <f>ROUND(E3542/D3542*100,0)</f>
        <v>0</v>
      </c>
      <c r="G3542" t="s">
        <v>8220</v>
      </c>
      <c r="H3542" t="s">
        <v>8223</v>
      </c>
      <c r="I3542" t="s">
        <v>8245</v>
      </c>
      <c r="J3542">
        <v>1404601632</v>
      </c>
      <c r="K3542">
        <v>1402009632</v>
      </c>
      <c r="L3542" t="b">
        <v>0</v>
      </c>
      <c r="M3542">
        <v>1</v>
      </c>
      <c r="N3542" t="b">
        <v>0</v>
      </c>
      <c r="O3542" t="s">
        <v>8282</v>
      </c>
      <c r="P3542" s="9">
        <f>(((K3542/60)/60)/24)+DATE(1970,1,1)</f>
        <v>41795.963333333333</v>
      </c>
      <c r="Q3542" s="14">
        <f>YEAR(P3542)</f>
        <v>2014</v>
      </c>
      <c r="R3542" s="10" t="s">
        <v>8350</v>
      </c>
      <c r="S3542" t="s">
        <v>8351</v>
      </c>
      <c r="T3542">
        <f>IFERROR(ROUND(E3542/M3542,2),0)</f>
        <v>50</v>
      </c>
    </row>
    <row r="3543" spans="1:20" ht="49" hidden="1" x14ac:dyDescent="0.25">
      <c r="A3543">
        <v>2592</v>
      </c>
      <c r="B3543" s="3" t="s">
        <v>2592</v>
      </c>
      <c r="C3543" s="3" t="s">
        <v>6702</v>
      </c>
      <c r="D3543" s="6">
        <v>30000</v>
      </c>
      <c r="E3543" s="8">
        <v>50</v>
      </c>
      <c r="F3543" s="22">
        <f>ROUND(E3543/D3543*100,0)</f>
        <v>0</v>
      </c>
      <c r="G3543" t="s">
        <v>8220</v>
      </c>
      <c r="H3543" t="s">
        <v>8223</v>
      </c>
      <c r="I3543" t="s">
        <v>8245</v>
      </c>
      <c r="J3543">
        <v>1412536421</v>
      </c>
      <c r="K3543">
        <v>1409944421</v>
      </c>
      <c r="L3543" t="b">
        <v>0</v>
      </c>
      <c r="M3543">
        <v>1</v>
      </c>
      <c r="N3543" t="b">
        <v>0</v>
      </c>
      <c r="O3543" t="s">
        <v>8282</v>
      </c>
      <c r="P3543" s="9">
        <f>(((K3543/60)/60)/24)+DATE(1970,1,1)</f>
        <v>41887.801168981481</v>
      </c>
      <c r="Q3543" s="14">
        <f>YEAR(P3543)</f>
        <v>2014</v>
      </c>
      <c r="R3543" s="10" t="s">
        <v>8350</v>
      </c>
      <c r="S3543" t="s">
        <v>8351</v>
      </c>
      <c r="T3543">
        <f>IFERROR(ROUND(E3543/M3543,2),0)</f>
        <v>50</v>
      </c>
    </row>
    <row r="3544" spans="1:20" ht="49" hidden="1" x14ac:dyDescent="0.25">
      <c r="A3544">
        <v>2686</v>
      </c>
      <c r="B3544" s="3" t="s">
        <v>2686</v>
      </c>
      <c r="C3544" s="3" t="s">
        <v>6796</v>
      </c>
      <c r="D3544" s="6">
        <v>30000</v>
      </c>
      <c r="E3544" s="8">
        <v>0</v>
      </c>
      <c r="F3544" s="22">
        <f>ROUND(E3544/D3544*100,0)</f>
        <v>0</v>
      </c>
      <c r="G3544" t="s">
        <v>8220</v>
      </c>
      <c r="H3544" t="s">
        <v>8223</v>
      </c>
      <c r="I3544" t="s">
        <v>8245</v>
      </c>
      <c r="J3544">
        <v>1412119423</v>
      </c>
      <c r="K3544">
        <v>1410391423</v>
      </c>
      <c r="L3544" t="b">
        <v>0</v>
      </c>
      <c r="M3544">
        <v>0</v>
      </c>
      <c r="N3544" t="b">
        <v>0</v>
      </c>
      <c r="O3544" t="s">
        <v>8282</v>
      </c>
      <c r="P3544" s="9">
        <f>(((K3544/60)/60)/24)+DATE(1970,1,1)</f>
        <v>41892.974803240737</v>
      </c>
      <c r="Q3544" s="14">
        <f>YEAR(P3544)</f>
        <v>2014</v>
      </c>
      <c r="R3544" s="10" t="s">
        <v>8350</v>
      </c>
      <c r="S3544" t="s">
        <v>8351</v>
      </c>
      <c r="T3544">
        <f>IFERROR(ROUND(E3544/M3544,2),0)</f>
        <v>0</v>
      </c>
    </row>
    <row r="3545" spans="1:20" ht="49" hidden="1" x14ac:dyDescent="0.25">
      <c r="A3545">
        <v>2694</v>
      </c>
      <c r="B3545" s="3" t="s">
        <v>2694</v>
      </c>
      <c r="C3545" s="3" t="s">
        <v>6804</v>
      </c>
      <c r="D3545" s="6">
        <v>30000</v>
      </c>
      <c r="E3545" s="8">
        <v>1</v>
      </c>
      <c r="F3545" s="22">
        <f>ROUND(E3545/D3545*100,0)</f>
        <v>0</v>
      </c>
      <c r="G3545" t="s">
        <v>8220</v>
      </c>
      <c r="H3545" t="s">
        <v>8223</v>
      </c>
      <c r="I3545" t="s">
        <v>8245</v>
      </c>
      <c r="J3545">
        <v>1411701739</v>
      </c>
      <c r="K3545">
        <v>1409109739</v>
      </c>
      <c r="L3545" t="b">
        <v>0</v>
      </c>
      <c r="M3545">
        <v>1</v>
      </c>
      <c r="N3545" t="b">
        <v>0</v>
      </c>
      <c r="O3545" t="s">
        <v>8282</v>
      </c>
      <c r="P3545" s="9">
        <f>(((K3545/60)/60)/24)+DATE(1970,1,1)</f>
        <v>41878.140497685185</v>
      </c>
      <c r="Q3545" s="14">
        <f>YEAR(P3545)</f>
        <v>2014</v>
      </c>
      <c r="R3545" s="10" t="s">
        <v>8350</v>
      </c>
      <c r="S3545" t="s">
        <v>8351</v>
      </c>
      <c r="T3545">
        <f>IFERROR(ROUND(E3545/M3545,2),0)</f>
        <v>1</v>
      </c>
    </row>
    <row r="3546" spans="1:20" ht="49" hidden="1" x14ac:dyDescent="0.25">
      <c r="A3546">
        <v>2888</v>
      </c>
      <c r="B3546" s="3" t="s">
        <v>2888</v>
      </c>
      <c r="C3546" s="3" t="s">
        <v>6998</v>
      </c>
      <c r="D3546" s="6">
        <v>30000</v>
      </c>
      <c r="E3546" s="8">
        <v>0</v>
      </c>
      <c r="F3546" s="22">
        <f>ROUND(E3546/D3546*100,0)</f>
        <v>0</v>
      </c>
      <c r="G3546" t="s">
        <v>8220</v>
      </c>
      <c r="H3546" t="s">
        <v>8223</v>
      </c>
      <c r="I3546" t="s">
        <v>8245</v>
      </c>
      <c r="J3546">
        <v>1413608340</v>
      </c>
      <c r="K3546">
        <v>1412945440</v>
      </c>
      <c r="L3546" t="b">
        <v>0</v>
      </c>
      <c r="M3546">
        <v>0</v>
      </c>
      <c r="N3546" t="b">
        <v>0</v>
      </c>
      <c r="O3546" t="s">
        <v>8269</v>
      </c>
      <c r="P3546" s="9">
        <f>(((K3546/60)/60)/24)+DATE(1970,1,1)</f>
        <v>41922.535185185188</v>
      </c>
      <c r="Q3546" s="14">
        <f>YEAR(P3546)</f>
        <v>2014</v>
      </c>
      <c r="R3546" s="10" t="s">
        <v>8331</v>
      </c>
      <c r="S3546" t="s">
        <v>8332</v>
      </c>
      <c r="T3546">
        <f>IFERROR(ROUND(E3546/M3546,2),0)</f>
        <v>0</v>
      </c>
    </row>
    <row r="3547" spans="1:20" ht="49" hidden="1" x14ac:dyDescent="0.25">
      <c r="A3547">
        <v>2910</v>
      </c>
      <c r="B3547" s="3" t="s">
        <v>2910</v>
      </c>
      <c r="C3547" s="3" t="s">
        <v>7020</v>
      </c>
      <c r="D3547" s="6">
        <v>30000</v>
      </c>
      <c r="E3547" s="8">
        <v>1</v>
      </c>
      <c r="F3547" s="22">
        <f>ROUND(E3547/D3547*100,0)</f>
        <v>0</v>
      </c>
      <c r="G3547" t="s">
        <v>8220</v>
      </c>
      <c r="H3547" t="s">
        <v>8224</v>
      </c>
      <c r="I3547" t="s">
        <v>8246</v>
      </c>
      <c r="J3547">
        <v>1434139887</v>
      </c>
      <c r="K3547">
        <v>1428955887</v>
      </c>
      <c r="L3547" t="b">
        <v>0</v>
      </c>
      <c r="M3547">
        <v>1</v>
      </c>
      <c r="N3547" t="b">
        <v>0</v>
      </c>
      <c r="O3547" t="s">
        <v>8269</v>
      </c>
      <c r="P3547" s="9">
        <f>(((K3547/60)/60)/24)+DATE(1970,1,1)</f>
        <v>42107.841284722221</v>
      </c>
      <c r="Q3547" s="14">
        <f>YEAR(P3547)</f>
        <v>2015</v>
      </c>
      <c r="R3547" s="10" t="s">
        <v>8331</v>
      </c>
      <c r="S3547" t="s">
        <v>8332</v>
      </c>
      <c r="T3547">
        <f>IFERROR(ROUND(E3547/M3547,2),0)</f>
        <v>1</v>
      </c>
    </row>
    <row r="3548" spans="1:20" ht="49" hidden="1" x14ac:dyDescent="0.25">
      <c r="A3548">
        <v>3198</v>
      </c>
      <c r="B3548" s="3" t="s">
        <v>3198</v>
      </c>
      <c r="C3548" s="3" t="s">
        <v>7308</v>
      </c>
      <c r="D3548" s="6">
        <v>30000</v>
      </c>
      <c r="E3548" s="8">
        <v>110</v>
      </c>
      <c r="F3548" s="22">
        <f>ROUND(E3548/D3548*100,0)</f>
        <v>0</v>
      </c>
      <c r="G3548" t="s">
        <v>8220</v>
      </c>
      <c r="H3548" t="s">
        <v>8231</v>
      </c>
      <c r="I3548" t="s">
        <v>8252</v>
      </c>
      <c r="J3548">
        <v>1424081477</v>
      </c>
      <c r="K3548">
        <v>1420798277</v>
      </c>
      <c r="L3548" t="b">
        <v>0</v>
      </c>
      <c r="M3548">
        <v>3</v>
      </c>
      <c r="N3548" t="b">
        <v>0</v>
      </c>
      <c r="O3548" t="s">
        <v>8303</v>
      </c>
      <c r="P3548" s="9">
        <f>(((K3548/60)/60)/24)+DATE(1970,1,1)</f>
        <v>42013.424502314811</v>
      </c>
      <c r="Q3548" s="14">
        <f>YEAR(P3548)</f>
        <v>2015</v>
      </c>
      <c r="R3548" s="10" t="s">
        <v>8331</v>
      </c>
      <c r="S3548" t="s">
        <v>8373</v>
      </c>
      <c r="T3548">
        <f>IFERROR(ROUND(E3548/M3548,2),0)</f>
        <v>36.67</v>
      </c>
    </row>
    <row r="3549" spans="1:20" ht="49" hidden="1" x14ac:dyDescent="0.25">
      <c r="A3549">
        <v>3849</v>
      </c>
      <c r="B3549" s="3" t="s">
        <v>3846</v>
      </c>
      <c r="C3549" s="3" t="s">
        <v>7958</v>
      </c>
      <c r="D3549" s="6">
        <v>30000</v>
      </c>
      <c r="E3549" s="8">
        <v>2113</v>
      </c>
      <c r="F3549" s="22">
        <f>ROUND(E3549/D3549*100,0)</f>
        <v>7</v>
      </c>
      <c r="G3549" t="s">
        <v>8220</v>
      </c>
      <c r="H3549" t="s">
        <v>8235</v>
      </c>
      <c r="I3549" t="s">
        <v>8248</v>
      </c>
      <c r="J3549">
        <v>1434047084</v>
      </c>
      <c r="K3549">
        <v>1431455084</v>
      </c>
      <c r="L3549" t="b">
        <v>1</v>
      </c>
      <c r="M3549">
        <v>28</v>
      </c>
      <c r="N3549" t="b">
        <v>0</v>
      </c>
      <c r="O3549" t="s">
        <v>8269</v>
      </c>
      <c r="P3549" s="9">
        <f>(((K3549/60)/60)/24)+DATE(1970,1,1)</f>
        <v>42136.767175925925</v>
      </c>
      <c r="Q3549" s="14">
        <f>YEAR(P3549)</f>
        <v>2015</v>
      </c>
      <c r="R3549" s="10" t="s">
        <v>8331</v>
      </c>
      <c r="S3549" t="s">
        <v>8332</v>
      </c>
      <c r="T3549">
        <f>IFERROR(ROUND(E3549/M3549,2),0)</f>
        <v>75.459999999999994</v>
      </c>
    </row>
    <row r="3550" spans="1:20" ht="49" hidden="1" x14ac:dyDescent="0.25">
      <c r="A3550">
        <v>3948</v>
      </c>
      <c r="B3550" s="3" t="s">
        <v>3945</v>
      </c>
      <c r="C3550" s="3" t="s">
        <v>8056</v>
      </c>
      <c r="D3550" s="6">
        <v>30000</v>
      </c>
      <c r="E3550" s="8">
        <v>0</v>
      </c>
      <c r="F3550" s="22">
        <f>ROUND(E3550/D3550*100,0)</f>
        <v>0</v>
      </c>
      <c r="G3550" t="s">
        <v>8220</v>
      </c>
      <c r="H3550" t="s">
        <v>8225</v>
      </c>
      <c r="I3550" t="s">
        <v>8247</v>
      </c>
      <c r="J3550">
        <v>1410076123</v>
      </c>
      <c r="K3550">
        <v>1404892123</v>
      </c>
      <c r="L3550" t="b">
        <v>0</v>
      </c>
      <c r="M3550">
        <v>0</v>
      </c>
      <c r="N3550" t="b">
        <v>0</v>
      </c>
      <c r="O3550" t="s">
        <v>8269</v>
      </c>
      <c r="P3550" s="9">
        <f>(((K3550/60)/60)/24)+DATE(1970,1,1)</f>
        <v>41829.325497685182</v>
      </c>
      <c r="Q3550" s="14">
        <f>YEAR(P3550)</f>
        <v>2014</v>
      </c>
      <c r="R3550" s="10" t="s">
        <v>8331</v>
      </c>
      <c r="S3550" t="s">
        <v>8332</v>
      </c>
      <c r="T3550">
        <f>IFERROR(ROUND(E3550/M3550,2),0)</f>
        <v>0</v>
      </c>
    </row>
    <row r="3551" spans="1:20" ht="33" hidden="1" x14ac:dyDescent="0.25">
      <c r="A3551">
        <v>3981</v>
      </c>
      <c r="B3551" s="3" t="s">
        <v>3358</v>
      </c>
      <c r="C3551" s="3" t="s">
        <v>7469</v>
      </c>
      <c r="D3551" s="6">
        <v>30000</v>
      </c>
      <c r="E3551" s="8">
        <v>1225</v>
      </c>
      <c r="F3551" s="22">
        <f>ROUND(E3551/D3551*100,0)</f>
        <v>4</v>
      </c>
      <c r="G3551" t="s">
        <v>8220</v>
      </c>
      <c r="H3551" t="s">
        <v>8223</v>
      </c>
      <c r="I3551" t="s">
        <v>8245</v>
      </c>
      <c r="J3551">
        <v>1468729149</v>
      </c>
      <c r="K3551">
        <v>1463545149</v>
      </c>
      <c r="L3551" t="b">
        <v>0</v>
      </c>
      <c r="M3551">
        <v>7</v>
      </c>
      <c r="N3551" t="b">
        <v>0</v>
      </c>
      <c r="O3551" t="s">
        <v>8269</v>
      </c>
      <c r="P3551" s="9">
        <f>(((K3551/60)/60)/24)+DATE(1970,1,1)</f>
        <v>42508.179965277777</v>
      </c>
      <c r="Q3551" s="14">
        <f>YEAR(P3551)</f>
        <v>2016</v>
      </c>
      <c r="R3551" s="10" t="s">
        <v>8331</v>
      </c>
      <c r="S3551" t="s">
        <v>8332</v>
      </c>
      <c r="T3551">
        <f>IFERROR(ROUND(E3551/M3551,2),0)</f>
        <v>175</v>
      </c>
    </row>
    <row r="3552" spans="1:20" ht="49" hidden="1" x14ac:dyDescent="0.25">
      <c r="A3552">
        <v>4006</v>
      </c>
      <c r="B3552" s="3" t="s">
        <v>4002</v>
      </c>
      <c r="C3552" s="3" t="s">
        <v>8111</v>
      </c>
      <c r="D3552" s="6">
        <v>30000</v>
      </c>
      <c r="E3552" s="8">
        <v>2</v>
      </c>
      <c r="F3552" s="22">
        <f>ROUND(E3552/D3552*100,0)</f>
        <v>0</v>
      </c>
      <c r="G3552" t="s">
        <v>8220</v>
      </c>
      <c r="H3552" t="s">
        <v>8223</v>
      </c>
      <c r="I3552" t="s">
        <v>8245</v>
      </c>
      <c r="J3552">
        <v>1455647587</v>
      </c>
      <c r="K3552">
        <v>1453487587</v>
      </c>
      <c r="L3552" t="b">
        <v>0</v>
      </c>
      <c r="M3552">
        <v>1</v>
      </c>
      <c r="N3552" t="b">
        <v>0</v>
      </c>
      <c r="O3552" t="s">
        <v>8269</v>
      </c>
      <c r="P3552" s="9">
        <f>(((K3552/60)/60)/24)+DATE(1970,1,1)</f>
        <v>42391.772997685184</v>
      </c>
      <c r="Q3552" s="14">
        <f>YEAR(P3552)</f>
        <v>2016</v>
      </c>
      <c r="R3552" s="10" t="s">
        <v>8331</v>
      </c>
      <c r="S3552" t="s">
        <v>8332</v>
      </c>
      <c r="T3552">
        <f>IFERROR(ROUND(E3552/M3552,2),0)</f>
        <v>2</v>
      </c>
    </row>
    <row r="3553" spans="1:20" ht="33" hidden="1" x14ac:dyDescent="0.25">
      <c r="A3553">
        <v>4095</v>
      </c>
      <c r="B3553" s="3" t="s">
        <v>4091</v>
      </c>
      <c r="C3553" s="3" t="s">
        <v>8198</v>
      </c>
      <c r="D3553" s="6">
        <v>30000</v>
      </c>
      <c r="E3553" s="8">
        <v>800</v>
      </c>
      <c r="F3553" s="22">
        <f>ROUND(E3553/D3553*100,0)</f>
        <v>3</v>
      </c>
      <c r="G3553" t="s">
        <v>8220</v>
      </c>
      <c r="H3553" t="s">
        <v>8237</v>
      </c>
      <c r="I3553" t="s">
        <v>8255</v>
      </c>
      <c r="J3553">
        <v>1482108350</v>
      </c>
      <c r="K3553">
        <v>1479516350</v>
      </c>
      <c r="L3553" t="b">
        <v>0</v>
      </c>
      <c r="M3553">
        <v>1</v>
      </c>
      <c r="N3553" t="b">
        <v>0</v>
      </c>
      <c r="O3553" t="s">
        <v>8269</v>
      </c>
      <c r="P3553" s="9">
        <f>(((K3553/60)/60)/24)+DATE(1970,1,1)</f>
        <v>42693.031828703708</v>
      </c>
      <c r="Q3553" s="14">
        <f>YEAR(P3553)</f>
        <v>2016</v>
      </c>
      <c r="R3553" s="10" t="s">
        <v>8331</v>
      </c>
      <c r="S3553" t="s">
        <v>8332</v>
      </c>
      <c r="T3553">
        <f>IFERROR(ROUND(E3553/M3553,2),0)</f>
        <v>800</v>
      </c>
    </row>
    <row r="3554" spans="1:20" ht="49" hidden="1" x14ac:dyDescent="0.25">
      <c r="A3554">
        <v>620</v>
      </c>
      <c r="B3554" s="3" t="s">
        <v>621</v>
      </c>
      <c r="C3554" s="3" t="s">
        <v>4730</v>
      </c>
      <c r="D3554" s="6">
        <v>30000</v>
      </c>
      <c r="E3554" s="8">
        <v>300</v>
      </c>
      <c r="F3554" s="22">
        <f>ROUND(E3554/D3554*100,0)</f>
        <v>1</v>
      </c>
      <c r="G3554" t="s">
        <v>8219</v>
      </c>
      <c r="H3554" t="s">
        <v>8228</v>
      </c>
      <c r="I3554" t="s">
        <v>8250</v>
      </c>
      <c r="J3554">
        <v>1408986738</v>
      </c>
      <c r="K3554">
        <v>1405098738</v>
      </c>
      <c r="L3554" t="b">
        <v>0</v>
      </c>
      <c r="M3554">
        <v>1</v>
      </c>
      <c r="N3554" t="b">
        <v>0</v>
      </c>
      <c r="O3554" t="s">
        <v>8270</v>
      </c>
      <c r="P3554" s="9">
        <f>(((K3554/60)/60)/24)+DATE(1970,1,1)</f>
        <v>41831.716874999998</v>
      </c>
      <c r="Q3554" s="14">
        <f>YEAR(P3554)</f>
        <v>2014</v>
      </c>
      <c r="R3554" s="10" t="s">
        <v>8333</v>
      </c>
      <c r="S3554" t="s">
        <v>8334</v>
      </c>
      <c r="T3554">
        <f>IFERROR(ROUND(E3554/M3554,2),0)</f>
        <v>300</v>
      </c>
    </row>
    <row r="3555" spans="1:20" ht="49" hidden="1" x14ac:dyDescent="0.25">
      <c r="A3555">
        <v>1007</v>
      </c>
      <c r="B3555" s="3" t="s">
        <v>1008</v>
      </c>
      <c r="C3555" s="3" t="s">
        <v>5117</v>
      </c>
      <c r="D3555" s="6">
        <v>30000</v>
      </c>
      <c r="E3555" s="8">
        <v>13296</v>
      </c>
      <c r="F3555" s="22">
        <f>ROUND(E3555/D3555*100,0)</f>
        <v>44</v>
      </c>
      <c r="G3555" t="s">
        <v>8219</v>
      </c>
      <c r="H3555" t="s">
        <v>8223</v>
      </c>
      <c r="I3555" t="s">
        <v>8245</v>
      </c>
      <c r="J3555">
        <v>1481727623</v>
      </c>
      <c r="K3555">
        <v>1478095223</v>
      </c>
      <c r="L3555" t="b">
        <v>0</v>
      </c>
      <c r="M3555">
        <v>76</v>
      </c>
      <c r="N3555" t="b">
        <v>0</v>
      </c>
      <c r="O3555" t="s">
        <v>8271</v>
      </c>
      <c r="P3555" s="9">
        <f>(((K3555/60)/60)/24)+DATE(1970,1,1)</f>
        <v>42676.583599537036</v>
      </c>
      <c r="Q3555" s="14">
        <f>YEAR(P3555)</f>
        <v>2016</v>
      </c>
      <c r="R3555" s="10" t="s">
        <v>8333</v>
      </c>
      <c r="S3555" t="s">
        <v>8335</v>
      </c>
      <c r="T3555">
        <f>IFERROR(ROUND(E3555/M3555,2),0)</f>
        <v>174.95</v>
      </c>
    </row>
    <row r="3556" spans="1:20" ht="49" hidden="1" x14ac:dyDescent="0.25">
      <c r="A3556">
        <v>1305</v>
      </c>
      <c r="B3556" s="3" t="s">
        <v>1306</v>
      </c>
      <c r="C3556" s="3" t="s">
        <v>5415</v>
      </c>
      <c r="D3556" s="6">
        <v>30000</v>
      </c>
      <c r="E3556" s="8">
        <v>7793</v>
      </c>
      <c r="F3556" s="22">
        <f>ROUND(E3556/D3556*100,0)</f>
        <v>26</v>
      </c>
      <c r="G3556" t="s">
        <v>8219</v>
      </c>
      <c r="H3556" t="s">
        <v>8223</v>
      </c>
      <c r="I3556" t="s">
        <v>8245</v>
      </c>
      <c r="J3556">
        <v>1469122200</v>
      </c>
      <c r="K3556">
        <v>1466611108</v>
      </c>
      <c r="L3556" t="b">
        <v>0</v>
      </c>
      <c r="M3556">
        <v>86</v>
      </c>
      <c r="N3556" t="b">
        <v>0</v>
      </c>
      <c r="O3556" t="s">
        <v>8271</v>
      </c>
      <c r="P3556" s="9">
        <f>(((K3556/60)/60)/24)+DATE(1970,1,1)</f>
        <v>42543.665601851855</v>
      </c>
      <c r="Q3556" s="14">
        <f>YEAR(P3556)</f>
        <v>2016</v>
      </c>
      <c r="R3556" s="10" t="s">
        <v>8333</v>
      </c>
      <c r="S3556" t="s">
        <v>8335</v>
      </c>
      <c r="T3556">
        <f>IFERROR(ROUND(E3556/M3556,2),0)</f>
        <v>90.62</v>
      </c>
    </row>
    <row r="3557" spans="1:20" ht="49" hidden="1" x14ac:dyDescent="0.25">
      <c r="A3557">
        <v>1338</v>
      </c>
      <c r="B3557" s="3" t="s">
        <v>1339</v>
      </c>
      <c r="C3557" s="3" t="s">
        <v>5448</v>
      </c>
      <c r="D3557" s="6">
        <v>30000</v>
      </c>
      <c r="E3557" s="8">
        <v>991</v>
      </c>
      <c r="F3557" s="22">
        <f>ROUND(E3557/D3557*100,0)</f>
        <v>3</v>
      </c>
      <c r="G3557" t="s">
        <v>8219</v>
      </c>
      <c r="H3557" t="s">
        <v>8223</v>
      </c>
      <c r="I3557" t="s">
        <v>8245</v>
      </c>
      <c r="J3557">
        <v>1438543033</v>
      </c>
      <c r="K3557">
        <v>1435951033</v>
      </c>
      <c r="L3557" t="b">
        <v>0</v>
      </c>
      <c r="M3557">
        <v>15</v>
      </c>
      <c r="N3557" t="b">
        <v>0</v>
      </c>
      <c r="O3557" t="s">
        <v>8271</v>
      </c>
      <c r="P3557" s="9">
        <f>(((K3557/60)/60)/24)+DATE(1970,1,1)</f>
        <v>42188.803622685184</v>
      </c>
      <c r="Q3557" s="14">
        <f>YEAR(P3557)</f>
        <v>2015</v>
      </c>
      <c r="R3557" s="10" t="s">
        <v>8333</v>
      </c>
      <c r="S3557" t="s">
        <v>8335</v>
      </c>
      <c r="T3557">
        <f>IFERROR(ROUND(E3557/M3557,2),0)</f>
        <v>66.069999999999993</v>
      </c>
    </row>
    <row r="3558" spans="1:20" ht="49" hidden="1" x14ac:dyDescent="0.25">
      <c r="A3558">
        <v>1566</v>
      </c>
      <c r="B3558" s="3" t="s">
        <v>1567</v>
      </c>
      <c r="C3558" s="3" t="s">
        <v>5676</v>
      </c>
      <c r="D3558" s="6">
        <v>30000</v>
      </c>
      <c r="E3558" s="8">
        <v>6375</v>
      </c>
      <c r="F3558" s="22">
        <f>ROUND(E3558/D3558*100,0)</f>
        <v>21</v>
      </c>
      <c r="G3558" t="s">
        <v>8219</v>
      </c>
      <c r="H3558" t="s">
        <v>8223</v>
      </c>
      <c r="I3558" t="s">
        <v>8245</v>
      </c>
      <c r="J3558">
        <v>1469656800</v>
      </c>
      <c r="K3558">
        <v>1467151204</v>
      </c>
      <c r="L3558" t="b">
        <v>0</v>
      </c>
      <c r="M3558">
        <v>59</v>
      </c>
      <c r="N3558" t="b">
        <v>0</v>
      </c>
      <c r="O3558" t="s">
        <v>8288</v>
      </c>
      <c r="P3558" s="9">
        <f>(((K3558/60)/60)/24)+DATE(1970,1,1)</f>
        <v>42549.916712962964</v>
      </c>
      <c r="Q3558" s="14">
        <f>YEAR(P3558)</f>
        <v>2016</v>
      </c>
      <c r="R3558" s="10" t="s">
        <v>8336</v>
      </c>
      <c r="S3558" t="s">
        <v>8358</v>
      </c>
      <c r="T3558">
        <f>IFERROR(ROUND(E3558/M3558,2),0)</f>
        <v>108.05</v>
      </c>
    </row>
    <row r="3559" spans="1:20" ht="21" hidden="1" x14ac:dyDescent="0.25">
      <c r="A3559">
        <v>1569</v>
      </c>
      <c r="B3559" s="3" t="s">
        <v>1570</v>
      </c>
      <c r="C3559" s="3" t="s">
        <v>5679</v>
      </c>
      <c r="D3559" s="6">
        <v>30000</v>
      </c>
      <c r="E3559" s="8">
        <v>0</v>
      </c>
      <c r="F3559" s="22">
        <f>ROUND(E3559/D3559*100,0)</f>
        <v>0</v>
      </c>
      <c r="G3559" t="s">
        <v>8219</v>
      </c>
      <c r="H3559" t="s">
        <v>8223</v>
      </c>
      <c r="I3559" t="s">
        <v>8245</v>
      </c>
      <c r="J3559">
        <v>1369498714</v>
      </c>
      <c r="K3559">
        <v>1366906714</v>
      </c>
      <c r="L3559" t="b">
        <v>0</v>
      </c>
      <c r="M3559">
        <v>0</v>
      </c>
      <c r="N3559" t="b">
        <v>0</v>
      </c>
      <c r="O3559" t="s">
        <v>8288</v>
      </c>
      <c r="P3559" s="9">
        <f>(((K3559/60)/60)/24)+DATE(1970,1,1)</f>
        <v>41389.679560185185</v>
      </c>
      <c r="Q3559" s="14">
        <f>YEAR(P3559)</f>
        <v>2013</v>
      </c>
      <c r="R3559" s="10" t="s">
        <v>8336</v>
      </c>
      <c r="S3559" t="s">
        <v>8358</v>
      </c>
      <c r="T3559">
        <f>IFERROR(ROUND(E3559/M3559,2),0)</f>
        <v>0</v>
      </c>
    </row>
    <row r="3560" spans="1:20" ht="33" hidden="1" x14ac:dyDescent="0.25">
      <c r="A3560">
        <v>2379</v>
      </c>
      <c r="B3560" s="3" t="s">
        <v>2380</v>
      </c>
      <c r="C3560" s="3" t="s">
        <v>6489</v>
      </c>
      <c r="D3560" s="6">
        <v>30000</v>
      </c>
      <c r="E3560" s="8">
        <v>0</v>
      </c>
      <c r="F3560" s="22">
        <f>ROUND(E3560/D3560*100,0)</f>
        <v>0</v>
      </c>
      <c r="G3560" t="s">
        <v>8219</v>
      </c>
      <c r="H3560" t="s">
        <v>8223</v>
      </c>
      <c r="I3560" t="s">
        <v>8245</v>
      </c>
      <c r="J3560">
        <v>1444004616</v>
      </c>
      <c r="K3560">
        <v>1440116616</v>
      </c>
      <c r="L3560" t="b">
        <v>0</v>
      </c>
      <c r="M3560">
        <v>0</v>
      </c>
      <c r="N3560" t="b">
        <v>0</v>
      </c>
      <c r="O3560" t="s">
        <v>8270</v>
      </c>
      <c r="P3560" s="9">
        <f>(((K3560/60)/60)/24)+DATE(1970,1,1)</f>
        <v>42237.016388888893</v>
      </c>
      <c r="Q3560" s="14">
        <f>YEAR(P3560)</f>
        <v>2015</v>
      </c>
      <c r="R3560" s="10" t="s">
        <v>8333</v>
      </c>
      <c r="S3560" t="s">
        <v>8334</v>
      </c>
      <c r="T3560">
        <f>IFERROR(ROUND(E3560/M3560,2),0)</f>
        <v>0</v>
      </c>
    </row>
    <row r="3561" spans="1:20" ht="49" hidden="1" x14ac:dyDescent="0.25">
      <c r="A3561">
        <v>2386</v>
      </c>
      <c r="B3561" s="3" t="s">
        <v>2387</v>
      </c>
      <c r="C3561" s="3" t="s">
        <v>6496</v>
      </c>
      <c r="D3561" s="6">
        <v>30000</v>
      </c>
      <c r="E3561" s="8">
        <v>0</v>
      </c>
      <c r="F3561" s="22">
        <f>ROUND(E3561/D3561*100,0)</f>
        <v>0</v>
      </c>
      <c r="G3561" t="s">
        <v>8219</v>
      </c>
      <c r="H3561" t="s">
        <v>8228</v>
      </c>
      <c r="I3561" t="s">
        <v>8250</v>
      </c>
      <c r="J3561">
        <v>1420920424</v>
      </c>
      <c r="K3561">
        <v>1415736424</v>
      </c>
      <c r="L3561" t="b">
        <v>0</v>
      </c>
      <c r="M3561">
        <v>0</v>
      </c>
      <c r="N3561" t="b">
        <v>0</v>
      </c>
      <c r="O3561" t="s">
        <v>8270</v>
      </c>
      <c r="P3561" s="9">
        <f>(((K3561/60)/60)/24)+DATE(1970,1,1)</f>
        <v>41954.838240740741</v>
      </c>
      <c r="Q3561" s="14">
        <f>YEAR(P3561)</f>
        <v>2014</v>
      </c>
      <c r="R3561" s="10" t="s">
        <v>8333</v>
      </c>
      <c r="S3561" t="s">
        <v>8334</v>
      </c>
      <c r="T3561">
        <f>IFERROR(ROUND(E3561/M3561,2),0)</f>
        <v>0</v>
      </c>
    </row>
    <row r="3562" spans="1:20" ht="49" hidden="1" x14ac:dyDescent="0.25">
      <c r="A3562">
        <v>2572</v>
      </c>
      <c r="B3562" s="3" t="s">
        <v>2572</v>
      </c>
      <c r="C3562" s="3" t="s">
        <v>6682</v>
      </c>
      <c r="D3562" s="6">
        <v>30000</v>
      </c>
      <c r="E3562" s="8">
        <v>0</v>
      </c>
      <c r="F3562" s="22">
        <f>ROUND(E3562/D3562*100,0)</f>
        <v>0</v>
      </c>
      <c r="G3562" t="s">
        <v>8219</v>
      </c>
      <c r="H3562" t="s">
        <v>8223</v>
      </c>
      <c r="I3562" t="s">
        <v>8245</v>
      </c>
      <c r="J3562">
        <v>1428893517</v>
      </c>
      <c r="K3562">
        <v>1426301517</v>
      </c>
      <c r="L3562" t="b">
        <v>0</v>
      </c>
      <c r="M3562">
        <v>0</v>
      </c>
      <c r="N3562" t="b">
        <v>0</v>
      </c>
      <c r="O3562" t="s">
        <v>8282</v>
      </c>
      <c r="P3562" s="9">
        <f>(((K3562/60)/60)/24)+DATE(1970,1,1)</f>
        <v>42077.119409722218</v>
      </c>
      <c r="Q3562" s="14">
        <f>YEAR(P3562)</f>
        <v>2015</v>
      </c>
      <c r="R3562" s="10" t="s">
        <v>8350</v>
      </c>
      <c r="S3562" t="s">
        <v>8351</v>
      </c>
      <c r="T3562">
        <f>IFERROR(ROUND(E3562/M3562,2),0)</f>
        <v>0</v>
      </c>
    </row>
    <row r="3563" spans="1:20" ht="49" hidden="1" x14ac:dyDescent="0.25">
      <c r="A3563">
        <v>2657</v>
      </c>
      <c r="B3563" s="3" t="s">
        <v>2657</v>
      </c>
      <c r="C3563" s="3" t="s">
        <v>6767</v>
      </c>
      <c r="D3563" s="6">
        <v>30000</v>
      </c>
      <c r="E3563" s="8">
        <v>5621.38</v>
      </c>
      <c r="F3563" s="22">
        <f>ROUND(E3563/D3563*100,0)</f>
        <v>19</v>
      </c>
      <c r="G3563" t="s">
        <v>8219</v>
      </c>
      <c r="H3563" t="s">
        <v>8223</v>
      </c>
      <c r="I3563" t="s">
        <v>8245</v>
      </c>
      <c r="J3563">
        <v>1470187800</v>
      </c>
      <c r="K3563">
        <v>1467325053</v>
      </c>
      <c r="L3563" t="b">
        <v>0</v>
      </c>
      <c r="M3563">
        <v>59</v>
      </c>
      <c r="N3563" t="b">
        <v>0</v>
      </c>
      <c r="O3563" t="s">
        <v>8299</v>
      </c>
      <c r="P3563" s="9">
        <f>(((K3563/60)/60)/24)+DATE(1970,1,1)</f>
        <v>42551.928854166668</v>
      </c>
      <c r="Q3563" s="14">
        <f>YEAR(P3563)</f>
        <v>2016</v>
      </c>
      <c r="R3563" s="10" t="s">
        <v>8333</v>
      </c>
      <c r="S3563" t="s">
        <v>8369</v>
      </c>
      <c r="T3563">
        <f>IFERROR(ROUND(E3563/M3563,2),0)</f>
        <v>95.28</v>
      </c>
    </row>
    <row r="3564" spans="1:20" ht="49" hidden="1" x14ac:dyDescent="0.25">
      <c r="A3564">
        <v>3875</v>
      </c>
      <c r="B3564" s="3" t="s">
        <v>3872</v>
      </c>
      <c r="C3564" s="3" t="s">
        <v>7984</v>
      </c>
      <c r="D3564" s="6">
        <v>30000</v>
      </c>
      <c r="E3564" s="8">
        <v>0</v>
      </c>
      <c r="F3564" s="22">
        <f>ROUND(E3564/D3564*100,0)</f>
        <v>0</v>
      </c>
      <c r="G3564" t="s">
        <v>8219</v>
      </c>
      <c r="H3564" t="s">
        <v>8231</v>
      </c>
      <c r="I3564" t="s">
        <v>8252</v>
      </c>
      <c r="J3564">
        <v>1472896800</v>
      </c>
      <c r="K3564">
        <v>1472804365</v>
      </c>
      <c r="L3564" t="b">
        <v>0</v>
      </c>
      <c r="M3564">
        <v>0</v>
      </c>
      <c r="N3564" t="b">
        <v>0</v>
      </c>
      <c r="O3564" t="s">
        <v>8303</v>
      </c>
      <c r="P3564" s="9">
        <f>(((K3564/60)/60)/24)+DATE(1970,1,1)</f>
        <v>42615.346817129626</v>
      </c>
      <c r="Q3564" s="14">
        <f>YEAR(P3564)</f>
        <v>2016</v>
      </c>
      <c r="R3564" s="10" t="s">
        <v>8331</v>
      </c>
      <c r="S3564" t="s">
        <v>8373</v>
      </c>
      <c r="T3564">
        <f>IFERROR(ROUND(E3564/M3564,2),0)</f>
        <v>0</v>
      </c>
    </row>
    <row r="3565" spans="1:20" ht="49" hidden="1" x14ac:dyDescent="0.25">
      <c r="A3565">
        <v>3882</v>
      </c>
      <c r="B3565" s="3" t="s">
        <v>3879</v>
      </c>
      <c r="C3565" s="3" t="s">
        <v>7991</v>
      </c>
      <c r="D3565" s="6">
        <v>30000</v>
      </c>
      <c r="E3565" s="8">
        <v>0</v>
      </c>
      <c r="F3565" s="22">
        <f>ROUND(E3565/D3565*100,0)</f>
        <v>0</v>
      </c>
      <c r="G3565" t="s">
        <v>8219</v>
      </c>
      <c r="H3565" t="s">
        <v>8225</v>
      </c>
      <c r="I3565" t="s">
        <v>8247</v>
      </c>
      <c r="J3565">
        <v>1454281380</v>
      </c>
      <c r="K3565">
        <v>1451950570</v>
      </c>
      <c r="L3565" t="b">
        <v>0</v>
      </c>
      <c r="M3565">
        <v>0</v>
      </c>
      <c r="N3565" t="b">
        <v>0</v>
      </c>
      <c r="O3565" t="s">
        <v>8303</v>
      </c>
      <c r="P3565" s="9">
        <f>(((K3565/60)/60)/24)+DATE(1970,1,1)</f>
        <v>42373.983449074076</v>
      </c>
      <c r="Q3565" s="14">
        <f>YEAR(P3565)</f>
        <v>2016</v>
      </c>
      <c r="R3565" s="10" t="s">
        <v>8331</v>
      </c>
      <c r="S3565" t="s">
        <v>8373</v>
      </c>
      <c r="T3565">
        <f>IFERROR(ROUND(E3565/M3565,2),0)</f>
        <v>0</v>
      </c>
    </row>
    <row r="3566" spans="1:20" ht="49" x14ac:dyDescent="0.25">
      <c r="A3566">
        <v>3282</v>
      </c>
      <c r="B3566" s="3" t="s">
        <v>3282</v>
      </c>
      <c r="C3566" s="3" t="s">
        <v>7392</v>
      </c>
      <c r="D3566" s="6">
        <v>31000</v>
      </c>
      <c r="E3566" s="8">
        <v>31820.5</v>
      </c>
      <c r="F3566" s="22">
        <f>ROUND(E3566/D3566*100,0)</f>
        <v>103</v>
      </c>
      <c r="G3566" t="s">
        <v>8218</v>
      </c>
      <c r="H3566" t="s">
        <v>8223</v>
      </c>
      <c r="I3566" t="s">
        <v>8245</v>
      </c>
      <c r="J3566">
        <v>1461904788</v>
      </c>
      <c r="K3566">
        <v>1458103188</v>
      </c>
      <c r="L3566" t="b">
        <v>0</v>
      </c>
      <c r="M3566">
        <v>237</v>
      </c>
      <c r="N3566" t="b">
        <v>1</v>
      </c>
      <c r="O3566" t="s">
        <v>8269</v>
      </c>
      <c r="P3566" s="9">
        <f>(((K3566/60)/60)/24)+DATE(1970,1,1)</f>
        <v>42445.19430555556</v>
      </c>
      <c r="Q3566" s="14">
        <f>YEAR(P3566)</f>
        <v>2016</v>
      </c>
      <c r="R3566" s="10" t="s">
        <v>8331</v>
      </c>
      <c r="S3566" t="s">
        <v>8332</v>
      </c>
      <c r="T3566">
        <f>IFERROR(ROUND(E3566/M3566,2),0)</f>
        <v>134.26</v>
      </c>
    </row>
    <row r="3567" spans="1:20" ht="49" hidden="1" x14ac:dyDescent="0.25">
      <c r="A3567">
        <v>1999</v>
      </c>
      <c r="B3567" s="3" t="s">
        <v>2000</v>
      </c>
      <c r="C3567" s="3" t="s">
        <v>6109</v>
      </c>
      <c r="D3567" s="6">
        <v>31000</v>
      </c>
      <c r="E3567" s="8">
        <v>236</v>
      </c>
      <c r="F3567" s="22">
        <f>ROUND(E3567/D3567*100,0)</f>
        <v>1</v>
      </c>
      <c r="G3567" t="s">
        <v>8220</v>
      </c>
      <c r="H3567" t="s">
        <v>8224</v>
      </c>
      <c r="I3567" t="s">
        <v>8246</v>
      </c>
      <c r="J3567">
        <v>1415882108</v>
      </c>
      <c r="K3567">
        <v>1413286508</v>
      </c>
      <c r="L3567" t="b">
        <v>0</v>
      </c>
      <c r="M3567">
        <v>7</v>
      </c>
      <c r="N3567" t="b">
        <v>0</v>
      </c>
      <c r="O3567" t="s">
        <v>8294</v>
      </c>
      <c r="P3567" s="9">
        <f>(((K3567/60)/60)/24)+DATE(1970,1,1)</f>
        <v>41926.482731481483</v>
      </c>
      <c r="Q3567" s="14">
        <f>YEAR(P3567)</f>
        <v>2014</v>
      </c>
      <c r="R3567" s="10" t="s">
        <v>8352</v>
      </c>
      <c r="S3567" t="s">
        <v>8364</v>
      </c>
      <c r="T3567">
        <f>IFERROR(ROUND(E3567/M3567,2),0)</f>
        <v>33.71</v>
      </c>
    </row>
    <row r="3568" spans="1:20" ht="49" x14ac:dyDescent="0.25">
      <c r="A3568">
        <v>1471</v>
      </c>
      <c r="B3568" s="3" t="s">
        <v>1472</v>
      </c>
      <c r="C3568" s="3" t="s">
        <v>5581</v>
      </c>
      <c r="D3568" s="6">
        <v>32000</v>
      </c>
      <c r="E3568" s="8">
        <v>33229</v>
      </c>
      <c r="F3568" s="22">
        <f>ROUND(E3568/D3568*100,0)</f>
        <v>104</v>
      </c>
      <c r="G3568" t="s">
        <v>8218</v>
      </c>
      <c r="H3568" t="s">
        <v>8223</v>
      </c>
      <c r="I3568" t="s">
        <v>8245</v>
      </c>
      <c r="J3568">
        <v>1428620334</v>
      </c>
      <c r="K3568">
        <v>1426028334</v>
      </c>
      <c r="L3568" t="b">
        <v>1</v>
      </c>
      <c r="M3568">
        <v>343</v>
      </c>
      <c r="N3568" t="b">
        <v>1</v>
      </c>
      <c r="O3568" t="s">
        <v>8286</v>
      </c>
      <c r="P3568" s="9">
        <f>(((K3568/60)/60)/24)+DATE(1970,1,1)</f>
        <v>42073.957569444443</v>
      </c>
      <c r="Q3568" s="14">
        <f>YEAR(P3568)</f>
        <v>2015</v>
      </c>
      <c r="R3568" s="10" t="s">
        <v>8336</v>
      </c>
      <c r="S3568" t="s">
        <v>8356</v>
      </c>
      <c r="T3568">
        <f>IFERROR(ROUND(E3568/M3568,2),0)</f>
        <v>96.88</v>
      </c>
    </row>
    <row r="3569" spans="1:20" ht="21" hidden="1" x14ac:dyDescent="0.25">
      <c r="A3569">
        <v>2680</v>
      </c>
      <c r="B3569" s="3" t="s">
        <v>2680</v>
      </c>
      <c r="C3569" s="3" t="s">
        <v>6790</v>
      </c>
      <c r="D3569" s="6">
        <v>32000</v>
      </c>
      <c r="E3569" s="8">
        <v>276</v>
      </c>
      <c r="F3569" s="22">
        <f>ROUND(E3569/D3569*100,0)</f>
        <v>1</v>
      </c>
      <c r="G3569" t="s">
        <v>8220</v>
      </c>
      <c r="H3569" t="s">
        <v>8226</v>
      </c>
      <c r="I3569" t="s">
        <v>8248</v>
      </c>
      <c r="J3569">
        <v>1459915491</v>
      </c>
      <c r="K3569">
        <v>1457327091</v>
      </c>
      <c r="L3569" t="b">
        <v>0</v>
      </c>
      <c r="M3569">
        <v>4</v>
      </c>
      <c r="N3569" t="b">
        <v>0</v>
      </c>
      <c r="O3569" t="s">
        <v>8300</v>
      </c>
      <c r="P3569" s="9">
        <f>(((K3569/60)/60)/24)+DATE(1970,1,1)</f>
        <v>42436.211701388893</v>
      </c>
      <c r="Q3569" s="14">
        <f>YEAR(P3569)</f>
        <v>2016</v>
      </c>
      <c r="R3569" s="10" t="s">
        <v>8333</v>
      </c>
      <c r="S3569" t="s">
        <v>8370</v>
      </c>
      <c r="T3569">
        <f>IFERROR(ROUND(E3569/M3569,2),0)</f>
        <v>69</v>
      </c>
    </row>
    <row r="3570" spans="1:20" ht="49" x14ac:dyDescent="0.25">
      <c r="A3570">
        <v>1369</v>
      </c>
      <c r="B3570" s="3" t="s">
        <v>1370</v>
      </c>
      <c r="C3570" s="3" t="s">
        <v>5479</v>
      </c>
      <c r="D3570" s="6">
        <v>32360</v>
      </c>
      <c r="E3570" s="8">
        <v>34090.629999999997</v>
      </c>
      <c r="F3570" s="22">
        <f>ROUND(E3570/D3570*100,0)</f>
        <v>105</v>
      </c>
      <c r="G3570" t="s">
        <v>8218</v>
      </c>
      <c r="H3570" t="s">
        <v>8223</v>
      </c>
      <c r="I3570" t="s">
        <v>8245</v>
      </c>
      <c r="J3570">
        <v>1397225746</v>
      </c>
      <c r="K3570">
        <v>1394633746</v>
      </c>
      <c r="L3570" t="b">
        <v>0</v>
      </c>
      <c r="M3570">
        <v>406</v>
      </c>
      <c r="N3570" t="b">
        <v>1</v>
      </c>
      <c r="O3570" t="s">
        <v>8274</v>
      </c>
      <c r="P3570" s="9">
        <f>(((K3570/60)/60)/24)+DATE(1970,1,1)</f>
        <v>41710.594282407408</v>
      </c>
      <c r="Q3570" s="14">
        <f>YEAR(P3570)</f>
        <v>2014</v>
      </c>
      <c r="R3570" s="10" t="s">
        <v>8339</v>
      </c>
      <c r="S3570" t="s">
        <v>8340</v>
      </c>
      <c r="T3570">
        <f>IFERROR(ROUND(E3570/M3570,2),0)</f>
        <v>83.97</v>
      </c>
    </row>
    <row r="3571" spans="1:20" ht="49" hidden="1" x14ac:dyDescent="0.25">
      <c r="A3571">
        <v>1775</v>
      </c>
      <c r="B3571" s="3" t="s">
        <v>1776</v>
      </c>
      <c r="C3571" s="3" t="s">
        <v>5885</v>
      </c>
      <c r="D3571" s="6">
        <v>32500</v>
      </c>
      <c r="E3571" s="8">
        <v>21158</v>
      </c>
      <c r="F3571" s="22">
        <f>ROUND(E3571/D3571*100,0)</f>
        <v>65</v>
      </c>
      <c r="G3571" t="s">
        <v>8220</v>
      </c>
      <c r="H3571" t="s">
        <v>8223</v>
      </c>
      <c r="I3571" t="s">
        <v>8245</v>
      </c>
      <c r="J3571">
        <v>1414193160</v>
      </c>
      <c r="K3571">
        <v>1410305160</v>
      </c>
      <c r="L3571" t="b">
        <v>1</v>
      </c>
      <c r="M3571">
        <v>124</v>
      </c>
      <c r="N3571" t="b">
        <v>0</v>
      </c>
      <c r="O3571" t="s">
        <v>8283</v>
      </c>
      <c r="P3571" s="9">
        <f>(((K3571/60)/60)/24)+DATE(1970,1,1)</f>
        <v>41891.976388888892</v>
      </c>
      <c r="Q3571" s="14">
        <f>YEAR(P3571)</f>
        <v>2014</v>
      </c>
      <c r="R3571" s="10" t="s">
        <v>8352</v>
      </c>
      <c r="S3571" t="s">
        <v>8353</v>
      </c>
      <c r="T3571">
        <f>IFERROR(ROUND(E3571/M3571,2),0)</f>
        <v>170.63</v>
      </c>
    </row>
    <row r="3572" spans="1:20" ht="49" x14ac:dyDescent="0.25">
      <c r="A3572">
        <v>2030</v>
      </c>
      <c r="B3572" s="3" t="s">
        <v>2031</v>
      </c>
      <c r="C3572" s="3" t="s">
        <v>6140</v>
      </c>
      <c r="D3572" s="6">
        <v>32768</v>
      </c>
      <c r="E3572" s="8">
        <v>74134</v>
      </c>
      <c r="F3572" s="22">
        <f>ROUND(E3572/D3572*100,0)</f>
        <v>226</v>
      </c>
      <c r="G3572" t="s">
        <v>8218</v>
      </c>
      <c r="H3572" t="s">
        <v>8224</v>
      </c>
      <c r="I3572" t="s">
        <v>8246</v>
      </c>
      <c r="J3572">
        <v>1354233296</v>
      </c>
      <c r="K3572">
        <v>1351641296</v>
      </c>
      <c r="L3572" t="b">
        <v>1</v>
      </c>
      <c r="M3572">
        <v>625</v>
      </c>
      <c r="N3572" t="b">
        <v>1</v>
      </c>
      <c r="O3572" t="s">
        <v>8293</v>
      </c>
      <c r="P3572" s="9">
        <f>(((K3572/60)/60)/24)+DATE(1970,1,1)</f>
        <v>41212.996481481481</v>
      </c>
      <c r="Q3572" s="14">
        <f>YEAR(P3572)</f>
        <v>2012</v>
      </c>
      <c r="R3572" s="10" t="s">
        <v>8333</v>
      </c>
      <c r="S3572" t="s">
        <v>8363</v>
      </c>
      <c r="T3572">
        <f>IFERROR(ROUND(E3572/M3572,2),0)</f>
        <v>118.61</v>
      </c>
    </row>
    <row r="3573" spans="1:20" ht="49" hidden="1" x14ac:dyDescent="0.25">
      <c r="A3573">
        <v>1790</v>
      </c>
      <c r="B3573" s="3" t="s">
        <v>1791</v>
      </c>
      <c r="C3573" s="3" t="s">
        <v>5900</v>
      </c>
      <c r="D3573" s="6">
        <v>33000</v>
      </c>
      <c r="E3573" s="8">
        <v>1636</v>
      </c>
      <c r="F3573" s="22">
        <f>ROUND(E3573/D3573*100,0)</f>
        <v>5</v>
      </c>
      <c r="G3573" t="s">
        <v>8220</v>
      </c>
      <c r="H3573" t="s">
        <v>8223</v>
      </c>
      <c r="I3573" t="s">
        <v>8245</v>
      </c>
      <c r="J3573">
        <v>1423152678</v>
      </c>
      <c r="K3573">
        <v>1420560678</v>
      </c>
      <c r="L3573" t="b">
        <v>1</v>
      </c>
      <c r="M3573">
        <v>15</v>
      </c>
      <c r="N3573" t="b">
        <v>0</v>
      </c>
      <c r="O3573" t="s">
        <v>8283</v>
      </c>
      <c r="P3573" s="9">
        <f>(((K3573/60)/60)/24)+DATE(1970,1,1)</f>
        <v>42010.674513888895</v>
      </c>
      <c r="Q3573" s="14">
        <f>YEAR(P3573)</f>
        <v>2015</v>
      </c>
      <c r="R3573" s="10" t="s">
        <v>8352</v>
      </c>
      <c r="S3573" t="s">
        <v>8353</v>
      </c>
      <c r="T3573">
        <f>IFERROR(ROUND(E3573/M3573,2),0)</f>
        <v>109.07</v>
      </c>
    </row>
    <row r="3574" spans="1:20" ht="49" hidden="1" x14ac:dyDescent="0.25">
      <c r="A3574">
        <v>1983</v>
      </c>
      <c r="B3574" s="3" t="s">
        <v>1984</v>
      </c>
      <c r="C3574" s="3" t="s">
        <v>6093</v>
      </c>
      <c r="D3574" s="6">
        <v>33000</v>
      </c>
      <c r="E3574" s="8">
        <v>1419</v>
      </c>
      <c r="F3574" s="22">
        <f>ROUND(E3574/D3574*100,0)</f>
        <v>4</v>
      </c>
      <c r="G3574" t="s">
        <v>8220</v>
      </c>
      <c r="H3574" t="s">
        <v>8223</v>
      </c>
      <c r="I3574" t="s">
        <v>8245</v>
      </c>
      <c r="J3574">
        <v>1472799600</v>
      </c>
      <c r="K3574">
        <v>1470874618</v>
      </c>
      <c r="L3574" t="b">
        <v>0</v>
      </c>
      <c r="M3574">
        <v>16</v>
      </c>
      <c r="N3574" t="b">
        <v>0</v>
      </c>
      <c r="O3574" t="s">
        <v>8294</v>
      </c>
      <c r="P3574" s="9">
        <f>(((K3574/60)/60)/24)+DATE(1970,1,1)</f>
        <v>42593.011782407411</v>
      </c>
      <c r="Q3574" s="14">
        <f>YEAR(P3574)</f>
        <v>2016</v>
      </c>
      <c r="R3574" s="10" t="s">
        <v>8352</v>
      </c>
      <c r="S3574" t="s">
        <v>8364</v>
      </c>
      <c r="T3574">
        <f>IFERROR(ROUND(E3574/M3574,2),0)</f>
        <v>88.69</v>
      </c>
    </row>
    <row r="3575" spans="1:20" ht="49" hidden="1" x14ac:dyDescent="0.25">
      <c r="A3575">
        <v>4105</v>
      </c>
      <c r="B3575" s="3" t="s">
        <v>4101</v>
      </c>
      <c r="C3575" s="3" t="s">
        <v>8208</v>
      </c>
      <c r="D3575" s="6">
        <v>33000</v>
      </c>
      <c r="E3575" s="8">
        <v>2300</v>
      </c>
      <c r="F3575" s="22">
        <f>ROUND(E3575/D3575*100,0)</f>
        <v>7</v>
      </c>
      <c r="G3575" t="s">
        <v>8220</v>
      </c>
      <c r="H3575" t="s">
        <v>8237</v>
      </c>
      <c r="I3575" t="s">
        <v>8255</v>
      </c>
      <c r="J3575">
        <v>1482711309</v>
      </c>
      <c r="K3575">
        <v>1479860109</v>
      </c>
      <c r="L3575" t="b">
        <v>0</v>
      </c>
      <c r="M3575">
        <v>6</v>
      </c>
      <c r="N3575" t="b">
        <v>0</v>
      </c>
      <c r="O3575" t="s">
        <v>8269</v>
      </c>
      <c r="P3575" s="9">
        <f>(((K3575/60)/60)/24)+DATE(1970,1,1)</f>
        <v>42697.010520833333</v>
      </c>
      <c r="Q3575" s="14">
        <f>YEAR(P3575)</f>
        <v>2016</v>
      </c>
      <c r="R3575" s="10" t="s">
        <v>8331</v>
      </c>
      <c r="S3575" t="s">
        <v>8332</v>
      </c>
      <c r="T3575">
        <f>IFERROR(ROUND(E3575/M3575,2),0)</f>
        <v>383.33</v>
      </c>
    </row>
    <row r="3576" spans="1:20" ht="49" hidden="1" x14ac:dyDescent="0.25">
      <c r="A3576">
        <v>2395</v>
      </c>
      <c r="B3576" s="3" t="s">
        <v>2396</v>
      </c>
      <c r="C3576" s="3" t="s">
        <v>6505</v>
      </c>
      <c r="D3576" s="6">
        <v>33000</v>
      </c>
      <c r="E3576" s="8">
        <v>0</v>
      </c>
      <c r="F3576" s="22">
        <f>ROUND(E3576/D3576*100,0)</f>
        <v>0</v>
      </c>
      <c r="G3576" t="s">
        <v>8219</v>
      </c>
      <c r="H3576" t="s">
        <v>8223</v>
      </c>
      <c r="I3576" t="s">
        <v>8245</v>
      </c>
      <c r="J3576">
        <v>1484038620</v>
      </c>
      <c r="K3576">
        <v>1481597687</v>
      </c>
      <c r="L3576" t="b">
        <v>0</v>
      </c>
      <c r="M3576">
        <v>0</v>
      </c>
      <c r="N3576" t="b">
        <v>0</v>
      </c>
      <c r="O3576" t="s">
        <v>8270</v>
      </c>
      <c r="P3576" s="9">
        <f>(((K3576/60)/60)/24)+DATE(1970,1,1)</f>
        <v>42717.121377314819</v>
      </c>
      <c r="Q3576" s="14">
        <f>YEAR(P3576)</f>
        <v>2016</v>
      </c>
      <c r="R3576" s="10" t="s">
        <v>8333</v>
      </c>
      <c r="S3576" t="s">
        <v>8334</v>
      </c>
      <c r="T3576">
        <f>IFERROR(ROUND(E3576/M3576,2),0)</f>
        <v>0</v>
      </c>
    </row>
    <row r="3577" spans="1:20" ht="49" x14ac:dyDescent="0.25">
      <c r="A3577">
        <v>344</v>
      </c>
      <c r="B3577" s="3" t="s">
        <v>345</v>
      </c>
      <c r="C3577" s="3" t="s">
        <v>4454</v>
      </c>
      <c r="D3577" s="6">
        <v>33500</v>
      </c>
      <c r="E3577" s="8">
        <v>34198</v>
      </c>
      <c r="F3577" s="22">
        <f>ROUND(E3577/D3577*100,0)</f>
        <v>102</v>
      </c>
      <c r="G3577" t="s">
        <v>8218</v>
      </c>
      <c r="H3577" t="s">
        <v>8223</v>
      </c>
      <c r="I3577" t="s">
        <v>8245</v>
      </c>
      <c r="J3577">
        <v>1433125200</v>
      </c>
      <c r="K3577">
        <v>1429312694</v>
      </c>
      <c r="L3577" t="b">
        <v>1</v>
      </c>
      <c r="M3577">
        <v>285</v>
      </c>
      <c r="N3577" t="b">
        <v>1</v>
      </c>
      <c r="O3577" t="s">
        <v>8267</v>
      </c>
      <c r="P3577" s="9">
        <f>(((K3577/60)/60)/24)+DATE(1970,1,1)</f>
        <v>42111.970995370371</v>
      </c>
      <c r="Q3577" s="14">
        <f>YEAR(P3577)</f>
        <v>2015</v>
      </c>
      <c r="R3577" s="10" t="s">
        <v>8324</v>
      </c>
      <c r="S3577" t="s">
        <v>8329</v>
      </c>
      <c r="T3577">
        <f>IFERROR(ROUND(E3577/M3577,2),0)</f>
        <v>119.99</v>
      </c>
    </row>
    <row r="3578" spans="1:20" ht="49" x14ac:dyDescent="0.25">
      <c r="A3578">
        <v>351</v>
      </c>
      <c r="B3578" s="3" t="s">
        <v>352</v>
      </c>
      <c r="C3578" s="3" t="s">
        <v>4461</v>
      </c>
      <c r="D3578" s="6">
        <v>34000</v>
      </c>
      <c r="E3578" s="8">
        <v>43296</v>
      </c>
      <c r="F3578" s="22">
        <f>ROUND(E3578/D3578*100,0)</f>
        <v>127</v>
      </c>
      <c r="G3578" t="s">
        <v>8218</v>
      </c>
      <c r="H3578" t="s">
        <v>8226</v>
      </c>
      <c r="I3578" t="s">
        <v>8248</v>
      </c>
      <c r="J3578">
        <v>1460066954</v>
      </c>
      <c r="K3578">
        <v>1456614554</v>
      </c>
      <c r="L3578" t="b">
        <v>1</v>
      </c>
      <c r="M3578">
        <v>964</v>
      </c>
      <c r="N3578" t="b">
        <v>1</v>
      </c>
      <c r="O3578" t="s">
        <v>8267</v>
      </c>
      <c r="P3578" s="9">
        <f>(((K3578/60)/60)/24)+DATE(1970,1,1)</f>
        <v>42427.964745370366</v>
      </c>
      <c r="Q3578" s="14">
        <f>YEAR(P3578)</f>
        <v>2016</v>
      </c>
      <c r="R3578" s="10" t="s">
        <v>8324</v>
      </c>
      <c r="S3578" t="s">
        <v>8329</v>
      </c>
      <c r="T3578">
        <f>IFERROR(ROUND(E3578/M3578,2),0)</f>
        <v>44.91</v>
      </c>
    </row>
    <row r="3579" spans="1:20" ht="33" x14ac:dyDescent="0.25">
      <c r="A3579">
        <v>24</v>
      </c>
      <c r="B3579" s="3" t="s">
        <v>26</v>
      </c>
      <c r="C3579" s="3" t="s">
        <v>4135</v>
      </c>
      <c r="D3579" s="6">
        <v>35000</v>
      </c>
      <c r="E3579" s="8">
        <v>38082.69</v>
      </c>
      <c r="F3579" s="22">
        <f>ROUND(E3579/D3579*100,0)</f>
        <v>109</v>
      </c>
      <c r="G3579" t="s">
        <v>8218</v>
      </c>
      <c r="H3579" t="s">
        <v>8223</v>
      </c>
      <c r="I3579" t="s">
        <v>8245</v>
      </c>
      <c r="J3579">
        <v>1442345940</v>
      </c>
      <c r="K3579">
        <v>1439494863</v>
      </c>
      <c r="L3579" t="b">
        <v>0</v>
      </c>
      <c r="M3579">
        <v>574</v>
      </c>
      <c r="N3579" t="b">
        <v>1</v>
      </c>
      <c r="O3579" t="s">
        <v>8263</v>
      </c>
      <c r="P3579" s="9">
        <f>(((K3579/60)/60)/24)+DATE(1970,1,1)</f>
        <v>42229.820173611108</v>
      </c>
      <c r="Q3579" s="14">
        <f>YEAR(P3579)</f>
        <v>2015</v>
      </c>
      <c r="R3579" s="10" t="s">
        <v>8324</v>
      </c>
      <c r="S3579" t="s">
        <v>8325</v>
      </c>
      <c r="T3579">
        <f>IFERROR(ROUND(E3579/M3579,2),0)</f>
        <v>66.349999999999994</v>
      </c>
    </row>
    <row r="3580" spans="1:20" ht="49" x14ac:dyDescent="0.25">
      <c r="A3580">
        <v>257</v>
      </c>
      <c r="B3580" s="3" t="s">
        <v>258</v>
      </c>
      <c r="C3580" s="3" t="s">
        <v>4367</v>
      </c>
      <c r="D3580" s="6">
        <v>35000</v>
      </c>
      <c r="E3580" s="8">
        <v>37354.269999999997</v>
      </c>
      <c r="F3580" s="22">
        <f>ROUND(E3580/D3580*100,0)</f>
        <v>107</v>
      </c>
      <c r="G3580" t="s">
        <v>8218</v>
      </c>
      <c r="H3580" t="s">
        <v>8223</v>
      </c>
      <c r="I3580" t="s">
        <v>8245</v>
      </c>
      <c r="J3580">
        <v>1463670162</v>
      </c>
      <c r="K3580">
        <v>1461078162</v>
      </c>
      <c r="L3580" t="b">
        <v>1</v>
      </c>
      <c r="M3580">
        <v>560</v>
      </c>
      <c r="N3580" t="b">
        <v>1</v>
      </c>
      <c r="O3580" t="s">
        <v>8267</v>
      </c>
      <c r="P3580" s="9">
        <f>(((K3580/60)/60)/24)+DATE(1970,1,1)</f>
        <v>42479.626875000002</v>
      </c>
      <c r="Q3580" s="14">
        <f>YEAR(P3580)</f>
        <v>2016</v>
      </c>
      <c r="R3580" s="10" t="s">
        <v>8324</v>
      </c>
      <c r="S3580" t="s">
        <v>8329</v>
      </c>
      <c r="T3580">
        <f>IFERROR(ROUND(E3580/M3580,2),0)</f>
        <v>66.7</v>
      </c>
    </row>
    <row r="3581" spans="1:20" ht="49" x14ac:dyDescent="0.25">
      <c r="A3581">
        <v>321</v>
      </c>
      <c r="B3581" s="3" t="s">
        <v>322</v>
      </c>
      <c r="C3581" s="3" t="s">
        <v>4431</v>
      </c>
      <c r="D3581" s="6">
        <v>35000</v>
      </c>
      <c r="E3581" s="8">
        <v>35932</v>
      </c>
      <c r="F3581" s="22">
        <f>ROUND(E3581/D3581*100,0)</f>
        <v>103</v>
      </c>
      <c r="G3581" t="s">
        <v>8218</v>
      </c>
      <c r="H3581" t="s">
        <v>8235</v>
      </c>
      <c r="I3581" t="s">
        <v>8248</v>
      </c>
      <c r="J3581">
        <v>1478605386</v>
      </c>
      <c r="K3581">
        <v>1475577786</v>
      </c>
      <c r="L3581" t="b">
        <v>1</v>
      </c>
      <c r="M3581">
        <v>337</v>
      </c>
      <c r="N3581" t="b">
        <v>1</v>
      </c>
      <c r="O3581" t="s">
        <v>8267</v>
      </c>
      <c r="P3581" s="9">
        <f>(((K3581/60)/60)/24)+DATE(1970,1,1)</f>
        <v>42647.446597222224</v>
      </c>
      <c r="Q3581" s="14">
        <f>YEAR(P3581)</f>
        <v>2016</v>
      </c>
      <c r="R3581" s="10" t="s">
        <v>8324</v>
      </c>
      <c r="S3581" t="s">
        <v>8329</v>
      </c>
      <c r="T3581">
        <f>IFERROR(ROUND(E3581/M3581,2),0)</f>
        <v>106.62</v>
      </c>
    </row>
    <row r="3582" spans="1:20" ht="49" x14ac:dyDescent="0.25">
      <c r="A3582">
        <v>330</v>
      </c>
      <c r="B3582" s="3" t="s">
        <v>331</v>
      </c>
      <c r="C3582" s="3" t="s">
        <v>4440</v>
      </c>
      <c r="D3582" s="6">
        <v>35000</v>
      </c>
      <c r="E3582" s="8">
        <v>35640</v>
      </c>
      <c r="F3582" s="22">
        <f>ROUND(E3582/D3582*100,0)</f>
        <v>102</v>
      </c>
      <c r="G3582" t="s">
        <v>8218</v>
      </c>
      <c r="H3582" t="s">
        <v>8223</v>
      </c>
      <c r="I3582" t="s">
        <v>8245</v>
      </c>
      <c r="J3582">
        <v>1368763140</v>
      </c>
      <c r="K3582">
        <v>1366028563</v>
      </c>
      <c r="L3582" t="b">
        <v>1</v>
      </c>
      <c r="M3582">
        <v>340</v>
      </c>
      <c r="N3582" t="b">
        <v>1</v>
      </c>
      <c r="O3582" t="s">
        <v>8267</v>
      </c>
      <c r="P3582" s="9">
        <f>(((K3582/60)/60)/24)+DATE(1970,1,1)</f>
        <v>41379.515775462962</v>
      </c>
      <c r="Q3582" s="14">
        <f>YEAR(P3582)</f>
        <v>2013</v>
      </c>
      <c r="R3582" s="10" t="s">
        <v>8324</v>
      </c>
      <c r="S3582" t="s">
        <v>8329</v>
      </c>
      <c r="T3582">
        <f>IFERROR(ROUND(E3582/M3582,2),0)</f>
        <v>104.82</v>
      </c>
    </row>
    <row r="3583" spans="1:20" ht="49" x14ac:dyDescent="0.25">
      <c r="A3583">
        <v>340</v>
      </c>
      <c r="B3583" s="3" t="s">
        <v>341</v>
      </c>
      <c r="C3583" s="3" t="s">
        <v>4450</v>
      </c>
      <c r="D3583" s="6">
        <v>35000</v>
      </c>
      <c r="E3583" s="8">
        <v>43758</v>
      </c>
      <c r="F3583" s="22">
        <f>ROUND(E3583/D3583*100,0)</f>
        <v>125</v>
      </c>
      <c r="G3583" t="s">
        <v>8218</v>
      </c>
      <c r="H3583" t="s">
        <v>8223</v>
      </c>
      <c r="I3583" t="s">
        <v>8245</v>
      </c>
      <c r="J3583">
        <v>1489006800</v>
      </c>
      <c r="K3583">
        <v>1486397007</v>
      </c>
      <c r="L3583" t="b">
        <v>1</v>
      </c>
      <c r="M3583">
        <v>299</v>
      </c>
      <c r="N3583" t="b">
        <v>1</v>
      </c>
      <c r="O3583" t="s">
        <v>8267</v>
      </c>
      <c r="P3583" s="9">
        <f>(((K3583/60)/60)/24)+DATE(1970,1,1)</f>
        <v>42772.669062500005</v>
      </c>
      <c r="Q3583" s="14">
        <f>YEAR(P3583)</f>
        <v>2017</v>
      </c>
      <c r="R3583" s="10" t="s">
        <v>8324</v>
      </c>
      <c r="S3583" t="s">
        <v>8329</v>
      </c>
      <c r="T3583">
        <f>IFERROR(ROUND(E3583/M3583,2),0)</f>
        <v>146.35</v>
      </c>
    </row>
    <row r="3584" spans="1:20" ht="33" x14ac:dyDescent="0.25">
      <c r="A3584">
        <v>355</v>
      </c>
      <c r="B3584" s="3" t="s">
        <v>356</v>
      </c>
      <c r="C3584" s="3" t="s">
        <v>4465</v>
      </c>
      <c r="D3584" s="6">
        <v>35000</v>
      </c>
      <c r="E3584" s="8">
        <v>40690</v>
      </c>
      <c r="F3584" s="22">
        <f>ROUND(E3584/D3584*100,0)</f>
        <v>116</v>
      </c>
      <c r="G3584" t="s">
        <v>8218</v>
      </c>
      <c r="H3584" t="s">
        <v>8223</v>
      </c>
      <c r="I3584" t="s">
        <v>8245</v>
      </c>
      <c r="J3584">
        <v>1417420994</v>
      </c>
      <c r="K3584">
        <v>1414738994</v>
      </c>
      <c r="L3584" t="b">
        <v>1</v>
      </c>
      <c r="M3584">
        <v>165</v>
      </c>
      <c r="N3584" t="b">
        <v>1</v>
      </c>
      <c r="O3584" t="s">
        <v>8267</v>
      </c>
      <c r="P3584" s="9">
        <f>(((K3584/60)/60)/24)+DATE(1970,1,1)</f>
        <v>41943.293912037036</v>
      </c>
      <c r="Q3584" s="14">
        <f>YEAR(P3584)</f>
        <v>2014</v>
      </c>
      <c r="R3584" s="10" t="s">
        <v>8324</v>
      </c>
      <c r="S3584" t="s">
        <v>8329</v>
      </c>
      <c r="T3584">
        <f>IFERROR(ROUND(E3584/M3584,2),0)</f>
        <v>246.61</v>
      </c>
    </row>
    <row r="3585" spans="1:20" ht="49" x14ac:dyDescent="0.25">
      <c r="A3585">
        <v>361</v>
      </c>
      <c r="B3585" s="3" t="s">
        <v>362</v>
      </c>
      <c r="C3585" s="3" t="s">
        <v>4471</v>
      </c>
      <c r="D3585" s="6">
        <v>35000</v>
      </c>
      <c r="E3585" s="8">
        <v>38876.949999999997</v>
      </c>
      <c r="F3585" s="22">
        <f>ROUND(E3585/D3585*100,0)</f>
        <v>111</v>
      </c>
      <c r="G3585" t="s">
        <v>8218</v>
      </c>
      <c r="H3585" t="s">
        <v>8223</v>
      </c>
      <c r="I3585" t="s">
        <v>8245</v>
      </c>
      <c r="J3585">
        <v>1416704506</v>
      </c>
      <c r="K3585">
        <v>1414108906</v>
      </c>
      <c r="L3585" t="b">
        <v>0</v>
      </c>
      <c r="M3585">
        <v>354</v>
      </c>
      <c r="N3585" t="b">
        <v>1</v>
      </c>
      <c r="O3585" t="s">
        <v>8267</v>
      </c>
      <c r="P3585" s="9">
        <f>(((K3585/60)/60)/24)+DATE(1970,1,1)</f>
        <v>41936.001226851848</v>
      </c>
      <c r="Q3585" s="14">
        <f>YEAR(P3585)</f>
        <v>2014</v>
      </c>
      <c r="R3585" s="10" t="s">
        <v>8324</v>
      </c>
      <c r="S3585" t="s">
        <v>8329</v>
      </c>
      <c r="T3585">
        <f>IFERROR(ROUND(E3585/M3585,2),0)</f>
        <v>109.82</v>
      </c>
    </row>
    <row r="3586" spans="1:20" ht="49" x14ac:dyDescent="0.25">
      <c r="A3586">
        <v>404</v>
      </c>
      <c r="B3586" s="3" t="s">
        <v>405</v>
      </c>
      <c r="C3586" s="3" t="s">
        <v>4514</v>
      </c>
      <c r="D3586" s="6">
        <v>35000</v>
      </c>
      <c r="E3586" s="8">
        <v>36082</v>
      </c>
      <c r="F3586" s="22">
        <f>ROUND(E3586/D3586*100,0)</f>
        <v>103</v>
      </c>
      <c r="G3586" t="s">
        <v>8218</v>
      </c>
      <c r="H3586" t="s">
        <v>8223</v>
      </c>
      <c r="I3586" t="s">
        <v>8245</v>
      </c>
      <c r="J3586">
        <v>1391641440</v>
      </c>
      <c r="K3586">
        <v>1389107062</v>
      </c>
      <c r="L3586" t="b">
        <v>0</v>
      </c>
      <c r="M3586">
        <v>271</v>
      </c>
      <c r="N3586" t="b">
        <v>1</v>
      </c>
      <c r="O3586" t="s">
        <v>8267</v>
      </c>
      <c r="P3586" s="9">
        <f>(((K3586/60)/60)/24)+DATE(1970,1,1)</f>
        <v>41646.628032407411</v>
      </c>
      <c r="Q3586" s="14">
        <f>YEAR(P3586)</f>
        <v>2014</v>
      </c>
      <c r="R3586" s="10" t="s">
        <v>8324</v>
      </c>
      <c r="S3586" t="s">
        <v>8329</v>
      </c>
      <c r="T3586">
        <f>IFERROR(ROUND(E3586/M3586,2),0)</f>
        <v>133.13999999999999</v>
      </c>
    </row>
    <row r="3587" spans="1:20" ht="33" x14ac:dyDescent="0.25">
      <c r="A3587">
        <v>648</v>
      </c>
      <c r="B3587" s="3" t="s">
        <v>649</v>
      </c>
      <c r="C3587" s="3" t="s">
        <v>4758</v>
      </c>
      <c r="D3587" s="6">
        <v>35000</v>
      </c>
      <c r="E3587" s="8">
        <v>44388</v>
      </c>
      <c r="F3587" s="22">
        <f>ROUND(E3587/D3587*100,0)</f>
        <v>127</v>
      </c>
      <c r="G3587" t="s">
        <v>8218</v>
      </c>
      <c r="H3587" t="s">
        <v>8223</v>
      </c>
      <c r="I3587" t="s">
        <v>8245</v>
      </c>
      <c r="J3587">
        <v>1413304708</v>
      </c>
      <c r="K3587">
        <v>1410280708</v>
      </c>
      <c r="L3587" t="b">
        <v>0</v>
      </c>
      <c r="M3587">
        <v>27</v>
      </c>
      <c r="N3587" t="b">
        <v>1</v>
      </c>
      <c r="O3587" t="s">
        <v>8271</v>
      </c>
      <c r="P3587" s="9">
        <f>(((K3587/60)/60)/24)+DATE(1970,1,1)</f>
        <v>41891.693379629629</v>
      </c>
      <c r="Q3587" s="14">
        <f>YEAR(P3587)</f>
        <v>2014</v>
      </c>
      <c r="R3587" s="10" t="s">
        <v>8333</v>
      </c>
      <c r="S3587" t="s">
        <v>8335</v>
      </c>
      <c r="T3587">
        <f>IFERROR(ROUND(E3587/M3587,2),0)</f>
        <v>1644</v>
      </c>
    </row>
    <row r="3588" spans="1:20" ht="49" x14ac:dyDescent="0.25">
      <c r="A3588">
        <v>1530</v>
      </c>
      <c r="B3588" s="3" t="s">
        <v>1531</v>
      </c>
      <c r="C3588" s="3" t="s">
        <v>5640</v>
      </c>
      <c r="D3588" s="6">
        <v>35000</v>
      </c>
      <c r="E3588" s="8">
        <v>47189</v>
      </c>
      <c r="F3588" s="22">
        <f>ROUND(E3588/D3588*100,0)</f>
        <v>135</v>
      </c>
      <c r="G3588" t="s">
        <v>8218</v>
      </c>
      <c r="H3588" t="s">
        <v>8223</v>
      </c>
      <c r="I3588" t="s">
        <v>8245</v>
      </c>
      <c r="J3588">
        <v>1445624695</v>
      </c>
      <c r="K3588">
        <v>1443464695</v>
      </c>
      <c r="L3588" t="b">
        <v>1</v>
      </c>
      <c r="M3588">
        <v>874</v>
      </c>
      <c r="N3588" t="b">
        <v>1</v>
      </c>
      <c r="O3588" t="s">
        <v>8283</v>
      </c>
      <c r="P3588" s="9">
        <f>(((K3588/60)/60)/24)+DATE(1970,1,1)</f>
        <v>42275.767303240747</v>
      </c>
      <c r="Q3588" s="14">
        <f>YEAR(P3588)</f>
        <v>2015</v>
      </c>
      <c r="R3588" s="10" t="s">
        <v>8352</v>
      </c>
      <c r="S3588" t="s">
        <v>8353</v>
      </c>
      <c r="T3588">
        <f>IFERROR(ROUND(E3588/M3588,2),0)</f>
        <v>53.99</v>
      </c>
    </row>
    <row r="3589" spans="1:20" ht="49" x14ac:dyDescent="0.25">
      <c r="A3589">
        <v>1952</v>
      </c>
      <c r="B3589" s="3" t="s">
        <v>1953</v>
      </c>
      <c r="C3589" s="3" t="s">
        <v>6062</v>
      </c>
      <c r="D3589" s="6">
        <v>35000</v>
      </c>
      <c r="E3589" s="8">
        <v>69465.33</v>
      </c>
      <c r="F3589" s="22">
        <f>ROUND(E3589/D3589*100,0)</f>
        <v>198</v>
      </c>
      <c r="G3589" t="s">
        <v>8218</v>
      </c>
      <c r="H3589" t="s">
        <v>8228</v>
      </c>
      <c r="I3589" t="s">
        <v>8250</v>
      </c>
      <c r="J3589">
        <v>1381934015</v>
      </c>
      <c r="K3589">
        <v>1378737215</v>
      </c>
      <c r="L3589" t="b">
        <v>1</v>
      </c>
      <c r="M3589">
        <v>682</v>
      </c>
      <c r="N3589" t="b">
        <v>1</v>
      </c>
      <c r="O3589" t="s">
        <v>8293</v>
      </c>
      <c r="P3589" s="9">
        <f>(((K3589/60)/60)/24)+DATE(1970,1,1)</f>
        <v>41526.60665509259</v>
      </c>
      <c r="Q3589" s="14">
        <f>YEAR(P3589)</f>
        <v>2013</v>
      </c>
      <c r="R3589" s="10" t="s">
        <v>8333</v>
      </c>
      <c r="S3589" t="s">
        <v>8363</v>
      </c>
      <c r="T3589">
        <f>IFERROR(ROUND(E3589/M3589,2),0)</f>
        <v>101.86</v>
      </c>
    </row>
    <row r="3590" spans="1:20" ht="49" x14ac:dyDescent="0.25">
      <c r="A3590">
        <v>2054</v>
      </c>
      <c r="B3590" s="3" t="s">
        <v>2055</v>
      </c>
      <c r="C3590" s="3" t="s">
        <v>6164</v>
      </c>
      <c r="D3590" s="6">
        <v>35000</v>
      </c>
      <c r="E3590" s="8">
        <v>39757</v>
      </c>
      <c r="F3590" s="22">
        <f>ROUND(E3590/D3590*100,0)</f>
        <v>114</v>
      </c>
      <c r="G3590" t="s">
        <v>8218</v>
      </c>
      <c r="H3590" t="s">
        <v>8224</v>
      </c>
      <c r="I3590" t="s">
        <v>8246</v>
      </c>
      <c r="J3590">
        <v>1399033810</v>
      </c>
      <c r="K3590">
        <v>1396441810</v>
      </c>
      <c r="L3590" t="b">
        <v>0</v>
      </c>
      <c r="M3590">
        <v>621</v>
      </c>
      <c r="N3590" t="b">
        <v>1</v>
      </c>
      <c r="O3590" t="s">
        <v>8293</v>
      </c>
      <c r="P3590" s="9">
        <f>(((K3590/60)/60)/24)+DATE(1970,1,1)</f>
        <v>41731.520949074074</v>
      </c>
      <c r="Q3590" s="14">
        <f>YEAR(P3590)</f>
        <v>2014</v>
      </c>
      <c r="R3590" s="10" t="s">
        <v>8333</v>
      </c>
      <c r="S3590" t="s">
        <v>8363</v>
      </c>
      <c r="T3590">
        <f>IFERROR(ROUND(E3590/M3590,2),0)</f>
        <v>64.02</v>
      </c>
    </row>
    <row r="3591" spans="1:20" ht="33" x14ac:dyDescent="0.25">
      <c r="A3591">
        <v>2327</v>
      </c>
      <c r="B3591" s="3" t="s">
        <v>2328</v>
      </c>
      <c r="C3591" s="3" t="s">
        <v>6437</v>
      </c>
      <c r="D3591" s="6">
        <v>35000</v>
      </c>
      <c r="E3591" s="8">
        <v>184133.01</v>
      </c>
      <c r="F3591" s="22">
        <f>ROUND(E3591/D3591*100,0)</f>
        <v>526</v>
      </c>
      <c r="G3591" t="s">
        <v>8218</v>
      </c>
      <c r="H3591" t="s">
        <v>8223</v>
      </c>
      <c r="I3591" t="s">
        <v>8245</v>
      </c>
      <c r="J3591">
        <v>1409090440</v>
      </c>
      <c r="K3591">
        <v>1406066440</v>
      </c>
      <c r="L3591" t="b">
        <v>1</v>
      </c>
      <c r="M3591">
        <v>3355</v>
      </c>
      <c r="N3591" t="b">
        <v>1</v>
      </c>
      <c r="O3591" t="s">
        <v>8296</v>
      </c>
      <c r="P3591" s="9">
        <f>(((K3591/60)/60)/24)+DATE(1970,1,1)</f>
        <v>41842.917129629634</v>
      </c>
      <c r="Q3591" s="14">
        <f>YEAR(P3591)</f>
        <v>2014</v>
      </c>
      <c r="R3591" s="10" t="s">
        <v>8350</v>
      </c>
      <c r="S3591" t="s">
        <v>8366</v>
      </c>
      <c r="T3591">
        <f>IFERROR(ROUND(E3591/M3591,2),0)</f>
        <v>54.88</v>
      </c>
    </row>
    <row r="3592" spans="1:20" ht="49" x14ac:dyDescent="0.25">
      <c r="A3592">
        <v>2330</v>
      </c>
      <c r="B3592" s="3" t="s">
        <v>2331</v>
      </c>
      <c r="C3592" s="3" t="s">
        <v>6440</v>
      </c>
      <c r="D3592" s="6">
        <v>35000</v>
      </c>
      <c r="E3592" s="8">
        <v>35848</v>
      </c>
      <c r="F3592" s="22">
        <f>ROUND(E3592/D3592*100,0)</f>
        <v>102</v>
      </c>
      <c r="G3592" t="s">
        <v>8218</v>
      </c>
      <c r="H3592" t="s">
        <v>8223</v>
      </c>
      <c r="I3592" t="s">
        <v>8245</v>
      </c>
      <c r="J3592">
        <v>1451001600</v>
      </c>
      <c r="K3592">
        <v>1448400943</v>
      </c>
      <c r="L3592" t="b">
        <v>1</v>
      </c>
      <c r="M3592">
        <v>163</v>
      </c>
      <c r="N3592" t="b">
        <v>1</v>
      </c>
      <c r="O3592" t="s">
        <v>8296</v>
      </c>
      <c r="P3592" s="9">
        <f>(((K3592/60)/60)/24)+DATE(1970,1,1)</f>
        <v>42332.89980324074</v>
      </c>
      <c r="Q3592" s="14">
        <f>YEAR(P3592)</f>
        <v>2015</v>
      </c>
      <c r="R3592" s="10" t="s">
        <v>8350</v>
      </c>
      <c r="S3592" t="s">
        <v>8366</v>
      </c>
      <c r="T3592">
        <f>IFERROR(ROUND(E3592/M3592,2),0)</f>
        <v>219.93</v>
      </c>
    </row>
    <row r="3593" spans="1:20" ht="49" x14ac:dyDescent="0.25">
      <c r="A3593">
        <v>2454</v>
      </c>
      <c r="B3593" s="3" t="s">
        <v>2455</v>
      </c>
      <c r="C3593" s="3" t="s">
        <v>6564</v>
      </c>
      <c r="D3593" s="6">
        <v>35000</v>
      </c>
      <c r="E3593" s="8">
        <v>35296</v>
      </c>
      <c r="F3593" s="22">
        <f>ROUND(E3593/D3593*100,0)</f>
        <v>101</v>
      </c>
      <c r="G3593" t="s">
        <v>8218</v>
      </c>
      <c r="H3593" t="s">
        <v>8223</v>
      </c>
      <c r="I3593" t="s">
        <v>8245</v>
      </c>
      <c r="J3593">
        <v>1489207808</v>
      </c>
      <c r="K3593">
        <v>1486183808</v>
      </c>
      <c r="L3593" t="b">
        <v>0</v>
      </c>
      <c r="M3593">
        <v>130</v>
      </c>
      <c r="N3593" t="b">
        <v>1</v>
      </c>
      <c r="O3593" t="s">
        <v>8296</v>
      </c>
      <c r="P3593" s="9">
        <f>(((K3593/60)/60)/24)+DATE(1970,1,1)</f>
        <v>42770.201481481476</v>
      </c>
      <c r="Q3593" s="14">
        <f>YEAR(P3593)</f>
        <v>2017</v>
      </c>
      <c r="R3593" s="10" t="s">
        <v>8350</v>
      </c>
      <c r="S3593" t="s">
        <v>8366</v>
      </c>
      <c r="T3593">
        <f>IFERROR(ROUND(E3593/M3593,2),0)</f>
        <v>271.51</v>
      </c>
    </row>
    <row r="3594" spans="1:20" ht="49" x14ac:dyDescent="0.25">
      <c r="A3594">
        <v>2609</v>
      </c>
      <c r="B3594" s="3" t="s">
        <v>2609</v>
      </c>
      <c r="C3594" s="3" t="s">
        <v>6719</v>
      </c>
      <c r="D3594" s="6">
        <v>35000</v>
      </c>
      <c r="E3594" s="8">
        <v>106330.39</v>
      </c>
      <c r="F3594" s="22">
        <f>ROUND(E3594/D3594*100,0)</f>
        <v>304</v>
      </c>
      <c r="G3594" t="s">
        <v>8218</v>
      </c>
      <c r="H3594" t="s">
        <v>8223</v>
      </c>
      <c r="I3594" t="s">
        <v>8245</v>
      </c>
      <c r="J3594">
        <v>1342330951</v>
      </c>
      <c r="K3594">
        <v>1339738951</v>
      </c>
      <c r="L3594" t="b">
        <v>1</v>
      </c>
      <c r="M3594">
        <v>676</v>
      </c>
      <c r="N3594" t="b">
        <v>1</v>
      </c>
      <c r="O3594" t="s">
        <v>8299</v>
      </c>
      <c r="P3594" s="9">
        <f>(((K3594/60)/60)/24)+DATE(1970,1,1)</f>
        <v>41075.237858796296</v>
      </c>
      <c r="Q3594" s="14">
        <f>YEAR(P3594)</f>
        <v>2012</v>
      </c>
      <c r="R3594" s="10" t="s">
        <v>8333</v>
      </c>
      <c r="S3594" t="s">
        <v>8369</v>
      </c>
      <c r="T3594">
        <f>IFERROR(ROUND(E3594/M3594,2),0)</f>
        <v>157.29</v>
      </c>
    </row>
    <row r="3595" spans="1:20" ht="49" x14ac:dyDescent="0.25">
      <c r="A3595">
        <v>2706</v>
      </c>
      <c r="B3595" s="3" t="s">
        <v>2706</v>
      </c>
      <c r="C3595" s="3" t="s">
        <v>6816</v>
      </c>
      <c r="D3595" s="6">
        <v>35000</v>
      </c>
      <c r="E3595" s="8">
        <v>39304</v>
      </c>
      <c r="F3595" s="22">
        <f>ROUND(E3595/D3595*100,0)</f>
        <v>112</v>
      </c>
      <c r="G3595" t="s">
        <v>8218</v>
      </c>
      <c r="H3595" t="s">
        <v>8223</v>
      </c>
      <c r="I3595" t="s">
        <v>8245</v>
      </c>
      <c r="J3595">
        <v>1413442740</v>
      </c>
      <c r="K3595">
        <v>1410937483</v>
      </c>
      <c r="L3595" t="b">
        <v>1</v>
      </c>
      <c r="M3595">
        <v>263</v>
      </c>
      <c r="N3595" t="b">
        <v>1</v>
      </c>
      <c r="O3595" t="s">
        <v>8301</v>
      </c>
      <c r="P3595" s="9">
        <f>(((K3595/60)/60)/24)+DATE(1970,1,1)</f>
        <v>41899.294942129629</v>
      </c>
      <c r="Q3595" s="14">
        <f>YEAR(P3595)</f>
        <v>2014</v>
      </c>
      <c r="R3595" s="10" t="s">
        <v>8331</v>
      </c>
      <c r="S3595" t="s">
        <v>8371</v>
      </c>
      <c r="T3595">
        <f>IFERROR(ROUND(E3595/M3595,2),0)</f>
        <v>149.44</v>
      </c>
    </row>
    <row r="3596" spans="1:20" ht="33" x14ac:dyDescent="0.25">
      <c r="A3596">
        <v>2996</v>
      </c>
      <c r="B3596" s="3" t="s">
        <v>2996</v>
      </c>
      <c r="C3596" s="3" t="s">
        <v>7106</v>
      </c>
      <c r="D3596" s="6">
        <v>35000</v>
      </c>
      <c r="E3596" s="8">
        <v>60180</v>
      </c>
      <c r="F3596" s="22">
        <f>ROUND(E3596/D3596*100,0)</f>
        <v>172</v>
      </c>
      <c r="G3596" t="s">
        <v>8218</v>
      </c>
      <c r="H3596" t="s">
        <v>8223</v>
      </c>
      <c r="I3596" t="s">
        <v>8245</v>
      </c>
      <c r="J3596">
        <v>1432677240</v>
      </c>
      <c r="K3596">
        <v>1427493240</v>
      </c>
      <c r="L3596" t="b">
        <v>0</v>
      </c>
      <c r="M3596">
        <v>392</v>
      </c>
      <c r="N3596" t="b">
        <v>1</v>
      </c>
      <c r="O3596" t="s">
        <v>8301</v>
      </c>
      <c r="P3596" s="9">
        <f>(((K3596/60)/60)/24)+DATE(1970,1,1)</f>
        <v>42090.912500000006</v>
      </c>
      <c r="Q3596" s="14">
        <f>YEAR(P3596)</f>
        <v>2015</v>
      </c>
      <c r="R3596" s="10" t="s">
        <v>8331</v>
      </c>
      <c r="S3596" t="s">
        <v>8371</v>
      </c>
      <c r="T3596">
        <f>IFERROR(ROUND(E3596/M3596,2),0)</f>
        <v>153.52000000000001</v>
      </c>
    </row>
    <row r="3597" spans="1:20" ht="49" x14ac:dyDescent="0.25">
      <c r="A3597">
        <v>3166</v>
      </c>
      <c r="B3597" s="3" t="s">
        <v>3166</v>
      </c>
      <c r="C3597" s="3" t="s">
        <v>7276</v>
      </c>
      <c r="D3597" s="6">
        <v>35000</v>
      </c>
      <c r="E3597" s="8">
        <v>56079.83</v>
      </c>
      <c r="F3597" s="22">
        <f>ROUND(E3597/D3597*100,0)</f>
        <v>160</v>
      </c>
      <c r="G3597" t="s">
        <v>8218</v>
      </c>
      <c r="H3597" t="s">
        <v>8223</v>
      </c>
      <c r="I3597" t="s">
        <v>8245</v>
      </c>
      <c r="J3597">
        <v>1416988740</v>
      </c>
      <c r="K3597">
        <v>1414514153</v>
      </c>
      <c r="L3597" t="b">
        <v>1</v>
      </c>
      <c r="M3597">
        <v>930</v>
      </c>
      <c r="N3597" t="b">
        <v>1</v>
      </c>
      <c r="O3597" t="s">
        <v>8269</v>
      </c>
      <c r="P3597" s="9">
        <f>(((K3597/60)/60)/24)+DATE(1970,1,1)</f>
        <v>41940.69158564815</v>
      </c>
      <c r="Q3597" s="14">
        <f>YEAR(P3597)</f>
        <v>2014</v>
      </c>
      <c r="R3597" s="10" t="s">
        <v>8331</v>
      </c>
      <c r="S3597" t="s">
        <v>8332</v>
      </c>
      <c r="T3597">
        <f>IFERROR(ROUND(E3597/M3597,2),0)</f>
        <v>60.3</v>
      </c>
    </row>
    <row r="3598" spans="1:20" ht="65" x14ac:dyDescent="0.25">
      <c r="A3598">
        <v>3215</v>
      </c>
      <c r="B3598" s="3" t="s">
        <v>3215</v>
      </c>
      <c r="C3598" s="3" t="s">
        <v>7325</v>
      </c>
      <c r="D3598" s="6">
        <v>35000</v>
      </c>
      <c r="E3598" s="8">
        <v>35123</v>
      </c>
      <c r="F3598" s="22">
        <f>ROUND(E3598/D3598*100,0)</f>
        <v>100</v>
      </c>
      <c r="G3598" t="s">
        <v>8218</v>
      </c>
      <c r="H3598" t="s">
        <v>8223</v>
      </c>
      <c r="I3598" t="s">
        <v>8245</v>
      </c>
      <c r="J3598">
        <v>1441857540</v>
      </c>
      <c r="K3598">
        <v>1438617471</v>
      </c>
      <c r="L3598" t="b">
        <v>1</v>
      </c>
      <c r="M3598">
        <v>134</v>
      </c>
      <c r="N3598" t="b">
        <v>1</v>
      </c>
      <c r="O3598" t="s">
        <v>8269</v>
      </c>
      <c r="P3598" s="9">
        <f>(((K3598/60)/60)/24)+DATE(1970,1,1)</f>
        <v>42219.665173611109</v>
      </c>
      <c r="Q3598" s="14">
        <f>YEAR(P3598)</f>
        <v>2015</v>
      </c>
      <c r="R3598" s="10" t="s">
        <v>8331</v>
      </c>
      <c r="S3598" t="s">
        <v>8332</v>
      </c>
      <c r="T3598">
        <f>IFERROR(ROUND(E3598/M3598,2),0)</f>
        <v>262.11</v>
      </c>
    </row>
    <row r="3599" spans="1:20" ht="33" x14ac:dyDescent="0.25">
      <c r="A3599">
        <v>3237</v>
      </c>
      <c r="B3599" s="3" t="s">
        <v>3237</v>
      </c>
      <c r="C3599" s="3" t="s">
        <v>7347</v>
      </c>
      <c r="D3599" s="6">
        <v>35000</v>
      </c>
      <c r="E3599" s="8">
        <v>35275.64</v>
      </c>
      <c r="F3599" s="22">
        <f>ROUND(E3599/D3599*100,0)</f>
        <v>101</v>
      </c>
      <c r="G3599" t="s">
        <v>8218</v>
      </c>
      <c r="H3599" t="s">
        <v>8223</v>
      </c>
      <c r="I3599" t="s">
        <v>8245</v>
      </c>
      <c r="J3599">
        <v>1443499140</v>
      </c>
      <c r="K3599">
        <v>1441452184</v>
      </c>
      <c r="L3599" t="b">
        <v>1</v>
      </c>
      <c r="M3599">
        <v>269</v>
      </c>
      <c r="N3599" t="b">
        <v>1</v>
      </c>
      <c r="O3599" t="s">
        <v>8269</v>
      </c>
      <c r="P3599" s="9">
        <f>(((K3599/60)/60)/24)+DATE(1970,1,1)</f>
        <v>42252.474351851852</v>
      </c>
      <c r="Q3599" s="14">
        <f>YEAR(P3599)</f>
        <v>2015</v>
      </c>
      <c r="R3599" s="10" t="s">
        <v>8331</v>
      </c>
      <c r="S3599" t="s">
        <v>8332</v>
      </c>
      <c r="T3599">
        <f>IFERROR(ROUND(E3599/M3599,2),0)</f>
        <v>131.13999999999999</v>
      </c>
    </row>
    <row r="3600" spans="1:20" ht="49" x14ac:dyDescent="0.25">
      <c r="A3600">
        <v>3547</v>
      </c>
      <c r="B3600" s="3" t="s">
        <v>3546</v>
      </c>
      <c r="C3600" s="3" t="s">
        <v>7657</v>
      </c>
      <c r="D3600" s="6">
        <v>35000</v>
      </c>
      <c r="E3600" s="8">
        <v>40043.25</v>
      </c>
      <c r="F3600" s="22">
        <f>ROUND(E3600/D3600*100,0)</f>
        <v>114</v>
      </c>
      <c r="G3600" t="s">
        <v>8218</v>
      </c>
      <c r="H3600" t="s">
        <v>8223</v>
      </c>
      <c r="I3600" t="s">
        <v>8245</v>
      </c>
      <c r="J3600">
        <v>1463198340</v>
      </c>
      <c r="K3600">
        <v>1461117201</v>
      </c>
      <c r="L3600" t="b">
        <v>0</v>
      </c>
      <c r="M3600">
        <v>336</v>
      </c>
      <c r="N3600" t="b">
        <v>1</v>
      </c>
      <c r="O3600" t="s">
        <v>8269</v>
      </c>
      <c r="P3600" s="9">
        <f>(((K3600/60)/60)/24)+DATE(1970,1,1)</f>
        <v>42480.078715277778</v>
      </c>
      <c r="Q3600" s="14">
        <f>YEAR(P3600)</f>
        <v>2016</v>
      </c>
      <c r="R3600" s="10" t="s">
        <v>8331</v>
      </c>
      <c r="S3600" t="s">
        <v>8332</v>
      </c>
      <c r="T3600">
        <f>IFERROR(ROUND(E3600/M3600,2),0)</f>
        <v>119.18</v>
      </c>
    </row>
    <row r="3601" spans="1:20" ht="49" hidden="1" x14ac:dyDescent="0.25">
      <c r="A3601">
        <v>683</v>
      </c>
      <c r="B3601" s="3" t="s">
        <v>684</v>
      </c>
      <c r="C3601" s="3" t="s">
        <v>4793</v>
      </c>
      <c r="D3601" s="6">
        <v>35000</v>
      </c>
      <c r="E3601" s="8">
        <v>298</v>
      </c>
      <c r="F3601" s="22">
        <f>ROUND(E3601/D3601*100,0)</f>
        <v>1</v>
      </c>
      <c r="G3601" t="s">
        <v>8220</v>
      </c>
      <c r="H3601" t="s">
        <v>8223</v>
      </c>
      <c r="I3601" t="s">
        <v>8245</v>
      </c>
      <c r="J3601">
        <v>1477949764</v>
      </c>
      <c r="K3601">
        <v>1474493764</v>
      </c>
      <c r="L3601" t="b">
        <v>0</v>
      </c>
      <c r="M3601">
        <v>3</v>
      </c>
      <c r="N3601" t="b">
        <v>0</v>
      </c>
      <c r="O3601" t="s">
        <v>8271</v>
      </c>
      <c r="P3601" s="9">
        <f>(((K3601/60)/60)/24)+DATE(1970,1,1)</f>
        <v>42634.900046296301</v>
      </c>
      <c r="Q3601" s="14">
        <f>YEAR(P3601)</f>
        <v>2016</v>
      </c>
      <c r="R3601" s="10" t="s">
        <v>8333</v>
      </c>
      <c r="S3601" t="s">
        <v>8335</v>
      </c>
      <c r="T3601">
        <f>IFERROR(ROUND(E3601/M3601,2),0)</f>
        <v>99.33</v>
      </c>
    </row>
    <row r="3602" spans="1:20" ht="33" hidden="1" x14ac:dyDescent="0.25">
      <c r="A3602">
        <v>963</v>
      </c>
      <c r="B3602" s="3" t="s">
        <v>964</v>
      </c>
      <c r="C3602" s="3" t="s">
        <v>5073</v>
      </c>
      <c r="D3602" s="6">
        <v>35000</v>
      </c>
      <c r="E3602" s="8">
        <v>377</v>
      </c>
      <c r="F3602" s="22">
        <f>ROUND(E3602/D3602*100,0)</f>
        <v>1</v>
      </c>
      <c r="G3602" t="s">
        <v>8220</v>
      </c>
      <c r="H3602" t="s">
        <v>8223</v>
      </c>
      <c r="I3602" t="s">
        <v>8245</v>
      </c>
      <c r="J3602">
        <v>1476717319</v>
      </c>
      <c r="K3602">
        <v>1473693319</v>
      </c>
      <c r="L3602" t="b">
        <v>0</v>
      </c>
      <c r="M3602">
        <v>9</v>
      </c>
      <c r="N3602" t="b">
        <v>0</v>
      </c>
      <c r="O3602" t="s">
        <v>8271</v>
      </c>
      <c r="P3602" s="9">
        <f>(((K3602/60)/60)/24)+DATE(1970,1,1)</f>
        <v>42625.635636574079</v>
      </c>
      <c r="Q3602" s="14">
        <f>YEAR(P3602)</f>
        <v>2016</v>
      </c>
      <c r="R3602" s="10" t="s">
        <v>8333</v>
      </c>
      <c r="S3602" t="s">
        <v>8335</v>
      </c>
      <c r="T3602">
        <f>IFERROR(ROUND(E3602/M3602,2),0)</f>
        <v>41.89</v>
      </c>
    </row>
    <row r="3603" spans="1:20" ht="49" hidden="1" x14ac:dyDescent="0.25">
      <c r="A3603">
        <v>979</v>
      </c>
      <c r="B3603" s="3" t="s">
        <v>980</v>
      </c>
      <c r="C3603" s="3" t="s">
        <v>5089</v>
      </c>
      <c r="D3603" s="6">
        <v>35000</v>
      </c>
      <c r="E3603" s="8">
        <v>28986.16</v>
      </c>
      <c r="F3603" s="22">
        <f>ROUND(E3603/D3603*100,0)</f>
        <v>83</v>
      </c>
      <c r="G3603" t="s">
        <v>8220</v>
      </c>
      <c r="H3603" t="s">
        <v>8223</v>
      </c>
      <c r="I3603" t="s">
        <v>8245</v>
      </c>
      <c r="J3603">
        <v>1466449140</v>
      </c>
      <c r="K3603">
        <v>1463392828</v>
      </c>
      <c r="L3603" t="b">
        <v>0</v>
      </c>
      <c r="M3603">
        <v>96</v>
      </c>
      <c r="N3603" t="b">
        <v>0</v>
      </c>
      <c r="O3603" t="s">
        <v>8271</v>
      </c>
      <c r="P3603" s="9">
        <f>(((K3603/60)/60)/24)+DATE(1970,1,1)</f>
        <v>42506.416990740734</v>
      </c>
      <c r="Q3603" s="14">
        <f>YEAR(P3603)</f>
        <v>2016</v>
      </c>
      <c r="R3603" s="10" t="s">
        <v>8333</v>
      </c>
      <c r="S3603" t="s">
        <v>8335</v>
      </c>
      <c r="T3603">
        <f>IFERROR(ROUND(E3603/M3603,2),0)</f>
        <v>301.94</v>
      </c>
    </row>
    <row r="3604" spans="1:20" ht="65" hidden="1" x14ac:dyDescent="0.25">
      <c r="A3604">
        <v>1127</v>
      </c>
      <c r="B3604" s="3" t="s">
        <v>1128</v>
      </c>
      <c r="C3604" s="3" t="s">
        <v>5237</v>
      </c>
      <c r="D3604" s="6">
        <v>35000</v>
      </c>
      <c r="E3604" s="8">
        <v>585</v>
      </c>
      <c r="F3604" s="22">
        <f>ROUND(E3604/D3604*100,0)</f>
        <v>2</v>
      </c>
      <c r="G3604" t="s">
        <v>8220</v>
      </c>
      <c r="H3604" t="s">
        <v>8223</v>
      </c>
      <c r="I3604" t="s">
        <v>8245</v>
      </c>
      <c r="J3604">
        <v>1416000600</v>
      </c>
      <c r="K3604">
        <v>1413318600</v>
      </c>
      <c r="L3604" t="b">
        <v>0</v>
      </c>
      <c r="M3604">
        <v>23</v>
      </c>
      <c r="N3604" t="b">
        <v>0</v>
      </c>
      <c r="O3604" t="s">
        <v>8281</v>
      </c>
      <c r="P3604" s="9">
        <f>(((K3604/60)/60)/24)+DATE(1970,1,1)</f>
        <v>41926.854166666664</v>
      </c>
      <c r="Q3604" s="14">
        <f>YEAR(P3604)</f>
        <v>2014</v>
      </c>
      <c r="R3604" s="10" t="s">
        <v>8347</v>
      </c>
      <c r="S3604" t="s">
        <v>8349</v>
      </c>
      <c r="T3604">
        <f>IFERROR(ROUND(E3604/M3604,2),0)</f>
        <v>25.43</v>
      </c>
    </row>
    <row r="3605" spans="1:20" ht="49" hidden="1" x14ac:dyDescent="0.25">
      <c r="A3605">
        <v>1138</v>
      </c>
      <c r="B3605" s="3" t="s">
        <v>1139</v>
      </c>
      <c r="C3605" s="3" t="s">
        <v>5248</v>
      </c>
      <c r="D3605" s="6">
        <v>35000</v>
      </c>
      <c r="E3605" s="8">
        <v>125</v>
      </c>
      <c r="F3605" s="22">
        <f>ROUND(E3605/D3605*100,0)</f>
        <v>0</v>
      </c>
      <c r="G3605" t="s">
        <v>8220</v>
      </c>
      <c r="H3605" t="s">
        <v>8223</v>
      </c>
      <c r="I3605" t="s">
        <v>8245</v>
      </c>
      <c r="J3605">
        <v>1485035131</v>
      </c>
      <c r="K3605">
        <v>1483307131</v>
      </c>
      <c r="L3605" t="b">
        <v>0</v>
      </c>
      <c r="M3605">
        <v>4</v>
      </c>
      <c r="N3605" t="b">
        <v>0</v>
      </c>
      <c r="O3605" t="s">
        <v>8281</v>
      </c>
      <c r="P3605" s="9">
        <f>(((K3605/60)/60)/24)+DATE(1970,1,1)</f>
        <v>42736.9066087963</v>
      </c>
      <c r="Q3605" s="14">
        <f>YEAR(P3605)</f>
        <v>2017</v>
      </c>
      <c r="R3605" s="10" t="s">
        <v>8347</v>
      </c>
      <c r="S3605" t="s">
        <v>8349</v>
      </c>
      <c r="T3605">
        <f>IFERROR(ROUND(E3605/M3605,2),0)</f>
        <v>31.25</v>
      </c>
    </row>
    <row r="3606" spans="1:20" ht="21" hidden="1" x14ac:dyDescent="0.25">
      <c r="A3606">
        <v>1718</v>
      </c>
      <c r="B3606" s="3" t="s">
        <v>1719</v>
      </c>
      <c r="C3606" s="3" t="s">
        <v>5828</v>
      </c>
      <c r="D3606" s="6">
        <v>35000</v>
      </c>
      <c r="E3606" s="8">
        <v>75</v>
      </c>
      <c r="F3606" s="22">
        <f>ROUND(E3606/D3606*100,0)</f>
        <v>0</v>
      </c>
      <c r="G3606" t="s">
        <v>8220</v>
      </c>
      <c r="H3606" t="s">
        <v>8223</v>
      </c>
      <c r="I3606" t="s">
        <v>8245</v>
      </c>
      <c r="J3606">
        <v>1463201940</v>
      </c>
      <c r="K3606">
        <v>1459435149</v>
      </c>
      <c r="L3606" t="b">
        <v>0</v>
      </c>
      <c r="M3606">
        <v>2</v>
      </c>
      <c r="N3606" t="b">
        <v>0</v>
      </c>
      <c r="O3606" t="s">
        <v>8291</v>
      </c>
      <c r="P3606" s="9">
        <f>(((K3606/60)/60)/24)+DATE(1970,1,1)</f>
        <v>42460.610520833332</v>
      </c>
      <c r="Q3606" s="14">
        <f>YEAR(P3606)</f>
        <v>2016</v>
      </c>
      <c r="R3606" s="10" t="s">
        <v>8339</v>
      </c>
      <c r="S3606" t="s">
        <v>8361</v>
      </c>
      <c r="T3606">
        <f>IFERROR(ROUND(E3606/M3606,2),0)</f>
        <v>37.5</v>
      </c>
    </row>
    <row r="3607" spans="1:20" ht="49" hidden="1" x14ac:dyDescent="0.25">
      <c r="A3607">
        <v>1782</v>
      </c>
      <c r="B3607" s="3" t="s">
        <v>1783</v>
      </c>
      <c r="C3607" s="3" t="s">
        <v>5892</v>
      </c>
      <c r="D3607" s="6">
        <v>35000</v>
      </c>
      <c r="E3607" s="8">
        <v>5422</v>
      </c>
      <c r="F3607" s="22">
        <f>ROUND(E3607/D3607*100,0)</f>
        <v>15</v>
      </c>
      <c r="G3607" t="s">
        <v>8220</v>
      </c>
      <c r="H3607" t="s">
        <v>8223</v>
      </c>
      <c r="I3607" t="s">
        <v>8245</v>
      </c>
      <c r="J3607">
        <v>1456062489</v>
      </c>
      <c r="K3607">
        <v>1453211289</v>
      </c>
      <c r="L3607" t="b">
        <v>1</v>
      </c>
      <c r="M3607">
        <v>76</v>
      </c>
      <c r="N3607" t="b">
        <v>0</v>
      </c>
      <c r="O3607" t="s">
        <v>8283</v>
      </c>
      <c r="P3607" s="9">
        <f>(((K3607/60)/60)/24)+DATE(1970,1,1)</f>
        <v>42388.575104166666</v>
      </c>
      <c r="Q3607" s="14">
        <f>YEAR(P3607)</f>
        <v>2016</v>
      </c>
      <c r="R3607" s="10" t="s">
        <v>8352</v>
      </c>
      <c r="S3607" t="s">
        <v>8353</v>
      </c>
      <c r="T3607">
        <f>IFERROR(ROUND(E3607/M3607,2),0)</f>
        <v>71.34</v>
      </c>
    </row>
    <row r="3608" spans="1:20" ht="49" hidden="1" x14ac:dyDescent="0.25">
      <c r="A3608">
        <v>1909</v>
      </c>
      <c r="B3608" s="3" t="s">
        <v>1910</v>
      </c>
      <c r="C3608" s="3" t="s">
        <v>6019</v>
      </c>
      <c r="D3608" s="6">
        <v>35000</v>
      </c>
      <c r="E3608" s="8">
        <v>4939</v>
      </c>
      <c r="F3608" s="22">
        <f>ROUND(E3608/D3608*100,0)</f>
        <v>14</v>
      </c>
      <c r="G3608" t="s">
        <v>8220</v>
      </c>
      <c r="H3608" t="s">
        <v>8223</v>
      </c>
      <c r="I3608" t="s">
        <v>8245</v>
      </c>
      <c r="J3608">
        <v>1414059479</v>
      </c>
      <c r="K3608">
        <v>1411467479</v>
      </c>
      <c r="L3608" t="b">
        <v>0</v>
      </c>
      <c r="M3608">
        <v>38</v>
      </c>
      <c r="N3608" t="b">
        <v>0</v>
      </c>
      <c r="O3608" t="s">
        <v>8292</v>
      </c>
      <c r="P3608" s="9">
        <f>(((K3608/60)/60)/24)+DATE(1970,1,1)</f>
        <v>41905.429155092592</v>
      </c>
      <c r="Q3608" s="14">
        <f>YEAR(P3608)</f>
        <v>2014</v>
      </c>
      <c r="R3608" s="10" t="s">
        <v>8333</v>
      </c>
      <c r="S3608" t="s">
        <v>8362</v>
      </c>
      <c r="T3608">
        <f>IFERROR(ROUND(E3608/M3608,2),0)</f>
        <v>129.97</v>
      </c>
    </row>
    <row r="3609" spans="1:20" ht="33" hidden="1" x14ac:dyDescent="0.25">
      <c r="A3609">
        <v>2428</v>
      </c>
      <c r="B3609" s="3" t="s">
        <v>2429</v>
      </c>
      <c r="C3609" s="3" t="s">
        <v>6538</v>
      </c>
      <c r="D3609" s="6">
        <v>35000</v>
      </c>
      <c r="E3609" s="8">
        <v>1</v>
      </c>
      <c r="F3609" s="22">
        <f>ROUND(E3609/D3609*100,0)</f>
        <v>0</v>
      </c>
      <c r="G3609" t="s">
        <v>8220</v>
      </c>
      <c r="H3609" t="s">
        <v>8223</v>
      </c>
      <c r="I3609" t="s">
        <v>8245</v>
      </c>
      <c r="J3609">
        <v>1426182551</v>
      </c>
      <c r="K3609">
        <v>1423594151</v>
      </c>
      <c r="L3609" t="b">
        <v>0</v>
      </c>
      <c r="M3609">
        <v>1</v>
      </c>
      <c r="N3609" t="b">
        <v>0</v>
      </c>
      <c r="O3609" t="s">
        <v>8282</v>
      </c>
      <c r="P3609" s="9">
        <f>(((K3609/60)/60)/24)+DATE(1970,1,1)</f>
        <v>42045.784155092595</v>
      </c>
      <c r="Q3609" s="14">
        <f>YEAR(P3609)</f>
        <v>2015</v>
      </c>
      <c r="R3609" s="10" t="s">
        <v>8350</v>
      </c>
      <c r="S3609" t="s">
        <v>8351</v>
      </c>
      <c r="T3609">
        <f>IFERROR(ROUND(E3609/M3609,2),0)</f>
        <v>1</v>
      </c>
    </row>
    <row r="3610" spans="1:20" ht="33" hidden="1" x14ac:dyDescent="0.25">
      <c r="A3610">
        <v>2504</v>
      </c>
      <c r="B3610" s="3" t="s">
        <v>2504</v>
      </c>
      <c r="C3610" s="3" t="s">
        <v>6614</v>
      </c>
      <c r="D3610" s="6">
        <v>35000</v>
      </c>
      <c r="E3610" s="8">
        <v>0</v>
      </c>
      <c r="F3610" s="22">
        <f>ROUND(E3610/D3610*100,0)</f>
        <v>0</v>
      </c>
      <c r="G3610" t="s">
        <v>8220</v>
      </c>
      <c r="H3610" t="s">
        <v>8223</v>
      </c>
      <c r="I3610" t="s">
        <v>8245</v>
      </c>
      <c r="J3610">
        <v>1416014534</v>
      </c>
      <c r="K3610">
        <v>1413418934</v>
      </c>
      <c r="L3610" t="b">
        <v>0</v>
      </c>
      <c r="M3610">
        <v>0</v>
      </c>
      <c r="N3610" t="b">
        <v>0</v>
      </c>
      <c r="O3610" t="s">
        <v>8297</v>
      </c>
      <c r="P3610" s="9">
        <f>(((K3610/60)/60)/24)+DATE(1970,1,1)</f>
        <v>41928.015439814815</v>
      </c>
      <c r="Q3610" s="14">
        <f>YEAR(P3610)</f>
        <v>2014</v>
      </c>
      <c r="R3610" s="10" t="s">
        <v>8350</v>
      </c>
      <c r="S3610" t="s">
        <v>8367</v>
      </c>
      <c r="T3610">
        <f>IFERROR(ROUND(E3610/M3610,2),0)</f>
        <v>0</v>
      </c>
    </row>
    <row r="3611" spans="1:20" ht="49" hidden="1" x14ac:dyDescent="0.25">
      <c r="A3611">
        <v>2596</v>
      </c>
      <c r="B3611" s="3" t="s">
        <v>2596</v>
      </c>
      <c r="C3611" s="3" t="s">
        <v>6706</v>
      </c>
      <c r="D3611" s="6">
        <v>35000</v>
      </c>
      <c r="E3611" s="8">
        <v>8256</v>
      </c>
      <c r="F3611" s="22">
        <f>ROUND(E3611/D3611*100,0)</f>
        <v>24</v>
      </c>
      <c r="G3611" t="s">
        <v>8220</v>
      </c>
      <c r="H3611" t="s">
        <v>8228</v>
      </c>
      <c r="I3611" t="s">
        <v>8250</v>
      </c>
      <c r="J3611">
        <v>1407427009</v>
      </c>
      <c r="K3611">
        <v>1404835009</v>
      </c>
      <c r="L3611" t="b">
        <v>0</v>
      </c>
      <c r="M3611">
        <v>27</v>
      </c>
      <c r="N3611" t="b">
        <v>0</v>
      </c>
      <c r="O3611" t="s">
        <v>8282</v>
      </c>
      <c r="P3611" s="9">
        <f>(((K3611/60)/60)/24)+DATE(1970,1,1)</f>
        <v>41828.664456018516</v>
      </c>
      <c r="Q3611" s="14">
        <f>YEAR(P3611)</f>
        <v>2014</v>
      </c>
      <c r="R3611" s="10" t="s">
        <v>8350</v>
      </c>
      <c r="S3611" t="s">
        <v>8351</v>
      </c>
      <c r="T3611">
        <f>IFERROR(ROUND(E3611/M3611,2),0)</f>
        <v>305.77999999999997</v>
      </c>
    </row>
    <row r="3612" spans="1:20" ht="65" hidden="1" x14ac:dyDescent="0.25">
      <c r="A3612">
        <v>2674</v>
      </c>
      <c r="B3612" s="3" t="s">
        <v>2674</v>
      </c>
      <c r="C3612" s="3" t="s">
        <v>6784</v>
      </c>
      <c r="D3612" s="6">
        <v>35000</v>
      </c>
      <c r="E3612" s="8">
        <v>21994</v>
      </c>
      <c r="F3612" s="22">
        <f>ROUND(E3612/D3612*100,0)</f>
        <v>63</v>
      </c>
      <c r="G3612" t="s">
        <v>8220</v>
      </c>
      <c r="H3612" t="s">
        <v>8223</v>
      </c>
      <c r="I3612" t="s">
        <v>8245</v>
      </c>
      <c r="J3612">
        <v>1467694740</v>
      </c>
      <c r="K3612">
        <v>1465398670</v>
      </c>
      <c r="L3612" t="b">
        <v>1</v>
      </c>
      <c r="M3612">
        <v>171</v>
      </c>
      <c r="N3612" t="b">
        <v>0</v>
      </c>
      <c r="O3612" t="s">
        <v>8300</v>
      </c>
      <c r="P3612" s="9">
        <f>(((K3612/60)/60)/24)+DATE(1970,1,1)</f>
        <v>42529.632754629631</v>
      </c>
      <c r="Q3612" s="14">
        <f>YEAR(P3612)</f>
        <v>2016</v>
      </c>
      <c r="R3612" s="10" t="s">
        <v>8333</v>
      </c>
      <c r="S3612" t="s">
        <v>8370</v>
      </c>
      <c r="T3612">
        <f>IFERROR(ROUND(E3612/M3612,2),0)</f>
        <v>128.62</v>
      </c>
    </row>
    <row r="3613" spans="1:20" ht="49" hidden="1" x14ac:dyDescent="0.25">
      <c r="A3613">
        <v>2689</v>
      </c>
      <c r="B3613" s="3" t="s">
        <v>2689</v>
      </c>
      <c r="C3613" s="3" t="s">
        <v>6799</v>
      </c>
      <c r="D3613" s="6">
        <v>35000</v>
      </c>
      <c r="E3613" s="8">
        <v>1</v>
      </c>
      <c r="F3613" s="22">
        <f>ROUND(E3613/D3613*100,0)</f>
        <v>0</v>
      </c>
      <c r="G3613" t="s">
        <v>8220</v>
      </c>
      <c r="H3613" t="s">
        <v>8223</v>
      </c>
      <c r="I3613" t="s">
        <v>8245</v>
      </c>
      <c r="J3613">
        <v>1469919890</v>
      </c>
      <c r="K3613">
        <v>1467327890</v>
      </c>
      <c r="L3613" t="b">
        <v>0</v>
      </c>
      <c r="M3613">
        <v>1</v>
      </c>
      <c r="N3613" t="b">
        <v>0</v>
      </c>
      <c r="O3613" t="s">
        <v>8282</v>
      </c>
      <c r="P3613" s="9">
        <f>(((K3613/60)/60)/24)+DATE(1970,1,1)</f>
        <v>42551.961689814809</v>
      </c>
      <c r="Q3613" s="14">
        <f>YEAR(P3613)</f>
        <v>2016</v>
      </c>
      <c r="R3613" s="10" t="s">
        <v>8350</v>
      </c>
      <c r="S3613" t="s">
        <v>8351</v>
      </c>
      <c r="T3613">
        <f>IFERROR(ROUND(E3613/M3613,2),0)</f>
        <v>1</v>
      </c>
    </row>
    <row r="3614" spans="1:20" ht="49" hidden="1" x14ac:dyDescent="0.25">
      <c r="A3614">
        <v>2848</v>
      </c>
      <c r="B3614" s="3" t="s">
        <v>2848</v>
      </c>
      <c r="C3614" s="3" t="s">
        <v>6958</v>
      </c>
      <c r="D3614" s="6">
        <v>35000</v>
      </c>
      <c r="E3614" s="8">
        <v>70</v>
      </c>
      <c r="F3614" s="22">
        <f>ROUND(E3614/D3614*100,0)</f>
        <v>0</v>
      </c>
      <c r="G3614" t="s">
        <v>8220</v>
      </c>
      <c r="H3614" t="s">
        <v>8223</v>
      </c>
      <c r="I3614" t="s">
        <v>8245</v>
      </c>
      <c r="J3614">
        <v>1432913659</v>
      </c>
      <c r="K3614">
        <v>1430321659</v>
      </c>
      <c r="L3614" t="b">
        <v>0</v>
      </c>
      <c r="M3614">
        <v>3</v>
      </c>
      <c r="N3614" t="b">
        <v>0</v>
      </c>
      <c r="O3614" t="s">
        <v>8269</v>
      </c>
      <c r="P3614" s="9">
        <f>(((K3614/60)/60)/24)+DATE(1970,1,1)</f>
        <v>42123.648831018523</v>
      </c>
      <c r="Q3614" s="14">
        <f>YEAR(P3614)</f>
        <v>2015</v>
      </c>
      <c r="R3614" s="10" t="s">
        <v>8331</v>
      </c>
      <c r="S3614" t="s">
        <v>8332</v>
      </c>
      <c r="T3614">
        <f>IFERROR(ROUND(E3614/M3614,2),0)</f>
        <v>23.33</v>
      </c>
    </row>
    <row r="3615" spans="1:20" ht="49" hidden="1" x14ac:dyDescent="0.25">
      <c r="A3615">
        <v>156</v>
      </c>
      <c r="B3615" s="3" t="s">
        <v>158</v>
      </c>
      <c r="C3615" s="3" t="s">
        <v>4266</v>
      </c>
      <c r="D3615" s="6">
        <v>35000</v>
      </c>
      <c r="E3615" s="8">
        <v>1785</v>
      </c>
      <c r="F3615" s="22">
        <f>ROUND(E3615/D3615*100,0)</f>
        <v>5</v>
      </c>
      <c r="G3615" t="s">
        <v>8219</v>
      </c>
      <c r="H3615" t="s">
        <v>8228</v>
      </c>
      <c r="I3615" t="s">
        <v>8250</v>
      </c>
      <c r="J3615">
        <v>1407034796</v>
      </c>
      <c r="K3615">
        <v>1401850796</v>
      </c>
      <c r="L3615" t="b">
        <v>0</v>
      </c>
      <c r="M3615">
        <v>15</v>
      </c>
      <c r="N3615" t="b">
        <v>0</v>
      </c>
      <c r="O3615" t="s">
        <v>8265</v>
      </c>
      <c r="P3615" s="9">
        <f>(((K3615/60)/60)/24)+DATE(1970,1,1)</f>
        <v>41794.124953703707</v>
      </c>
      <c r="Q3615" s="14">
        <f>YEAR(P3615)</f>
        <v>2014</v>
      </c>
      <c r="R3615" s="10" t="s">
        <v>8324</v>
      </c>
      <c r="S3615" t="s">
        <v>8327</v>
      </c>
      <c r="T3615">
        <f>IFERROR(ROUND(E3615/M3615,2),0)</f>
        <v>119</v>
      </c>
    </row>
    <row r="3616" spans="1:20" ht="49" hidden="1" x14ac:dyDescent="0.25">
      <c r="A3616">
        <v>1322</v>
      </c>
      <c r="B3616" s="3" t="s">
        <v>1323</v>
      </c>
      <c r="C3616" s="3" t="s">
        <v>5432</v>
      </c>
      <c r="D3616" s="6">
        <v>35000</v>
      </c>
      <c r="E3616" s="8">
        <v>106</v>
      </c>
      <c r="F3616" s="22">
        <f>ROUND(E3616/D3616*100,0)</f>
        <v>0</v>
      </c>
      <c r="G3616" t="s">
        <v>8219</v>
      </c>
      <c r="H3616" t="s">
        <v>8224</v>
      </c>
      <c r="I3616" t="s">
        <v>8246</v>
      </c>
      <c r="J3616">
        <v>1432223125</v>
      </c>
      <c r="K3616">
        <v>1429631125</v>
      </c>
      <c r="L3616" t="b">
        <v>0</v>
      </c>
      <c r="M3616">
        <v>4</v>
      </c>
      <c r="N3616" t="b">
        <v>0</v>
      </c>
      <c r="O3616" t="s">
        <v>8271</v>
      </c>
      <c r="P3616" s="9">
        <f>(((K3616/60)/60)/24)+DATE(1970,1,1)</f>
        <v>42115.656539351854</v>
      </c>
      <c r="Q3616" s="14">
        <f>YEAR(P3616)</f>
        <v>2015</v>
      </c>
      <c r="R3616" s="10" t="s">
        <v>8333</v>
      </c>
      <c r="S3616" t="s">
        <v>8335</v>
      </c>
      <c r="T3616">
        <f>IFERROR(ROUND(E3616/M3616,2),0)</f>
        <v>26.5</v>
      </c>
    </row>
    <row r="3617" spans="1:20" ht="49" hidden="1" x14ac:dyDescent="0.25">
      <c r="A3617">
        <v>1330</v>
      </c>
      <c r="B3617" s="3" t="s">
        <v>1331</v>
      </c>
      <c r="C3617" s="3" t="s">
        <v>5440</v>
      </c>
      <c r="D3617" s="6">
        <v>35000</v>
      </c>
      <c r="E3617" s="8">
        <v>7873</v>
      </c>
      <c r="F3617" s="22">
        <f>ROUND(E3617/D3617*100,0)</f>
        <v>22</v>
      </c>
      <c r="G3617" t="s">
        <v>8219</v>
      </c>
      <c r="H3617" t="s">
        <v>8223</v>
      </c>
      <c r="I3617" t="s">
        <v>8245</v>
      </c>
      <c r="J3617">
        <v>1467432000</v>
      </c>
      <c r="K3617">
        <v>1464763109</v>
      </c>
      <c r="L3617" t="b">
        <v>0</v>
      </c>
      <c r="M3617">
        <v>50</v>
      </c>
      <c r="N3617" t="b">
        <v>0</v>
      </c>
      <c r="O3617" t="s">
        <v>8271</v>
      </c>
      <c r="P3617" s="9">
        <f>(((K3617/60)/60)/24)+DATE(1970,1,1)</f>
        <v>42522.276724537034</v>
      </c>
      <c r="Q3617" s="14">
        <f>YEAR(P3617)</f>
        <v>2016</v>
      </c>
      <c r="R3617" s="10" t="s">
        <v>8333</v>
      </c>
      <c r="S3617" t="s">
        <v>8335</v>
      </c>
      <c r="T3617">
        <f>IFERROR(ROUND(E3617/M3617,2),0)</f>
        <v>157.46</v>
      </c>
    </row>
    <row r="3618" spans="1:20" ht="49" hidden="1" x14ac:dyDescent="0.25">
      <c r="A3618">
        <v>2354</v>
      </c>
      <c r="B3618" s="3" t="s">
        <v>2355</v>
      </c>
      <c r="C3618" s="3" t="s">
        <v>6464</v>
      </c>
      <c r="D3618" s="6">
        <v>35000</v>
      </c>
      <c r="E3618" s="8">
        <v>25</v>
      </c>
      <c r="F3618" s="22">
        <f>ROUND(E3618/D3618*100,0)</f>
        <v>0</v>
      </c>
      <c r="G3618" t="s">
        <v>8219</v>
      </c>
      <c r="H3618" t="s">
        <v>8223</v>
      </c>
      <c r="I3618" t="s">
        <v>8245</v>
      </c>
      <c r="J3618">
        <v>1420910460</v>
      </c>
      <c r="K3618">
        <v>1415726460</v>
      </c>
      <c r="L3618" t="b">
        <v>0</v>
      </c>
      <c r="M3618">
        <v>1</v>
      </c>
      <c r="N3618" t="b">
        <v>0</v>
      </c>
      <c r="O3618" t="s">
        <v>8270</v>
      </c>
      <c r="P3618" s="9">
        <f>(((K3618/60)/60)/24)+DATE(1970,1,1)</f>
        <v>41954.722916666666</v>
      </c>
      <c r="Q3618" s="14">
        <f>YEAR(P3618)</f>
        <v>2014</v>
      </c>
      <c r="R3618" s="10" t="s">
        <v>8333</v>
      </c>
      <c r="S3618" t="s">
        <v>8334</v>
      </c>
      <c r="T3618">
        <f>IFERROR(ROUND(E3618/M3618,2),0)</f>
        <v>25</v>
      </c>
    </row>
    <row r="3619" spans="1:20" ht="49" hidden="1" x14ac:dyDescent="0.25">
      <c r="A3619">
        <v>2566</v>
      </c>
      <c r="B3619" s="3" t="s">
        <v>2566</v>
      </c>
      <c r="C3619" s="3" t="s">
        <v>6676</v>
      </c>
      <c r="D3619" s="6">
        <v>35000</v>
      </c>
      <c r="E3619" s="8">
        <v>0</v>
      </c>
      <c r="F3619" s="22">
        <f>ROUND(E3619/D3619*100,0)</f>
        <v>0</v>
      </c>
      <c r="G3619" t="s">
        <v>8219</v>
      </c>
      <c r="H3619" t="s">
        <v>8223</v>
      </c>
      <c r="I3619" t="s">
        <v>8245</v>
      </c>
      <c r="J3619">
        <v>1408663948</v>
      </c>
      <c r="K3619">
        <v>1406071948</v>
      </c>
      <c r="L3619" t="b">
        <v>0</v>
      </c>
      <c r="M3619">
        <v>0</v>
      </c>
      <c r="N3619" t="b">
        <v>0</v>
      </c>
      <c r="O3619" t="s">
        <v>8282</v>
      </c>
      <c r="P3619" s="9">
        <f>(((K3619/60)/60)/24)+DATE(1970,1,1)</f>
        <v>41842.980879629627</v>
      </c>
      <c r="Q3619" s="14">
        <f>YEAR(P3619)</f>
        <v>2014</v>
      </c>
      <c r="R3619" s="10" t="s">
        <v>8350</v>
      </c>
      <c r="S3619" t="s">
        <v>8351</v>
      </c>
      <c r="T3619">
        <f>IFERROR(ROUND(E3619/M3619,2),0)</f>
        <v>0</v>
      </c>
    </row>
    <row r="3620" spans="1:20" ht="33" hidden="1" x14ac:dyDescent="0.25">
      <c r="A3620">
        <v>2144</v>
      </c>
      <c r="B3620" s="3" t="s">
        <v>2145</v>
      </c>
      <c r="C3620" s="3" t="s">
        <v>6254</v>
      </c>
      <c r="D3620" s="6">
        <v>35500</v>
      </c>
      <c r="E3620" s="8">
        <v>607</v>
      </c>
      <c r="F3620" s="22">
        <f>ROUND(E3620/D3620*100,0)</f>
        <v>2</v>
      </c>
      <c r="G3620" t="s">
        <v>8220</v>
      </c>
      <c r="H3620" t="s">
        <v>8223</v>
      </c>
      <c r="I3620" t="s">
        <v>8245</v>
      </c>
      <c r="J3620">
        <v>1379164040</v>
      </c>
      <c r="K3620">
        <v>1376399240</v>
      </c>
      <c r="L3620" t="b">
        <v>0</v>
      </c>
      <c r="M3620">
        <v>24</v>
      </c>
      <c r="N3620" t="b">
        <v>0</v>
      </c>
      <c r="O3620" t="s">
        <v>8280</v>
      </c>
      <c r="P3620" s="9">
        <f>(((K3620/60)/60)/24)+DATE(1970,1,1)</f>
        <v>41499.546759259261</v>
      </c>
      <c r="Q3620" s="14">
        <f>YEAR(P3620)</f>
        <v>2013</v>
      </c>
      <c r="R3620" s="10" t="s">
        <v>8347</v>
      </c>
      <c r="S3620" t="s">
        <v>8348</v>
      </c>
      <c r="T3620">
        <f>IFERROR(ROUND(E3620/M3620,2),0)</f>
        <v>25.29</v>
      </c>
    </row>
    <row r="3621" spans="1:20" ht="49" x14ac:dyDescent="0.25">
      <c r="A3621">
        <v>241</v>
      </c>
      <c r="B3621" s="3" t="s">
        <v>243</v>
      </c>
      <c r="C3621" s="3" t="s">
        <v>4351</v>
      </c>
      <c r="D3621" s="6">
        <v>36400</v>
      </c>
      <c r="E3621" s="8">
        <v>41000</v>
      </c>
      <c r="F3621" s="22">
        <f>ROUND(E3621/D3621*100,0)</f>
        <v>113</v>
      </c>
      <c r="G3621" t="s">
        <v>8218</v>
      </c>
      <c r="H3621" t="s">
        <v>8223</v>
      </c>
      <c r="I3621" t="s">
        <v>8245</v>
      </c>
      <c r="J3621">
        <v>1419180304</v>
      </c>
      <c r="K3621">
        <v>1415292304</v>
      </c>
      <c r="L3621" t="b">
        <v>1</v>
      </c>
      <c r="M3621">
        <v>376</v>
      </c>
      <c r="N3621" t="b">
        <v>1</v>
      </c>
      <c r="O3621" t="s">
        <v>8267</v>
      </c>
      <c r="P3621" s="9">
        <f>(((K3621/60)/60)/24)+DATE(1970,1,1)</f>
        <v>41949.697962962964</v>
      </c>
      <c r="Q3621" s="14">
        <f>YEAR(P3621)</f>
        <v>2014</v>
      </c>
      <c r="R3621" s="10" t="s">
        <v>8324</v>
      </c>
      <c r="S3621" t="s">
        <v>8329</v>
      </c>
      <c r="T3621">
        <f>IFERROR(ROUND(E3621/M3621,2),0)</f>
        <v>109.04</v>
      </c>
    </row>
    <row r="3622" spans="1:20" ht="49" hidden="1" x14ac:dyDescent="0.25">
      <c r="A3622">
        <v>1459</v>
      </c>
      <c r="B3622" s="3" t="s">
        <v>1460</v>
      </c>
      <c r="C3622" s="3" t="s">
        <v>5569</v>
      </c>
      <c r="D3622" s="6">
        <v>37000</v>
      </c>
      <c r="E3622" s="8">
        <v>0</v>
      </c>
      <c r="F3622" s="22">
        <f>ROUND(E3622/D3622*100,0)</f>
        <v>0</v>
      </c>
      <c r="G3622" t="s">
        <v>8219</v>
      </c>
      <c r="H3622" t="s">
        <v>8231</v>
      </c>
      <c r="I3622" t="s">
        <v>8252</v>
      </c>
      <c r="J3622">
        <v>1449077100</v>
      </c>
      <c r="K3622">
        <v>1446612896</v>
      </c>
      <c r="L3622" t="b">
        <v>0</v>
      </c>
      <c r="M3622">
        <v>0</v>
      </c>
      <c r="N3622" t="b">
        <v>0</v>
      </c>
      <c r="O3622" t="s">
        <v>8285</v>
      </c>
      <c r="P3622" s="9">
        <f>(((K3622/60)/60)/24)+DATE(1970,1,1)</f>
        <v>42312.204814814817</v>
      </c>
      <c r="Q3622" s="14">
        <f>YEAR(P3622)</f>
        <v>2015</v>
      </c>
      <c r="R3622" s="10" t="s">
        <v>8336</v>
      </c>
      <c r="S3622" t="s">
        <v>8355</v>
      </c>
      <c r="T3622">
        <f>IFERROR(ROUND(E3622/M3622,2),0)</f>
        <v>0</v>
      </c>
    </row>
    <row r="3623" spans="1:20" ht="49" hidden="1" x14ac:dyDescent="0.25">
      <c r="A3623">
        <v>2388</v>
      </c>
      <c r="B3623" s="3" t="s">
        <v>2389</v>
      </c>
      <c r="C3623" s="3" t="s">
        <v>6498</v>
      </c>
      <c r="D3623" s="6">
        <v>37000</v>
      </c>
      <c r="E3623" s="8">
        <v>463</v>
      </c>
      <c r="F3623" s="22">
        <f>ROUND(E3623/D3623*100,0)</f>
        <v>1</v>
      </c>
      <c r="G3623" t="s">
        <v>8219</v>
      </c>
      <c r="H3623" t="s">
        <v>8223</v>
      </c>
      <c r="I3623" t="s">
        <v>8245</v>
      </c>
      <c r="J3623">
        <v>1421350140</v>
      </c>
      <c r="K3623">
        <v>1418761759</v>
      </c>
      <c r="L3623" t="b">
        <v>0</v>
      </c>
      <c r="M3623">
        <v>8</v>
      </c>
      <c r="N3623" t="b">
        <v>0</v>
      </c>
      <c r="O3623" t="s">
        <v>8270</v>
      </c>
      <c r="P3623" s="9">
        <f>(((K3623/60)/60)/24)+DATE(1970,1,1)</f>
        <v>41989.853692129633</v>
      </c>
      <c r="Q3623" s="14">
        <f>YEAR(P3623)</f>
        <v>2014</v>
      </c>
      <c r="R3623" s="10" t="s">
        <v>8333</v>
      </c>
      <c r="S3623" t="s">
        <v>8334</v>
      </c>
      <c r="T3623">
        <f>IFERROR(ROUND(E3623/M3623,2),0)</f>
        <v>57.88</v>
      </c>
    </row>
    <row r="3624" spans="1:20" ht="49" x14ac:dyDescent="0.25">
      <c r="A3624">
        <v>1521</v>
      </c>
      <c r="B3624" s="3" t="s">
        <v>1522</v>
      </c>
      <c r="C3624" s="3" t="s">
        <v>5631</v>
      </c>
      <c r="D3624" s="6">
        <v>37500</v>
      </c>
      <c r="E3624" s="8">
        <v>40055</v>
      </c>
      <c r="F3624" s="22">
        <f>ROUND(E3624/D3624*100,0)</f>
        <v>107</v>
      </c>
      <c r="G3624" t="s">
        <v>8218</v>
      </c>
      <c r="H3624" t="s">
        <v>8223</v>
      </c>
      <c r="I3624" t="s">
        <v>8245</v>
      </c>
      <c r="J3624">
        <v>1465272091</v>
      </c>
      <c r="K3624">
        <v>1462248091</v>
      </c>
      <c r="L3624" t="b">
        <v>1</v>
      </c>
      <c r="M3624">
        <v>235</v>
      </c>
      <c r="N3624" t="b">
        <v>1</v>
      </c>
      <c r="O3624" t="s">
        <v>8283</v>
      </c>
      <c r="P3624" s="9">
        <f>(((K3624/60)/60)/24)+DATE(1970,1,1)</f>
        <v>42493.167719907404</v>
      </c>
      <c r="Q3624" s="14">
        <f>YEAR(P3624)</f>
        <v>2016</v>
      </c>
      <c r="R3624" s="10" t="s">
        <v>8352</v>
      </c>
      <c r="S3624" t="s">
        <v>8353</v>
      </c>
      <c r="T3624">
        <f>IFERROR(ROUND(E3624/M3624,2),0)</f>
        <v>170.45</v>
      </c>
    </row>
    <row r="3625" spans="1:20" ht="33" hidden="1" x14ac:dyDescent="0.25">
      <c r="A3625">
        <v>485</v>
      </c>
      <c r="B3625" s="3" t="s">
        <v>486</v>
      </c>
      <c r="C3625" s="3" t="s">
        <v>4595</v>
      </c>
      <c r="D3625" s="6">
        <v>37956</v>
      </c>
      <c r="E3625" s="8">
        <v>8315.01</v>
      </c>
      <c r="F3625" s="22">
        <f>ROUND(E3625/D3625*100,0)</f>
        <v>22</v>
      </c>
      <c r="G3625" t="s">
        <v>8220</v>
      </c>
      <c r="H3625" t="s">
        <v>8224</v>
      </c>
      <c r="I3625" t="s">
        <v>8246</v>
      </c>
      <c r="J3625">
        <v>1368792499</v>
      </c>
      <c r="K3625">
        <v>1366200499</v>
      </c>
      <c r="L3625" t="b">
        <v>0</v>
      </c>
      <c r="M3625">
        <v>125</v>
      </c>
      <c r="N3625" t="b">
        <v>0</v>
      </c>
      <c r="O3625" t="s">
        <v>8268</v>
      </c>
      <c r="P3625" s="9">
        <f>(((K3625/60)/60)/24)+DATE(1970,1,1)</f>
        <v>41381.50577546296</v>
      </c>
      <c r="Q3625" s="14">
        <f>YEAR(P3625)</f>
        <v>2013</v>
      </c>
      <c r="R3625" s="10" t="s">
        <v>8324</v>
      </c>
      <c r="S3625" t="s">
        <v>8330</v>
      </c>
      <c r="T3625">
        <f>IFERROR(ROUND(E3625/M3625,2),0)</f>
        <v>66.52</v>
      </c>
    </row>
    <row r="3626" spans="1:20" ht="49" x14ac:dyDescent="0.25">
      <c r="A3626">
        <v>366</v>
      </c>
      <c r="B3626" s="3" t="s">
        <v>367</v>
      </c>
      <c r="C3626" s="3" t="s">
        <v>4476</v>
      </c>
      <c r="D3626" s="6">
        <v>38000</v>
      </c>
      <c r="E3626" s="8">
        <v>38500</v>
      </c>
      <c r="F3626" s="22">
        <f>ROUND(E3626/D3626*100,0)</f>
        <v>101</v>
      </c>
      <c r="G3626" t="s">
        <v>8218</v>
      </c>
      <c r="H3626" t="s">
        <v>8223</v>
      </c>
      <c r="I3626" t="s">
        <v>8245</v>
      </c>
      <c r="J3626">
        <v>1337540518</v>
      </c>
      <c r="K3626">
        <v>1334948518</v>
      </c>
      <c r="L3626" t="b">
        <v>0</v>
      </c>
      <c r="M3626">
        <v>134</v>
      </c>
      <c r="N3626" t="b">
        <v>1</v>
      </c>
      <c r="O3626" t="s">
        <v>8267</v>
      </c>
      <c r="P3626" s="9">
        <f>(((K3626/60)/60)/24)+DATE(1970,1,1)</f>
        <v>41019.793032407404</v>
      </c>
      <c r="Q3626" s="14">
        <f>YEAR(P3626)</f>
        <v>2012</v>
      </c>
      <c r="R3626" s="10" t="s">
        <v>8324</v>
      </c>
      <c r="S3626" t="s">
        <v>8329</v>
      </c>
      <c r="T3626">
        <f>IFERROR(ROUND(E3626/M3626,2),0)</f>
        <v>287.31</v>
      </c>
    </row>
    <row r="3627" spans="1:20" ht="49" x14ac:dyDescent="0.25">
      <c r="A3627">
        <v>387</v>
      </c>
      <c r="B3627" s="3" t="s">
        <v>388</v>
      </c>
      <c r="C3627" s="3" t="s">
        <v>4497</v>
      </c>
      <c r="D3627" s="6">
        <v>38000</v>
      </c>
      <c r="E3627" s="8">
        <v>81316</v>
      </c>
      <c r="F3627" s="22">
        <f>ROUND(E3627/D3627*100,0)</f>
        <v>214</v>
      </c>
      <c r="G3627" t="s">
        <v>8218</v>
      </c>
      <c r="H3627" t="s">
        <v>8223</v>
      </c>
      <c r="I3627" t="s">
        <v>8245</v>
      </c>
      <c r="J3627">
        <v>1439618400</v>
      </c>
      <c r="K3627">
        <v>1436976858</v>
      </c>
      <c r="L3627" t="b">
        <v>0</v>
      </c>
      <c r="M3627">
        <v>562</v>
      </c>
      <c r="N3627" t="b">
        <v>1</v>
      </c>
      <c r="O3627" t="s">
        <v>8267</v>
      </c>
      <c r="P3627" s="9">
        <f>(((K3627/60)/60)/24)+DATE(1970,1,1)</f>
        <v>42200.67659722222</v>
      </c>
      <c r="Q3627" s="14">
        <f>YEAR(P3627)</f>
        <v>2015</v>
      </c>
      <c r="R3627" s="10" t="s">
        <v>8324</v>
      </c>
      <c r="S3627" t="s">
        <v>8329</v>
      </c>
      <c r="T3627">
        <f>IFERROR(ROUND(E3627/M3627,2),0)</f>
        <v>144.69</v>
      </c>
    </row>
    <row r="3628" spans="1:20" ht="49" hidden="1" x14ac:dyDescent="0.25">
      <c r="A3628">
        <v>771</v>
      </c>
      <c r="B3628" s="3" t="s">
        <v>772</v>
      </c>
      <c r="C3628" s="3" t="s">
        <v>4881</v>
      </c>
      <c r="D3628" s="6">
        <v>38000</v>
      </c>
      <c r="E3628" s="8">
        <v>10</v>
      </c>
      <c r="F3628" s="22">
        <f>ROUND(E3628/D3628*100,0)</f>
        <v>0</v>
      </c>
      <c r="G3628" t="s">
        <v>8220</v>
      </c>
      <c r="H3628" t="s">
        <v>8223</v>
      </c>
      <c r="I3628" t="s">
        <v>8245</v>
      </c>
      <c r="J3628">
        <v>1454183202</v>
      </c>
      <c r="K3628">
        <v>1449863202</v>
      </c>
      <c r="L3628" t="b">
        <v>0</v>
      </c>
      <c r="M3628">
        <v>1</v>
      </c>
      <c r="N3628" t="b">
        <v>0</v>
      </c>
      <c r="O3628" t="s">
        <v>8273</v>
      </c>
      <c r="P3628" s="9">
        <f>(((K3628/60)/60)/24)+DATE(1970,1,1)</f>
        <v>42349.824097222227</v>
      </c>
      <c r="Q3628" s="14">
        <f>YEAR(P3628)</f>
        <v>2015</v>
      </c>
      <c r="R3628" s="10" t="s">
        <v>8336</v>
      </c>
      <c r="S3628" t="s">
        <v>8338</v>
      </c>
      <c r="T3628">
        <f>IFERROR(ROUND(E3628/M3628,2),0)</f>
        <v>10</v>
      </c>
    </row>
    <row r="3629" spans="1:20" ht="65" hidden="1" x14ac:dyDescent="0.25">
      <c r="A3629">
        <v>2857</v>
      </c>
      <c r="B3629" s="3" t="s">
        <v>2857</v>
      </c>
      <c r="C3629" s="3" t="s">
        <v>6967</v>
      </c>
      <c r="D3629" s="6">
        <v>38000</v>
      </c>
      <c r="E3629" s="8">
        <v>7500</v>
      </c>
      <c r="F3629" s="22">
        <f>ROUND(E3629/D3629*100,0)</f>
        <v>20</v>
      </c>
      <c r="G3629" t="s">
        <v>8220</v>
      </c>
      <c r="H3629" t="s">
        <v>8237</v>
      </c>
      <c r="I3629" t="s">
        <v>8255</v>
      </c>
      <c r="J3629">
        <v>1487613600</v>
      </c>
      <c r="K3629">
        <v>1482444295</v>
      </c>
      <c r="L3629" t="b">
        <v>0</v>
      </c>
      <c r="M3629">
        <v>15</v>
      </c>
      <c r="N3629" t="b">
        <v>0</v>
      </c>
      <c r="O3629" t="s">
        <v>8269</v>
      </c>
      <c r="P3629" s="9">
        <f>(((K3629/60)/60)/24)+DATE(1970,1,1)</f>
        <v>42726.920081018514</v>
      </c>
      <c r="Q3629" s="14">
        <f>YEAR(P3629)</f>
        <v>2016</v>
      </c>
      <c r="R3629" s="10" t="s">
        <v>8331</v>
      </c>
      <c r="S3629" t="s">
        <v>8332</v>
      </c>
      <c r="T3629">
        <f>IFERROR(ROUND(E3629/M3629,2),0)</f>
        <v>500</v>
      </c>
    </row>
    <row r="3630" spans="1:20" ht="49" hidden="1" x14ac:dyDescent="0.25">
      <c r="A3630">
        <v>2670</v>
      </c>
      <c r="B3630" s="3" t="s">
        <v>2670</v>
      </c>
      <c r="C3630" s="3" t="s">
        <v>6780</v>
      </c>
      <c r="D3630" s="6">
        <v>38888</v>
      </c>
      <c r="E3630" s="8">
        <v>2495</v>
      </c>
      <c r="F3630" s="22">
        <f>ROUND(E3630/D3630*100,0)</f>
        <v>6</v>
      </c>
      <c r="G3630" t="s">
        <v>8220</v>
      </c>
      <c r="H3630" t="s">
        <v>8225</v>
      </c>
      <c r="I3630" t="s">
        <v>8247</v>
      </c>
      <c r="J3630">
        <v>1406593780</v>
      </c>
      <c r="K3630">
        <v>1404174580</v>
      </c>
      <c r="L3630" t="b">
        <v>1</v>
      </c>
      <c r="M3630">
        <v>60</v>
      </c>
      <c r="N3630" t="b">
        <v>0</v>
      </c>
      <c r="O3630" t="s">
        <v>8300</v>
      </c>
      <c r="P3630" s="9">
        <f>(((K3630/60)/60)/24)+DATE(1970,1,1)</f>
        <v>41821.020601851851</v>
      </c>
      <c r="Q3630" s="14">
        <f>YEAR(P3630)</f>
        <v>2014</v>
      </c>
      <c r="R3630" s="10" t="s">
        <v>8333</v>
      </c>
      <c r="S3630" t="s">
        <v>8370</v>
      </c>
      <c r="T3630">
        <f>IFERROR(ROUND(E3630/M3630,2),0)</f>
        <v>41.58</v>
      </c>
    </row>
    <row r="3631" spans="1:20" ht="49" hidden="1" x14ac:dyDescent="0.25">
      <c r="A3631">
        <v>459</v>
      </c>
      <c r="B3631" s="3" t="s">
        <v>460</v>
      </c>
      <c r="C3631" s="3" t="s">
        <v>4569</v>
      </c>
      <c r="D3631" s="6">
        <v>39000</v>
      </c>
      <c r="E3631" s="8">
        <v>25</v>
      </c>
      <c r="F3631" s="22">
        <f>ROUND(E3631/D3631*100,0)</f>
        <v>0</v>
      </c>
      <c r="G3631" t="s">
        <v>8220</v>
      </c>
      <c r="H3631" t="s">
        <v>8223</v>
      </c>
      <c r="I3631" t="s">
        <v>8245</v>
      </c>
      <c r="J3631">
        <v>1321201327</v>
      </c>
      <c r="K3631">
        <v>1316013727</v>
      </c>
      <c r="L3631" t="b">
        <v>0</v>
      </c>
      <c r="M3631">
        <v>1</v>
      </c>
      <c r="N3631" t="b">
        <v>0</v>
      </c>
      <c r="O3631" t="s">
        <v>8268</v>
      </c>
      <c r="P3631" s="9">
        <f>(((K3631/60)/60)/24)+DATE(1970,1,1)</f>
        <v>40800.6403587963</v>
      </c>
      <c r="Q3631" s="14">
        <f>YEAR(P3631)</f>
        <v>2011</v>
      </c>
      <c r="R3631" s="10" t="s">
        <v>8324</v>
      </c>
      <c r="S3631" t="s">
        <v>8330</v>
      </c>
      <c r="T3631">
        <f>IFERROR(ROUND(E3631/M3631,2),0)</f>
        <v>25</v>
      </c>
    </row>
    <row r="3632" spans="1:20" ht="33" hidden="1" x14ac:dyDescent="0.25">
      <c r="A3632">
        <v>662</v>
      </c>
      <c r="B3632" s="3" t="s">
        <v>663</v>
      </c>
      <c r="C3632" s="3" t="s">
        <v>4772</v>
      </c>
      <c r="D3632" s="6">
        <v>39000</v>
      </c>
      <c r="E3632" s="8">
        <v>156</v>
      </c>
      <c r="F3632" s="22">
        <f>ROUND(E3632/D3632*100,0)</f>
        <v>0</v>
      </c>
      <c r="G3632" t="s">
        <v>8220</v>
      </c>
      <c r="H3632" t="s">
        <v>8223</v>
      </c>
      <c r="I3632" t="s">
        <v>8245</v>
      </c>
      <c r="J3632">
        <v>1421404247</v>
      </c>
      <c r="K3632">
        <v>1418812247</v>
      </c>
      <c r="L3632" t="b">
        <v>0</v>
      </c>
      <c r="M3632">
        <v>4</v>
      </c>
      <c r="N3632" t="b">
        <v>0</v>
      </c>
      <c r="O3632" t="s">
        <v>8271</v>
      </c>
      <c r="P3632" s="9">
        <f>(((K3632/60)/60)/24)+DATE(1970,1,1)</f>
        <v>41990.438043981485</v>
      </c>
      <c r="Q3632" s="14">
        <f>YEAR(P3632)</f>
        <v>2014</v>
      </c>
      <c r="R3632" s="10" t="s">
        <v>8333</v>
      </c>
      <c r="S3632" t="s">
        <v>8335</v>
      </c>
      <c r="T3632">
        <f>IFERROR(ROUND(E3632/M3632,2),0)</f>
        <v>39</v>
      </c>
    </row>
    <row r="3633" spans="1:20" ht="33" hidden="1" x14ac:dyDescent="0.25">
      <c r="A3633">
        <v>2763</v>
      </c>
      <c r="B3633" s="3" t="s">
        <v>2763</v>
      </c>
      <c r="C3633" s="3" t="s">
        <v>6873</v>
      </c>
      <c r="D3633" s="6">
        <v>39400</v>
      </c>
      <c r="E3633" s="8">
        <v>90</v>
      </c>
      <c r="F3633" s="22">
        <f>ROUND(E3633/D3633*100,0)</f>
        <v>0</v>
      </c>
      <c r="G3633" t="s">
        <v>8220</v>
      </c>
      <c r="H3633" t="s">
        <v>8223</v>
      </c>
      <c r="I3633" t="s">
        <v>8245</v>
      </c>
      <c r="J3633">
        <v>1369403684</v>
      </c>
      <c r="K3633">
        <v>1365515684</v>
      </c>
      <c r="L3633" t="b">
        <v>0</v>
      </c>
      <c r="M3633">
        <v>3</v>
      </c>
      <c r="N3633" t="b">
        <v>0</v>
      </c>
      <c r="O3633" t="s">
        <v>8302</v>
      </c>
      <c r="P3633" s="9">
        <f>(((K3633/60)/60)/24)+DATE(1970,1,1)</f>
        <v>41373.579675925925</v>
      </c>
      <c r="Q3633" s="14">
        <f>YEAR(P3633)</f>
        <v>2013</v>
      </c>
      <c r="R3633" s="10" t="s">
        <v>8336</v>
      </c>
      <c r="S3633" t="s">
        <v>8372</v>
      </c>
      <c r="T3633">
        <f>IFERROR(ROUND(E3633/M3633,2),0)</f>
        <v>30</v>
      </c>
    </row>
    <row r="3634" spans="1:20" ht="49" x14ac:dyDescent="0.25">
      <c r="A3634">
        <v>284</v>
      </c>
      <c r="B3634" s="3" t="s">
        <v>285</v>
      </c>
      <c r="C3634" s="3" t="s">
        <v>4394</v>
      </c>
      <c r="D3634" s="6">
        <v>40000</v>
      </c>
      <c r="E3634" s="8">
        <v>41850.46</v>
      </c>
      <c r="F3634" s="22">
        <f>ROUND(E3634/D3634*100,0)</f>
        <v>105</v>
      </c>
      <c r="G3634" t="s">
        <v>8218</v>
      </c>
      <c r="H3634" t="s">
        <v>8223</v>
      </c>
      <c r="I3634" t="s">
        <v>8245</v>
      </c>
      <c r="J3634">
        <v>1327167780</v>
      </c>
      <c r="K3634">
        <v>1325007780</v>
      </c>
      <c r="L3634" t="b">
        <v>1</v>
      </c>
      <c r="M3634">
        <v>760</v>
      </c>
      <c r="N3634" t="b">
        <v>1</v>
      </c>
      <c r="O3634" t="s">
        <v>8267</v>
      </c>
      <c r="P3634" s="9">
        <f>(((K3634/60)/60)/24)+DATE(1970,1,1)</f>
        <v>40904.738194444442</v>
      </c>
      <c r="Q3634" s="14">
        <f>YEAR(P3634)</f>
        <v>2011</v>
      </c>
      <c r="R3634" s="10" t="s">
        <v>8324</v>
      </c>
      <c r="S3634" t="s">
        <v>8329</v>
      </c>
      <c r="T3634">
        <f>IFERROR(ROUND(E3634/M3634,2),0)</f>
        <v>55.07</v>
      </c>
    </row>
    <row r="3635" spans="1:20" ht="49" x14ac:dyDescent="0.25">
      <c r="A3635">
        <v>331</v>
      </c>
      <c r="B3635" s="3" t="s">
        <v>332</v>
      </c>
      <c r="C3635" s="3" t="s">
        <v>4441</v>
      </c>
      <c r="D3635" s="6">
        <v>40000</v>
      </c>
      <c r="E3635" s="8">
        <v>42642</v>
      </c>
      <c r="F3635" s="22">
        <f>ROUND(E3635/D3635*100,0)</f>
        <v>107</v>
      </c>
      <c r="G3635" t="s">
        <v>8218</v>
      </c>
      <c r="H3635" t="s">
        <v>8223</v>
      </c>
      <c r="I3635" t="s">
        <v>8245</v>
      </c>
      <c r="J3635">
        <v>1466171834</v>
      </c>
      <c r="K3635">
        <v>1463493434</v>
      </c>
      <c r="L3635" t="b">
        <v>1</v>
      </c>
      <c r="M3635">
        <v>438</v>
      </c>
      <c r="N3635" t="b">
        <v>1</v>
      </c>
      <c r="O3635" t="s">
        <v>8267</v>
      </c>
      <c r="P3635" s="9">
        <f>(((K3635/60)/60)/24)+DATE(1970,1,1)</f>
        <v>42507.581412037034</v>
      </c>
      <c r="Q3635" s="14">
        <f>YEAR(P3635)</f>
        <v>2016</v>
      </c>
      <c r="R3635" s="10" t="s">
        <v>8324</v>
      </c>
      <c r="S3635" t="s">
        <v>8329</v>
      </c>
      <c r="T3635">
        <f>IFERROR(ROUND(E3635/M3635,2),0)</f>
        <v>97.36</v>
      </c>
    </row>
    <row r="3636" spans="1:20" ht="49" x14ac:dyDescent="0.25">
      <c r="A3636">
        <v>333</v>
      </c>
      <c r="B3636" s="3" t="s">
        <v>334</v>
      </c>
      <c r="C3636" s="3" t="s">
        <v>4443</v>
      </c>
      <c r="D3636" s="6">
        <v>40000</v>
      </c>
      <c r="E3636" s="8">
        <v>50091</v>
      </c>
      <c r="F3636" s="22">
        <f>ROUND(E3636/D3636*100,0)</f>
        <v>125</v>
      </c>
      <c r="G3636" t="s">
        <v>8218</v>
      </c>
      <c r="H3636" t="s">
        <v>8223</v>
      </c>
      <c r="I3636" t="s">
        <v>8245</v>
      </c>
      <c r="J3636">
        <v>1460038591</v>
      </c>
      <c r="K3636">
        <v>1457450191</v>
      </c>
      <c r="L3636" t="b">
        <v>1</v>
      </c>
      <c r="M3636">
        <v>266</v>
      </c>
      <c r="N3636" t="b">
        <v>1</v>
      </c>
      <c r="O3636" t="s">
        <v>8267</v>
      </c>
      <c r="P3636" s="9">
        <f>(((K3636/60)/60)/24)+DATE(1970,1,1)</f>
        <v>42437.636469907404</v>
      </c>
      <c r="Q3636" s="14">
        <f>YEAR(P3636)</f>
        <v>2016</v>
      </c>
      <c r="R3636" s="10" t="s">
        <v>8324</v>
      </c>
      <c r="S3636" t="s">
        <v>8329</v>
      </c>
      <c r="T3636">
        <f>IFERROR(ROUND(E3636/M3636,2),0)</f>
        <v>188.31</v>
      </c>
    </row>
    <row r="3637" spans="1:20" ht="49" x14ac:dyDescent="0.25">
      <c r="A3637">
        <v>347</v>
      </c>
      <c r="B3637" s="3" t="s">
        <v>348</v>
      </c>
      <c r="C3637" s="3" t="s">
        <v>4457</v>
      </c>
      <c r="D3637" s="6">
        <v>40000</v>
      </c>
      <c r="E3637" s="8">
        <v>44636.2</v>
      </c>
      <c r="F3637" s="22">
        <f>ROUND(E3637/D3637*100,0)</f>
        <v>112</v>
      </c>
      <c r="G3637" t="s">
        <v>8218</v>
      </c>
      <c r="H3637" t="s">
        <v>8223</v>
      </c>
      <c r="I3637" t="s">
        <v>8245</v>
      </c>
      <c r="J3637">
        <v>1447505609</v>
      </c>
      <c r="K3637">
        <v>1444910009</v>
      </c>
      <c r="L3637" t="b">
        <v>1</v>
      </c>
      <c r="M3637">
        <v>379</v>
      </c>
      <c r="N3637" t="b">
        <v>1</v>
      </c>
      <c r="O3637" t="s">
        <v>8267</v>
      </c>
      <c r="P3637" s="9">
        <f>(((K3637/60)/60)/24)+DATE(1970,1,1)</f>
        <v>42292.495474537034</v>
      </c>
      <c r="Q3637" s="14">
        <f>YEAR(P3637)</f>
        <v>2015</v>
      </c>
      <c r="R3637" s="10" t="s">
        <v>8324</v>
      </c>
      <c r="S3637" t="s">
        <v>8329</v>
      </c>
      <c r="T3637">
        <f>IFERROR(ROUND(E3637/M3637,2),0)</f>
        <v>117.77</v>
      </c>
    </row>
    <row r="3638" spans="1:20" ht="49" x14ac:dyDescent="0.25">
      <c r="A3638">
        <v>641</v>
      </c>
      <c r="B3638" s="3" t="s">
        <v>642</v>
      </c>
      <c r="C3638" s="3" t="s">
        <v>4751</v>
      </c>
      <c r="D3638" s="6">
        <v>40000</v>
      </c>
      <c r="E3638" s="8">
        <v>47665</v>
      </c>
      <c r="F3638" s="22">
        <f>ROUND(E3638/D3638*100,0)</f>
        <v>119</v>
      </c>
      <c r="G3638" t="s">
        <v>8218</v>
      </c>
      <c r="H3638" t="s">
        <v>8223</v>
      </c>
      <c r="I3638" t="s">
        <v>8245</v>
      </c>
      <c r="J3638">
        <v>1439473248</v>
      </c>
      <c r="K3638">
        <v>1436881248</v>
      </c>
      <c r="L3638" t="b">
        <v>0</v>
      </c>
      <c r="M3638">
        <v>315</v>
      </c>
      <c r="N3638" t="b">
        <v>1</v>
      </c>
      <c r="O3638" t="s">
        <v>8271</v>
      </c>
      <c r="P3638" s="9">
        <f>(((K3638/60)/60)/24)+DATE(1970,1,1)</f>
        <v>42199.57</v>
      </c>
      <c r="Q3638" s="14">
        <f>YEAR(P3638)</f>
        <v>2015</v>
      </c>
      <c r="R3638" s="10" t="s">
        <v>8333</v>
      </c>
      <c r="S3638" t="s">
        <v>8335</v>
      </c>
      <c r="T3638">
        <f>IFERROR(ROUND(E3638/M3638,2),0)</f>
        <v>151.32</v>
      </c>
    </row>
    <row r="3639" spans="1:20" ht="33" x14ac:dyDescent="0.25">
      <c r="A3639">
        <v>1467</v>
      </c>
      <c r="B3639" s="3" t="s">
        <v>1468</v>
      </c>
      <c r="C3639" s="3" t="s">
        <v>5577</v>
      </c>
      <c r="D3639" s="6">
        <v>40000</v>
      </c>
      <c r="E3639" s="8">
        <v>46032</v>
      </c>
      <c r="F3639" s="22">
        <f>ROUND(E3639/D3639*100,0)</f>
        <v>115</v>
      </c>
      <c r="G3639" t="s">
        <v>8218</v>
      </c>
      <c r="H3639" t="s">
        <v>8223</v>
      </c>
      <c r="I3639" t="s">
        <v>8245</v>
      </c>
      <c r="J3639">
        <v>1332699285</v>
      </c>
      <c r="K3639">
        <v>1327518885</v>
      </c>
      <c r="L3639" t="b">
        <v>1</v>
      </c>
      <c r="M3639">
        <v>600</v>
      </c>
      <c r="N3639" t="b">
        <v>1</v>
      </c>
      <c r="O3639" t="s">
        <v>8286</v>
      </c>
      <c r="P3639" s="9">
        <f>(((K3639/60)/60)/24)+DATE(1970,1,1)</f>
        <v>40933.80190972222</v>
      </c>
      <c r="Q3639" s="14">
        <f>YEAR(P3639)</f>
        <v>2012</v>
      </c>
      <c r="R3639" s="10" t="s">
        <v>8336</v>
      </c>
      <c r="S3639" t="s">
        <v>8356</v>
      </c>
      <c r="T3639">
        <f>IFERROR(ROUND(E3639/M3639,2),0)</f>
        <v>76.72</v>
      </c>
    </row>
    <row r="3640" spans="1:20" ht="49" x14ac:dyDescent="0.25">
      <c r="A3640">
        <v>1944</v>
      </c>
      <c r="B3640" s="3" t="s">
        <v>1945</v>
      </c>
      <c r="C3640" s="3" t="s">
        <v>6054</v>
      </c>
      <c r="D3640" s="6">
        <v>40000</v>
      </c>
      <c r="E3640" s="8">
        <v>315222.2</v>
      </c>
      <c r="F3640" s="22">
        <f>ROUND(E3640/D3640*100,0)</f>
        <v>788</v>
      </c>
      <c r="G3640" t="s">
        <v>8218</v>
      </c>
      <c r="H3640" t="s">
        <v>8223</v>
      </c>
      <c r="I3640" t="s">
        <v>8245</v>
      </c>
      <c r="J3640">
        <v>1398952890</v>
      </c>
      <c r="K3640">
        <v>1396360890</v>
      </c>
      <c r="L3640" t="b">
        <v>1</v>
      </c>
      <c r="M3640">
        <v>1789</v>
      </c>
      <c r="N3640" t="b">
        <v>1</v>
      </c>
      <c r="O3640" t="s">
        <v>8293</v>
      </c>
      <c r="P3640" s="9">
        <f>(((K3640/60)/60)/24)+DATE(1970,1,1)</f>
        <v>41730.584374999999</v>
      </c>
      <c r="Q3640" s="14">
        <f>YEAR(P3640)</f>
        <v>2014</v>
      </c>
      <c r="R3640" s="10" t="s">
        <v>8333</v>
      </c>
      <c r="S3640" t="s">
        <v>8363</v>
      </c>
      <c r="T3640">
        <f>IFERROR(ROUND(E3640/M3640,2),0)</f>
        <v>176.2</v>
      </c>
    </row>
    <row r="3641" spans="1:20" ht="49" x14ac:dyDescent="0.25">
      <c r="A3641">
        <v>2019</v>
      </c>
      <c r="B3641" s="3" t="s">
        <v>2020</v>
      </c>
      <c r="C3641" s="3" t="s">
        <v>6129</v>
      </c>
      <c r="D3641" s="6">
        <v>40000</v>
      </c>
      <c r="E3641" s="8">
        <v>193963.9</v>
      </c>
      <c r="F3641" s="22">
        <f>ROUND(E3641/D3641*100,0)</f>
        <v>485</v>
      </c>
      <c r="G3641" t="s">
        <v>8218</v>
      </c>
      <c r="H3641" t="s">
        <v>8223</v>
      </c>
      <c r="I3641" t="s">
        <v>8245</v>
      </c>
      <c r="J3641">
        <v>1474563621</v>
      </c>
      <c r="K3641">
        <v>1471971621</v>
      </c>
      <c r="L3641" t="b">
        <v>1</v>
      </c>
      <c r="M3641">
        <v>1780</v>
      </c>
      <c r="N3641" t="b">
        <v>1</v>
      </c>
      <c r="O3641" t="s">
        <v>8293</v>
      </c>
      <c r="P3641" s="9">
        <f>(((K3641/60)/60)/24)+DATE(1970,1,1)</f>
        <v>42605.70857638889</v>
      </c>
      <c r="Q3641" s="14">
        <f>YEAR(P3641)</f>
        <v>2016</v>
      </c>
      <c r="R3641" s="10" t="s">
        <v>8333</v>
      </c>
      <c r="S3641" t="s">
        <v>8363</v>
      </c>
      <c r="T3641">
        <f>IFERROR(ROUND(E3641/M3641,2),0)</f>
        <v>108.97</v>
      </c>
    </row>
    <row r="3642" spans="1:20" ht="49" x14ac:dyDescent="0.25">
      <c r="A3642">
        <v>2065</v>
      </c>
      <c r="B3642" s="3" t="s">
        <v>2066</v>
      </c>
      <c r="C3642" s="3" t="s">
        <v>6175</v>
      </c>
      <c r="D3642" s="6">
        <v>40000</v>
      </c>
      <c r="E3642" s="8">
        <v>79686.05</v>
      </c>
      <c r="F3642" s="22">
        <f>ROUND(E3642/D3642*100,0)</f>
        <v>199</v>
      </c>
      <c r="G3642" t="s">
        <v>8218</v>
      </c>
      <c r="H3642" t="s">
        <v>8224</v>
      </c>
      <c r="I3642" t="s">
        <v>8246</v>
      </c>
      <c r="J3642">
        <v>1387958429</v>
      </c>
      <c r="K3642">
        <v>1385366429</v>
      </c>
      <c r="L3642" t="b">
        <v>0</v>
      </c>
      <c r="M3642">
        <v>1556</v>
      </c>
      <c r="N3642" t="b">
        <v>1</v>
      </c>
      <c r="O3642" t="s">
        <v>8293</v>
      </c>
      <c r="P3642" s="9">
        <f>(((K3642/60)/60)/24)+DATE(1970,1,1)</f>
        <v>41603.333668981482</v>
      </c>
      <c r="Q3642" s="14">
        <f>YEAR(P3642)</f>
        <v>2013</v>
      </c>
      <c r="R3642" s="10" t="s">
        <v>8333</v>
      </c>
      <c r="S3642" t="s">
        <v>8363</v>
      </c>
      <c r="T3642">
        <f>IFERROR(ROUND(E3642/M3642,2),0)</f>
        <v>51.21</v>
      </c>
    </row>
    <row r="3643" spans="1:20" ht="49" x14ac:dyDescent="0.25">
      <c r="A3643">
        <v>2198</v>
      </c>
      <c r="B3643" s="3" t="s">
        <v>2199</v>
      </c>
      <c r="C3643" s="3" t="s">
        <v>6308</v>
      </c>
      <c r="D3643" s="6">
        <v>40000</v>
      </c>
      <c r="E3643" s="8">
        <v>53157</v>
      </c>
      <c r="F3643" s="22">
        <f>ROUND(E3643/D3643*100,0)</f>
        <v>133</v>
      </c>
      <c r="G3643" t="s">
        <v>8218</v>
      </c>
      <c r="H3643" t="s">
        <v>8223</v>
      </c>
      <c r="I3643" t="s">
        <v>8245</v>
      </c>
      <c r="J3643">
        <v>1447507200</v>
      </c>
      <c r="K3643">
        <v>1444911600</v>
      </c>
      <c r="L3643" t="b">
        <v>0</v>
      </c>
      <c r="M3643">
        <v>651</v>
      </c>
      <c r="N3643" t="b">
        <v>1</v>
      </c>
      <c r="O3643" t="s">
        <v>8295</v>
      </c>
      <c r="P3643" s="9">
        <f>(((K3643/60)/60)/24)+DATE(1970,1,1)</f>
        <v>42292.513888888891</v>
      </c>
      <c r="Q3643" s="14">
        <f>YEAR(P3643)</f>
        <v>2015</v>
      </c>
      <c r="R3643" s="10" t="s">
        <v>8347</v>
      </c>
      <c r="S3643" t="s">
        <v>8365</v>
      </c>
      <c r="T3643">
        <f>IFERROR(ROUND(E3643/M3643,2),0)</f>
        <v>81.650000000000006</v>
      </c>
    </row>
    <row r="3644" spans="1:20" ht="49" x14ac:dyDescent="0.25">
      <c r="A3644">
        <v>2340</v>
      </c>
      <c r="B3644" s="3" t="s">
        <v>2341</v>
      </c>
      <c r="C3644" s="3" t="s">
        <v>6450</v>
      </c>
      <c r="D3644" s="6">
        <v>40000</v>
      </c>
      <c r="E3644" s="8">
        <v>42311</v>
      </c>
      <c r="F3644" s="22">
        <f>ROUND(E3644/D3644*100,0)</f>
        <v>106</v>
      </c>
      <c r="G3644" t="s">
        <v>8218</v>
      </c>
      <c r="H3644" t="s">
        <v>8223</v>
      </c>
      <c r="I3644" t="s">
        <v>8245</v>
      </c>
      <c r="J3644">
        <v>1477841138</v>
      </c>
      <c r="K3644">
        <v>1475249138</v>
      </c>
      <c r="L3644" t="b">
        <v>1</v>
      </c>
      <c r="M3644">
        <v>403</v>
      </c>
      <c r="N3644" t="b">
        <v>1</v>
      </c>
      <c r="O3644" t="s">
        <v>8296</v>
      </c>
      <c r="P3644" s="9">
        <f>(((K3644/60)/60)/24)+DATE(1970,1,1)</f>
        <v>42643.642800925925</v>
      </c>
      <c r="Q3644" s="14">
        <f>YEAR(P3644)</f>
        <v>2016</v>
      </c>
      <c r="R3644" s="10" t="s">
        <v>8350</v>
      </c>
      <c r="S3644" t="s">
        <v>8366</v>
      </c>
      <c r="T3644">
        <f>IFERROR(ROUND(E3644/M3644,2),0)</f>
        <v>104.99</v>
      </c>
    </row>
    <row r="3645" spans="1:20" ht="33" x14ac:dyDescent="0.25">
      <c r="A3645">
        <v>2725</v>
      </c>
      <c r="B3645" s="3" t="s">
        <v>2725</v>
      </c>
      <c r="C3645" s="3" t="s">
        <v>6835</v>
      </c>
      <c r="D3645" s="6">
        <v>40000</v>
      </c>
      <c r="E3645" s="8">
        <v>57817</v>
      </c>
      <c r="F3645" s="22">
        <f>ROUND(E3645/D3645*100,0)</f>
        <v>145</v>
      </c>
      <c r="G3645" t="s">
        <v>8218</v>
      </c>
      <c r="H3645" t="s">
        <v>8228</v>
      </c>
      <c r="I3645" t="s">
        <v>8250</v>
      </c>
      <c r="J3645">
        <v>1488390735</v>
      </c>
      <c r="K3645">
        <v>1484070735</v>
      </c>
      <c r="L3645" t="b">
        <v>0</v>
      </c>
      <c r="M3645">
        <v>113</v>
      </c>
      <c r="N3645" t="b">
        <v>1</v>
      </c>
      <c r="O3645" t="s">
        <v>8293</v>
      </c>
      <c r="P3645" s="9">
        <f>(((K3645/60)/60)/24)+DATE(1970,1,1)</f>
        <v>42745.744618055556</v>
      </c>
      <c r="Q3645" s="14">
        <f>YEAR(P3645)</f>
        <v>2017</v>
      </c>
      <c r="R3645" s="10" t="s">
        <v>8333</v>
      </c>
      <c r="S3645" t="s">
        <v>8363</v>
      </c>
      <c r="T3645">
        <f>IFERROR(ROUND(E3645/M3645,2),0)</f>
        <v>511.65</v>
      </c>
    </row>
    <row r="3646" spans="1:20" ht="49" x14ac:dyDescent="0.25">
      <c r="A3646">
        <v>3004</v>
      </c>
      <c r="B3646" s="3" t="s">
        <v>3004</v>
      </c>
      <c r="C3646" s="3" t="s">
        <v>7114</v>
      </c>
      <c r="D3646" s="6">
        <v>40000</v>
      </c>
      <c r="E3646" s="8">
        <v>45126</v>
      </c>
      <c r="F3646" s="22">
        <f>ROUND(E3646/D3646*100,0)</f>
        <v>113</v>
      </c>
      <c r="G3646" t="s">
        <v>8218</v>
      </c>
      <c r="H3646" t="s">
        <v>8223</v>
      </c>
      <c r="I3646" t="s">
        <v>8245</v>
      </c>
      <c r="J3646">
        <v>1416089324</v>
      </c>
      <c r="K3646">
        <v>1413493724</v>
      </c>
      <c r="L3646" t="b">
        <v>0</v>
      </c>
      <c r="M3646">
        <v>277</v>
      </c>
      <c r="N3646" t="b">
        <v>1</v>
      </c>
      <c r="O3646" t="s">
        <v>8301</v>
      </c>
      <c r="P3646" s="9">
        <f>(((K3646/60)/60)/24)+DATE(1970,1,1)</f>
        <v>41928.881064814814</v>
      </c>
      <c r="Q3646" s="14">
        <f>YEAR(P3646)</f>
        <v>2014</v>
      </c>
      <c r="R3646" s="10" t="s">
        <v>8331</v>
      </c>
      <c r="S3646" t="s">
        <v>8371</v>
      </c>
      <c r="T3646">
        <f>IFERROR(ROUND(E3646/M3646,2),0)</f>
        <v>162.91</v>
      </c>
    </row>
    <row r="3647" spans="1:20" ht="33" x14ac:dyDescent="0.25">
      <c r="A3647">
        <v>3027</v>
      </c>
      <c r="B3647" s="3" t="s">
        <v>3027</v>
      </c>
      <c r="C3647" s="3" t="s">
        <v>7137</v>
      </c>
      <c r="D3647" s="6">
        <v>40000</v>
      </c>
      <c r="E3647" s="8">
        <v>52576</v>
      </c>
      <c r="F3647" s="22">
        <f>ROUND(E3647/D3647*100,0)</f>
        <v>131</v>
      </c>
      <c r="G3647" t="s">
        <v>8218</v>
      </c>
      <c r="H3647" t="s">
        <v>8223</v>
      </c>
      <c r="I3647" t="s">
        <v>8245</v>
      </c>
      <c r="J3647">
        <v>1426866851</v>
      </c>
      <c r="K3647">
        <v>1424278451</v>
      </c>
      <c r="L3647" t="b">
        <v>0</v>
      </c>
      <c r="M3647">
        <v>320</v>
      </c>
      <c r="N3647" t="b">
        <v>1</v>
      </c>
      <c r="O3647" t="s">
        <v>8301</v>
      </c>
      <c r="P3647" s="9">
        <f>(((K3647/60)/60)/24)+DATE(1970,1,1)</f>
        <v>42053.704293981486</v>
      </c>
      <c r="Q3647" s="14">
        <f>YEAR(P3647)</f>
        <v>2015</v>
      </c>
      <c r="R3647" s="10" t="s">
        <v>8331</v>
      </c>
      <c r="S3647" t="s">
        <v>8371</v>
      </c>
      <c r="T3647">
        <f>IFERROR(ROUND(E3647/M3647,2),0)</f>
        <v>164.3</v>
      </c>
    </row>
    <row r="3648" spans="1:20" ht="33" x14ac:dyDescent="0.25">
      <c r="A3648">
        <v>3648</v>
      </c>
      <c r="B3648" s="3" t="s">
        <v>3646</v>
      </c>
      <c r="C3648" s="3" t="s">
        <v>7758</v>
      </c>
      <c r="D3648" s="6">
        <v>40000</v>
      </c>
      <c r="E3648" s="8">
        <v>40153</v>
      </c>
      <c r="F3648" s="22">
        <f>ROUND(E3648/D3648*100,0)</f>
        <v>100</v>
      </c>
      <c r="G3648" t="s">
        <v>8218</v>
      </c>
      <c r="H3648" t="s">
        <v>8223</v>
      </c>
      <c r="I3648" t="s">
        <v>8245</v>
      </c>
      <c r="J3648">
        <v>1412492445</v>
      </c>
      <c r="K3648">
        <v>1409900445</v>
      </c>
      <c r="L3648" t="b">
        <v>0</v>
      </c>
      <c r="M3648">
        <v>73</v>
      </c>
      <c r="N3648" t="b">
        <v>1</v>
      </c>
      <c r="O3648" t="s">
        <v>8269</v>
      </c>
      <c r="P3648" s="9">
        <f>(((K3648/60)/60)/24)+DATE(1970,1,1)</f>
        <v>41887.292187500003</v>
      </c>
      <c r="Q3648" s="14">
        <f>YEAR(P3648)</f>
        <v>2014</v>
      </c>
      <c r="R3648" s="10" t="s">
        <v>8331</v>
      </c>
      <c r="S3648" t="s">
        <v>8332</v>
      </c>
      <c r="T3648">
        <f>IFERROR(ROUND(E3648/M3648,2),0)</f>
        <v>550.04</v>
      </c>
    </row>
    <row r="3649" spans="1:20" ht="33" x14ac:dyDescent="0.25">
      <c r="A3649">
        <v>3691</v>
      </c>
      <c r="B3649" s="3" t="s">
        <v>3688</v>
      </c>
      <c r="C3649" s="3" t="s">
        <v>7801</v>
      </c>
      <c r="D3649" s="6">
        <v>40000</v>
      </c>
      <c r="E3649" s="8">
        <v>51184</v>
      </c>
      <c r="F3649" s="22">
        <f>ROUND(E3649/D3649*100,0)</f>
        <v>128</v>
      </c>
      <c r="G3649" t="s">
        <v>8218</v>
      </c>
      <c r="H3649" t="s">
        <v>8223</v>
      </c>
      <c r="I3649" t="s">
        <v>8245</v>
      </c>
      <c r="J3649">
        <v>1425272340</v>
      </c>
      <c r="K3649">
        <v>1421426929</v>
      </c>
      <c r="L3649" t="b">
        <v>0</v>
      </c>
      <c r="M3649">
        <v>274</v>
      </c>
      <c r="N3649" t="b">
        <v>1</v>
      </c>
      <c r="O3649" t="s">
        <v>8269</v>
      </c>
      <c r="P3649" s="9">
        <f>(((K3649/60)/60)/24)+DATE(1970,1,1)</f>
        <v>42020.700567129628</v>
      </c>
      <c r="Q3649" s="14">
        <f>YEAR(P3649)</f>
        <v>2015</v>
      </c>
      <c r="R3649" s="10" t="s">
        <v>8331</v>
      </c>
      <c r="S3649" t="s">
        <v>8332</v>
      </c>
      <c r="T3649">
        <f>IFERROR(ROUND(E3649/M3649,2),0)</f>
        <v>186.8</v>
      </c>
    </row>
    <row r="3650" spans="1:20" ht="33" hidden="1" x14ac:dyDescent="0.25">
      <c r="A3650">
        <v>2703</v>
      </c>
      <c r="B3650" s="3" t="s">
        <v>2703</v>
      </c>
      <c r="C3650" s="3" t="s">
        <v>6813</v>
      </c>
      <c r="D3650" s="6">
        <v>40000</v>
      </c>
      <c r="E3650" s="8">
        <v>41500</v>
      </c>
      <c r="F3650" s="22">
        <f>ROUND(E3650/D3650*100,0)</f>
        <v>104</v>
      </c>
      <c r="G3650" t="s">
        <v>8221</v>
      </c>
      <c r="H3650" t="s">
        <v>8237</v>
      </c>
      <c r="I3650" t="s">
        <v>8255</v>
      </c>
      <c r="J3650">
        <v>1490196830</v>
      </c>
      <c r="K3650">
        <v>1485016430</v>
      </c>
      <c r="L3650" t="b">
        <v>0</v>
      </c>
      <c r="M3650">
        <v>45</v>
      </c>
      <c r="N3650" t="b">
        <v>0</v>
      </c>
      <c r="O3650" t="s">
        <v>8301</v>
      </c>
      <c r="P3650" s="9">
        <f>(((K3650/60)/60)/24)+DATE(1970,1,1)</f>
        <v>42756.690162037034</v>
      </c>
      <c r="Q3650" s="10">
        <f>YEAR(P3650)</f>
        <v>2017</v>
      </c>
      <c r="R3650" s="10" t="s">
        <v>8331</v>
      </c>
      <c r="S3650" t="s">
        <v>8371</v>
      </c>
      <c r="T3650">
        <f>IFERROR(ROUND(E3650/M3650,2),0)</f>
        <v>922.22</v>
      </c>
    </row>
    <row r="3651" spans="1:20" ht="21" hidden="1" x14ac:dyDescent="0.25">
      <c r="A3651">
        <v>185</v>
      </c>
      <c r="B3651" s="3" t="s">
        <v>187</v>
      </c>
      <c r="C3651" s="3" t="s">
        <v>4295</v>
      </c>
      <c r="D3651" s="6">
        <v>40000</v>
      </c>
      <c r="E3651" s="8">
        <v>2200</v>
      </c>
      <c r="F3651" s="22">
        <f>ROUND(E3651/D3651*100,0)</f>
        <v>6</v>
      </c>
      <c r="G3651" t="s">
        <v>8220</v>
      </c>
      <c r="H3651" t="s">
        <v>8233</v>
      </c>
      <c r="I3651" t="s">
        <v>8253</v>
      </c>
      <c r="J3651">
        <v>1471557139</v>
      </c>
      <c r="K3651">
        <v>1468965139</v>
      </c>
      <c r="L3651" t="b">
        <v>0</v>
      </c>
      <c r="M3651">
        <v>10</v>
      </c>
      <c r="N3651" t="b">
        <v>0</v>
      </c>
      <c r="O3651" t="s">
        <v>8266</v>
      </c>
      <c r="P3651" s="9">
        <f>(((K3651/60)/60)/24)+DATE(1970,1,1)</f>
        <v>42570.91133101852</v>
      </c>
      <c r="Q3651" s="14">
        <f>YEAR(P3651)</f>
        <v>2016</v>
      </c>
      <c r="R3651" s="10" t="s">
        <v>8324</v>
      </c>
      <c r="S3651" t="s">
        <v>8328</v>
      </c>
      <c r="T3651">
        <f>IFERROR(ROUND(E3651/M3651,2),0)</f>
        <v>220</v>
      </c>
    </row>
    <row r="3652" spans="1:20" ht="49" hidden="1" x14ac:dyDescent="0.25">
      <c r="A3652">
        <v>422</v>
      </c>
      <c r="B3652" s="3" t="s">
        <v>423</v>
      </c>
      <c r="C3652" s="3" t="s">
        <v>4532</v>
      </c>
      <c r="D3652" s="6">
        <v>40000</v>
      </c>
      <c r="E3652" s="8">
        <v>430</v>
      </c>
      <c r="F3652" s="22">
        <f>ROUND(E3652/D3652*100,0)</f>
        <v>1</v>
      </c>
      <c r="G3652" t="s">
        <v>8220</v>
      </c>
      <c r="H3652" t="s">
        <v>8223</v>
      </c>
      <c r="I3652" t="s">
        <v>8245</v>
      </c>
      <c r="J3652">
        <v>1410416097</v>
      </c>
      <c r="K3652">
        <v>1407824097</v>
      </c>
      <c r="L3652" t="b">
        <v>0</v>
      </c>
      <c r="M3652">
        <v>12</v>
      </c>
      <c r="N3652" t="b">
        <v>0</v>
      </c>
      <c r="O3652" t="s">
        <v>8268</v>
      </c>
      <c r="P3652" s="9">
        <f>(((K3652/60)/60)/24)+DATE(1970,1,1)</f>
        <v>41863.260381944441</v>
      </c>
      <c r="Q3652" s="14">
        <f>YEAR(P3652)</f>
        <v>2014</v>
      </c>
      <c r="R3652" s="10" t="s">
        <v>8324</v>
      </c>
      <c r="S3652" t="s">
        <v>8330</v>
      </c>
      <c r="T3652">
        <f>IFERROR(ROUND(E3652/M3652,2),0)</f>
        <v>35.83</v>
      </c>
    </row>
    <row r="3653" spans="1:20" ht="49" hidden="1" x14ac:dyDescent="0.25">
      <c r="A3653">
        <v>480</v>
      </c>
      <c r="B3653" s="3" t="s">
        <v>481</v>
      </c>
      <c r="C3653" s="3" t="s">
        <v>4590</v>
      </c>
      <c r="D3653" s="6">
        <v>40000</v>
      </c>
      <c r="E3653" s="8">
        <v>7764</v>
      </c>
      <c r="F3653" s="22">
        <f>ROUND(E3653/D3653*100,0)</f>
        <v>19</v>
      </c>
      <c r="G3653" t="s">
        <v>8220</v>
      </c>
      <c r="H3653" t="s">
        <v>8223</v>
      </c>
      <c r="I3653" t="s">
        <v>8245</v>
      </c>
      <c r="J3653">
        <v>1376049615</v>
      </c>
      <c r="K3653">
        <v>1373457615</v>
      </c>
      <c r="L3653" t="b">
        <v>0</v>
      </c>
      <c r="M3653">
        <v>140</v>
      </c>
      <c r="N3653" t="b">
        <v>0</v>
      </c>
      <c r="O3653" t="s">
        <v>8268</v>
      </c>
      <c r="P3653" s="9">
        <f>(((K3653/60)/60)/24)+DATE(1970,1,1)</f>
        <v>41465.500173611108</v>
      </c>
      <c r="Q3653" s="14">
        <f>YEAR(P3653)</f>
        <v>2013</v>
      </c>
      <c r="R3653" s="10" t="s">
        <v>8324</v>
      </c>
      <c r="S3653" t="s">
        <v>8330</v>
      </c>
      <c r="T3653">
        <f>IFERROR(ROUND(E3653/M3653,2),0)</f>
        <v>55.46</v>
      </c>
    </row>
    <row r="3654" spans="1:20" ht="49" hidden="1" x14ac:dyDescent="0.25">
      <c r="A3654">
        <v>708</v>
      </c>
      <c r="B3654" s="3" t="s">
        <v>709</v>
      </c>
      <c r="C3654" s="3" t="s">
        <v>4818</v>
      </c>
      <c r="D3654" s="6">
        <v>40000</v>
      </c>
      <c r="E3654" s="8">
        <v>8837</v>
      </c>
      <c r="F3654" s="22">
        <f>ROUND(E3654/D3654*100,0)</f>
        <v>22</v>
      </c>
      <c r="G3654" t="s">
        <v>8220</v>
      </c>
      <c r="H3654" t="s">
        <v>8224</v>
      </c>
      <c r="I3654" t="s">
        <v>8246</v>
      </c>
      <c r="J3654">
        <v>1410616600</v>
      </c>
      <c r="K3654">
        <v>1405432600</v>
      </c>
      <c r="L3654" t="b">
        <v>0</v>
      </c>
      <c r="M3654">
        <v>369</v>
      </c>
      <c r="N3654" t="b">
        <v>0</v>
      </c>
      <c r="O3654" t="s">
        <v>8271</v>
      </c>
      <c r="P3654" s="9">
        <f>(((K3654/60)/60)/24)+DATE(1970,1,1)</f>
        <v>41835.581018518518</v>
      </c>
      <c r="Q3654" s="14">
        <f>YEAR(P3654)</f>
        <v>2014</v>
      </c>
      <c r="R3654" s="10" t="s">
        <v>8333</v>
      </c>
      <c r="S3654" t="s">
        <v>8335</v>
      </c>
      <c r="T3654">
        <f>IFERROR(ROUND(E3654/M3654,2),0)</f>
        <v>23.95</v>
      </c>
    </row>
    <row r="3655" spans="1:20" ht="49" hidden="1" x14ac:dyDescent="0.25">
      <c r="A3655">
        <v>1115</v>
      </c>
      <c r="B3655" s="3" t="s">
        <v>1116</v>
      </c>
      <c r="C3655" s="3" t="s">
        <v>5225</v>
      </c>
      <c r="D3655" s="6">
        <v>40000</v>
      </c>
      <c r="E3655" s="8">
        <v>53</v>
      </c>
      <c r="F3655" s="22">
        <f>ROUND(E3655/D3655*100,0)</f>
        <v>0</v>
      </c>
      <c r="G3655" t="s">
        <v>8220</v>
      </c>
      <c r="H3655" t="s">
        <v>8223</v>
      </c>
      <c r="I3655" t="s">
        <v>8245</v>
      </c>
      <c r="J3655">
        <v>1459352495</v>
      </c>
      <c r="K3655">
        <v>1456764095</v>
      </c>
      <c r="L3655" t="b">
        <v>0</v>
      </c>
      <c r="M3655">
        <v>4</v>
      </c>
      <c r="N3655" t="b">
        <v>0</v>
      </c>
      <c r="O3655" t="s">
        <v>8280</v>
      </c>
      <c r="P3655" s="9">
        <f>(((K3655/60)/60)/24)+DATE(1970,1,1)</f>
        <v>42429.695543981477</v>
      </c>
      <c r="Q3655" s="14">
        <f>YEAR(P3655)</f>
        <v>2016</v>
      </c>
      <c r="R3655" s="10" t="s">
        <v>8347</v>
      </c>
      <c r="S3655" t="s">
        <v>8348</v>
      </c>
      <c r="T3655">
        <f>IFERROR(ROUND(E3655/M3655,2),0)</f>
        <v>13.25</v>
      </c>
    </row>
    <row r="3656" spans="1:20" ht="49" hidden="1" x14ac:dyDescent="0.25">
      <c r="A3656">
        <v>1131</v>
      </c>
      <c r="B3656" s="3" t="s">
        <v>1132</v>
      </c>
      <c r="C3656" s="3" t="s">
        <v>5241</v>
      </c>
      <c r="D3656" s="6">
        <v>40000</v>
      </c>
      <c r="E3656" s="8">
        <v>0</v>
      </c>
      <c r="F3656" s="22">
        <f>ROUND(E3656/D3656*100,0)</f>
        <v>0</v>
      </c>
      <c r="G3656" t="s">
        <v>8220</v>
      </c>
      <c r="H3656" t="s">
        <v>8225</v>
      </c>
      <c r="I3656" t="s">
        <v>8247</v>
      </c>
      <c r="J3656">
        <v>1450993668</v>
      </c>
      <c r="K3656">
        <v>1448401668</v>
      </c>
      <c r="L3656" t="b">
        <v>0</v>
      </c>
      <c r="M3656">
        <v>0</v>
      </c>
      <c r="N3656" t="b">
        <v>0</v>
      </c>
      <c r="O3656" t="s">
        <v>8281</v>
      </c>
      <c r="P3656" s="9">
        <f>(((K3656/60)/60)/24)+DATE(1970,1,1)</f>
        <v>42332.908194444448</v>
      </c>
      <c r="Q3656" s="14">
        <f>YEAR(P3656)</f>
        <v>2015</v>
      </c>
      <c r="R3656" s="10" t="s">
        <v>8347</v>
      </c>
      <c r="S3656" t="s">
        <v>8349</v>
      </c>
      <c r="T3656">
        <f>IFERROR(ROUND(E3656/M3656,2),0)</f>
        <v>0</v>
      </c>
    </row>
    <row r="3657" spans="1:20" ht="49" hidden="1" x14ac:dyDescent="0.25">
      <c r="A3657">
        <v>1432</v>
      </c>
      <c r="B3657" s="3" t="s">
        <v>1433</v>
      </c>
      <c r="C3657" s="3" t="s">
        <v>5542</v>
      </c>
      <c r="D3657" s="6">
        <v>40000</v>
      </c>
      <c r="E3657" s="8">
        <v>0</v>
      </c>
      <c r="F3657" s="22">
        <f>ROUND(E3657/D3657*100,0)</f>
        <v>0</v>
      </c>
      <c r="G3657" t="s">
        <v>8220</v>
      </c>
      <c r="H3657" t="s">
        <v>8223</v>
      </c>
      <c r="I3657" t="s">
        <v>8245</v>
      </c>
      <c r="J3657">
        <v>1437417828</v>
      </c>
      <c r="K3657">
        <v>1434825828</v>
      </c>
      <c r="L3657" t="b">
        <v>0</v>
      </c>
      <c r="M3657">
        <v>0</v>
      </c>
      <c r="N3657" t="b">
        <v>0</v>
      </c>
      <c r="O3657" t="s">
        <v>8285</v>
      </c>
      <c r="P3657" s="9">
        <f>(((K3657/60)/60)/24)+DATE(1970,1,1)</f>
        <v>42175.780416666668</v>
      </c>
      <c r="Q3657" s="14">
        <f>YEAR(P3657)</f>
        <v>2015</v>
      </c>
      <c r="R3657" s="10" t="s">
        <v>8336</v>
      </c>
      <c r="S3657" t="s">
        <v>8355</v>
      </c>
      <c r="T3657">
        <f>IFERROR(ROUND(E3657/M3657,2),0)</f>
        <v>0</v>
      </c>
    </row>
    <row r="3658" spans="1:20" ht="49" hidden="1" x14ac:dyDescent="0.25">
      <c r="A3658">
        <v>1769</v>
      </c>
      <c r="B3658" s="3" t="s">
        <v>1770</v>
      </c>
      <c r="C3658" s="3" t="s">
        <v>5879</v>
      </c>
      <c r="D3658" s="6">
        <v>40000</v>
      </c>
      <c r="E3658" s="8">
        <v>1081</v>
      </c>
      <c r="F3658" s="22">
        <f>ROUND(E3658/D3658*100,0)</f>
        <v>3</v>
      </c>
      <c r="G3658" t="s">
        <v>8220</v>
      </c>
      <c r="H3658" t="s">
        <v>8223</v>
      </c>
      <c r="I3658" t="s">
        <v>8245</v>
      </c>
      <c r="J3658">
        <v>1421177959</v>
      </c>
      <c r="K3658">
        <v>1418585959</v>
      </c>
      <c r="L3658" t="b">
        <v>1</v>
      </c>
      <c r="M3658">
        <v>22</v>
      </c>
      <c r="N3658" t="b">
        <v>0</v>
      </c>
      <c r="O3658" t="s">
        <v>8283</v>
      </c>
      <c r="P3658" s="9">
        <f>(((K3658/60)/60)/24)+DATE(1970,1,1)</f>
        <v>41987.818969907406</v>
      </c>
      <c r="Q3658" s="14">
        <f>YEAR(P3658)</f>
        <v>2014</v>
      </c>
      <c r="R3658" s="10" t="s">
        <v>8352</v>
      </c>
      <c r="S3658" t="s">
        <v>8353</v>
      </c>
      <c r="T3658">
        <f>IFERROR(ROUND(E3658/M3658,2),0)</f>
        <v>49.14</v>
      </c>
    </row>
    <row r="3659" spans="1:20" ht="49" hidden="1" x14ac:dyDescent="0.25">
      <c r="A3659">
        <v>1783</v>
      </c>
      <c r="B3659" s="3" t="s">
        <v>1784</v>
      </c>
      <c r="C3659" s="3" t="s">
        <v>5893</v>
      </c>
      <c r="D3659" s="6">
        <v>40000</v>
      </c>
      <c r="E3659" s="8">
        <v>9477</v>
      </c>
      <c r="F3659" s="22">
        <f>ROUND(E3659/D3659*100,0)</f>
        <v>24</v>
      </c>
      <c r="G3659" t="s">
        <v>8220</v>
      </c>
      <c r="H3659" t="s">
        <v>8223</v>
      </c>
      <c r="I3659" t="s">
        <v>8245</v>
      </c>
      <c r="J3659">
        <v>1432248478</v>
      </c>
      <c r="K3659">
        <v>1429656478</v>
      </c>
      <c r="L3659" t="b">
        <v>1</v>
      </c>
      <c r="M3659">
        <v>185</v>
      </c>
      <c r="N3659" t="b">
        <v>0</v>
      </c>
      <c r="O3659" t="s">
        <v>8283</v>
      </c>
      <c r="P3659" s="9">
        <f>(((K3659/60)/60)/24)+DATE(1970,1,1)</f>
        <v>42115.949976851851</v>
      </c>
      <c r="Q3659" s="14">
        <f>YEAR(P3659)</f>
        <v>2015</v>
      </c>
      <c r="R3659" s="10" t="s">
        <v>8352</v>
      </c>
      <c r="S3659" t="s">
        <v>8353</v>
      </c>
      <c r="T3659">
        <f>IFERROR(ROUND(E3659/M3659,2),0)</f>
        <v>51.23</v>
      </c>
    </row>
    <row r="3660" spans="1:20" ht="49" hidden="1" x14ac:dyDescent="0.25">
      <c r="A3660">
        <v>2673</v>
      </c>
      <c r="B3660" s="3" t="s">
        <v>2673</v>
      </c>
      <c r="C3660" s="3" t="s">
        <v>6783</v>
      </c>
      <c r="D3660" s="6">
        <v>40000</v>
      </c>
      <c r="E3660" s="8">
        <v>11032</v>
      </c>
      <c r="F3660" s="22">
        <f>ROUND(E3660/D3660*100,0)</f>
        <v>28</v>
      </c>
      <c r="G3660" t="s">
        <v>8220</v>
      </c>
      <c r="H3660" t="s">
        <v>8223</v>
      </c>
      <c r="I3660" t="s">
        <v>8245</v>
      </c>
      <c r="J3660">
        <v>1414622700</v>
      </c>
      <c r="K3660">
        <v>1412081999</v>
      </c>
      <c r="L3660" t="b">
        <v>1</v>
      </c>
      <c r="M3660">
        <v>66</v>
      </c>
      <c r="N3660" t="b">
        <v>0</v>
      </c>
      <c r="O3660" t="s">
        <v>8300</v>
      </c>
      <c r="P3660" s="9">
        <f>(((K3660/60)/60)/24)+DATE(1970,1,1)</f>
        <v>41912.541655092595</v>
      </c>
      <c r="Q3660" s="14">
        <f>YEAR(P3660)</f>
        <v>2014</v>
      </c>
      <c r="R3660" s="10" t="s">
        <v>8333</v>
      </c>
      <c r="S3660" t="s">
        <v>8370</v>
      </c>
      <c r="T3660">
        <f>IFERROR(ROUND(E3660/M3660,2),0)</f>
        <v>167.15</v>
      </c>
    </row>
    <row r="3661" spans="1:20" ht="49" hidden="1" x14ac:dyDescent="0.25">
      <c r="A3661">
        <v>2679</v>
      </c>
      <c r="B3661" s="3" t="s">
        <v>2679</v>
      </c>
      <c r="C3661" s="3" t="s">
        <v>6789</v>
      </c>
      <c r="D3661" s="6">
        <v>40000</v>
      </c>
      <c r="E3661" s="8">
        <v>132</v>
      </c>
      <c r="F3661" s="22">
        <f>ROUND(E3661/D3661*100,0)</f>
        <v>0</v>
      </c>
      <c r="G3661" t="s">
        <v>8220</v>
      </c>
      <c r="H3661" t="s">
        <v>8223</v>
      </c>
      <c r="I3661" t="s">
        <v>8245</v>
      </c>
      <c r="J3661">
        <v>1425081694</v>
      </c>
      <c r="K3661">
        <v>1422489694</v>
      </c>
      <c r="L3661" t="b">
        <v>0</v>
      </c>
      <c r="M3661">
        <v>3</v>
      </c>
      <c r="N3661" t="b">
        <v>0</v>
      </c>
      <c r="O3661" t="s">
        <v>8300</v>
      </c>
      <c r="P3661" s="9">
        <f>(((K3661/60)/60)/24)+DATE(1970,1,1)</f>
        <v>42033.001087962963</v>
      </c>
      <c r="Q3661" s="14">
        <f>YEAR(P3661)</f>
        <v>2015</v>
      </c>
      <c r="R3661" s="10" t="s">
        <v>8333</v>
      </c>
      <c r="S3661" t="s">
        <v>8370</v>
      </c>
      <c r="T3661">
        <f>IFERROR(ROUND(E3661/M3661,2),0)</f>
        <v>44</v>
      </c>
    </row>
    <row r="3662" spans="1:20" ht="49" hidden="1" x14ac:dyDescent="0.25">
      <c r="A3662">
        <v>3107</v>
      </c>
      <c r="B3662" s="3" t="s">
        <v>3107</v>
      </c>
      <c r="C3662" s="3" t="s">
        <v>7217</v>
      </c>
      <c r="D3662" s="6">
        <v>40000</v>
      </c>
      <c r="E3662" s="8">
        <v>7905</v>
      </c>
      <c r="F3662" s="22">
        <f>ROUND(E3662/D3662*100,0)</f>
        <v>20</v>
      </c>
      <c r="G3662" t="s">
        <v>8220</v>
      </c>
      <c r="H3662" t="s">
        <v>8223</v>
      </c>
      <c r="I3662" t="s">
        <v>8245</v>
      </c>
      <c r="J3662">
        <v>1431372751</v>
      </c>
      <c r="K3662">
        <v>1430767951</v>
      </c>
      <c r="L3662" t="b">
        <v>0</v>
      </c>
      <c r="M3662">
        <v>29</v>
      </c>
      <c r="N3662" t="b">
        <v>0</v>
      </c>
      <c r="O3662" t="s">
        <v>8301</v>
      </c>
      <c r="P3662" s="9">
        <f>(((K3662/60)/60)/24)+DATE(1970,1,1)</f>
        <v>42128.814247685179</v>
      </c>
      <c r="Q3662" s="14">
        <f>YEAR(P3662)</f>
        <v>2015</v>
      </c>
      <c r="R3662" s="10" t="s">
        <v>8331</v>
      </c>
      <c r="S3662" t="s">
        <v>8371</v>
      </c>
      <c r="T3662">
        <f>IFERROR(ROUND(E3662/M3662,2),0)</f>
        <v>272.58999999999997</v>
      </c>
    </row>
    <row r="3663" spans="1:20" ht="65" hidden="1" x14ac:dyDescent="0.25">
      <c r="A3663">
        <v>3845</v>
      </c>
      <c r="B3663" s="3" t="s">
        <v>3842</v>
      </c>
      <c r="C3663" s="3" t="s">
        <v>7954</v>
      </c>
      <c r="D3663" s="6">
        <v>40000</v>
      </c>
      <c r="E3663" s="8">
        <v>842</v>
      </c>
      <c r="F3663" s="22">
        <f>ROUND(E3663/D3663*100,0)</f>
        <v>2</v>
      </c>
      <c r="G3663" t="s">
        <v>8220</v>
      </c>
      <c r="H3663" t="s">
        <v>8223</v>
      </c>
      <c r="I3663" t="s">
        <v>8245</v>
      </c>
      <c r="J3663">
        <v>1443711774</v>
      </c>
      <c r="K3663">
        <v>1441119774</v>
      </c>
      <c r="L3663" t="b">
        <v>1</v>
      </c>
      <c r="M3663">
        <v>12</v>
      </c>
      <c r="N3663" t="b">
        <v>0</v>
      </c>
      <c r="O3663" t="s">
        <v>8269</v>
      </c>
      <c r="P3663" s="9">
        <f>(((K3663/60)/60)/24)+DATE(1970,1,1)</f>
        <v>42248.627013888887</v>
      </c>
      <c r="Q3663" s="14">
        <f>YEAR(P3663)</f>
        <v>2015</v>
      </c>
      <c r="R3663" s="10" t="s">
        <v>8331</v>
      </c>
      <c r="S3663" t="s">
        <v>8332</v>
      </c>
      <c r="T3663">
        <f>IFERROR(ROUND(E3663/M3663,2),0)</f>
        <v>70.17</v>
      </c>
    </row>
    <row r="3664" spans="1:20" ht="49" hidden="1" x14ac:dyDescent="0.25">
      <c r="A3664">
        <v>1058</v>
      </c>
      <c r="B3664" s="3" t="s">
        <v>1059</v>
      </c>
      <c r="C3664" s="3" t="s">
        <v>5168</v>
      </c>
      <c r="D3664" s="6">
        <v>40000</v>
      </c>
      <c r="E3664" s="8">
        <v>0</v>
      </c>
      <c r="F3664" s="22">
        <f>ROUND(E3664/D3664*100,0)</f>
        <v>0</v>
      </c>
      <c r="G3664" t="s">
        <v>8219</v>
      </c>
      <c r="H3664" t="s">
        <v>8223</v>
      </c>
      <c r="I3664" t="s">
        <v>8245</v>
      </c>
      <c r="J3664">
        <v>1427328000</v>
      </c>
      <c r="K3664">
        <v>1423777043</v>
      </c>
      <c r="L3664" t="b">
        <v>0</v>
      </c>
      <c r="M3664">
        <v>0</v>
      </c>
      <c r="N3664" t="b">
        <v>0</v>
      </c>
      <c r="O3664" t="s">
        <v>8279</v>
      </c>
      <c r="P3664" s="9">
        <f>(((K3664/60)/60)/24)+DATE(1970,1,1)</f>
        <v>42047.900960648149</v>
      </c>
      <c r="Q3664" s="14">
        <f>YEAR(P3664)</f>
        <v>2015</v>
      </c>
      <c r="R3664" s="10" t="s">
        <v>8345</v>
      </c>
      <c r="S3664" t="s">
        <v>8346</v>
      </c>
      <c r="T3664">
        <f>IFERROR(ROUND(E3664/M3664,2),0)</f>
        <v>0</v>
      </c>
    </row>
    <row r="3665" spans="1:20" ht="49" hidden="1" x14ac:dyDescent="0.25">
      <c r="A3665">
        <v>1304</v>
      </c>
      <c r="B3665" s="3" t="s">
        <v>1305</v>
      </c>
      <c r="C3665" s="3" t="s">
        <v>5414</v>
      </c>
      <c r="D3665" s="6">
        <v>40000</v>
      </c>
      <c r="E3665" s="8">
        <v>15851</v>
      </c>
      <c r="F3665" s="22">
        <f>ROUND(E3665/D3665*100,0)</f>
        <v>40</v>
      </c>
      <c r="G3665" t="s">
        <v>8219</v>
      </c>
      <c r="H3665" t="s">
        <v>8224</v>
      </c>
      <c r="I3665" t="s">
        <v>8246</v>
      </c>
      <c r="J3665">
        <v>1489376405</v>
      </c>
      <c r="K3665">
        <v>1484196005</v>
      </c>
      <c r="L3665" t="b">
        <v>0</v>
      </c>
      <c r="M3665">
        <v>104</v>
      </c>
      <c r="N3665" t="b">
        <v>0</v>
      </c>
      <c r="O3665" t="s">
        <v>8271</v>
      </c>
      <c r="P3665" s="9">
        <f>(((K3665/60)/60)/24)+DATE(1970,1,1)</f>
        <v>42747.194502314815</v>
      </c>
      <c r="Q3665" s="14">
        <f>YEAR(P3665)</f>
        <v>2017</v>
      </c>
      <c r="R3665" s="10" t="s">
        <v>8333</v>
      </c>
      <c r="S3665" t="s">
        <v>8335</v>
      </c>
      <c r="T3665">
        <f>IFERROR(ROUND(E3665/M3665,2),0)</f>
        <v>152.41</v>
      </c>
    </row>
    <row r="3666" spans="1:20" ht="49" hidden="1" x14ac:dyDescent="0.25">
      <c r="A3666">
        <v>1313</v>
      </c>
      <c r="B3666" s="3" t="s">
        <v>1314</v>
      </c>
      <c r="C3666" s="3" t="s">
        <v>5423</v>
      </c>
      <c r="D3666" s="6">
        <v>40000</v>
      </c>
      <c r="E3666" s="8">
        <v>12446</v>
      </c>
      <c r="F3666" s="22">
        <f>ROUND(E3666/D3666*100,0)</f>
        <v>31</v>
      </c>
      <c r="G3666" t="s">
        <v>8219</v>
      </c>
      <c r="H3666" t="s">
        <v>8223</v>
      </c>
      <c r="I3666" t="s">
        <v>8245</v>
      </c>
      <c r="J3666">
        <v>1457024514</v>
      </c>
      <c r="K3666">
        <v>1454432514</v>
      </c>
      <c r="L3666" t="b">
        <v>0</v>
      </c>
      <c r="M3666">
        <v>122</v>
      </c>
      <c r="N3666" t="b">
        <v>0</v>
      </c>
      <c r="O3666" t="s">
        <v>8271</v>
      </c>
      <c r="P3666" s="9">
        <f>(((K3666/60)/60)/24)+DATE(1970,1,1)</f>
        <v>42402.709652777776</v>
      </c>
      <c r="Q3666" s="14">
        <f>YEAR(P3666)</f>
        <v>2016</v>
      </c>
      <c r="R3666" s="10" t="s">
        <v>8333</v>
      </c>
      <c r="S3666" t="s">
        <v>8335</v>
      </c>
      <c r="T3666">
        <f>IFERROR(ROUND(E3666/M3666,2),0)</f>
        <v>102.02</v>
      </c>
    </row>
    <row r="3667" spans="1:20" ht="49" hidden="1" x14ac:dyDescent="0.25">
      <c r="A3667">
        <v>1318</v>
      </c>
      <c r="B3667" s="3" t="s">
        <v>1319</v>
      </c>
      <c r="C3667" s="3" t="s">
        <v>5428</v>
      </c>
      <c r="D3667" s="6">
        <v>40000</v>
      </c>
      <c r="E3667" s="8">
        <v>6130</v>
      </c>
      <c r="F3667" s="22">
        <f>ROUND(E3667/D3667*100,0)</f>
        <v>15</v>
      </c>
      <c r="G3667" t="s">
        <v>8219</v>
      </c>
      <c r="H3667" t="s">
        <v>8223</v>
      </c>
      <c r="I3667" t="s">
        <v>8245</v>
      </c>
      <c r="J3667">
        <v>1420938172</v>
      </c>
      <c r="K3667">
        <v>1418346172</v>
      </c>
      <c r="L3667" t="b">
        <v>0</v>
      </c>
      <c r="M3667">
        <v>135</v>
      </c>
      <c r="N3667" t="b">
        <v>0</v>
      </c>
      <c r="O3667" t="s">
        <v>8271</v>
      </c>
      <c r="P3667" s="9">
        <f>(((K3667/60)/60)/24)+DATE(1970,1,1)</f>
        <v>41985.043657407412</v>
      </c>
      <c r="Q3667" s="14">
        <f>YEAR(P3667)</f>
        <v>2014</v>
      </c>
      <c r="R3667" s="10" t="s">
        <v>8333</v>
      </c>
      <c r="S3667" t="s">
        <v>8335</v>
      </c>
      <c r="T3667">
        <f>IFERROR(ROUND(E3667/M3667,2),0)</f>
        <v>45.41</v>
      </c>
    </row>
    <row r="3668" spans="1:20" ht="49" hidden="1" x14ac:dyDescent="0.25">
      <c r="A3668">
        <v>2368</v>
      </c>
      <c r="B3668" s="3" t="s">
        <v>2369</v>
      </c>
      <c r="C3668" s="3" t="s">
        <v>6478</v>
      </c>
      <c r="D3668" s="6">
        <v>40000</v>
      </c>
      <c r="E3668" s="8">
        <v>100</v>
      </c>
      <c r="F3668" s="22">
        <f>ROUND(E3668/D3668*100,0)</f>
        <v>0</v>
      </c>
      <c r="G3668" t="s">
        <v>8219</v>
      </c>
      <c r="H3668" t="s">
        <v>8223</v>
      </c>
      <c r="I3668" t="s">
        <v>8245</v>
      </c>
      <c r="J3668">
        <v>1429028365</v>
      </c>
      <c r="K3668">
        <v>1425143965</v>
      </c>
      <c r="L3668" t="b">
        <v>0</v>
      </c>
      <c r="M3668">
        <v>2</v>
      </c>
      <c r="N3668" t="b">
        <v>0</v>
      </c>
      <c r="O3668" t="s">
        <v>8270</v>
      </c>
      <c r="P3668" s="9">
        <f>(((K3668/60)/60)/24)+DATE(1970,1,1)</f>
        <v>42063.721817129626</v>
      </c>
      <c r="Q3668" s="14">
        <f>YEAR(P3668)</f>
        <v>2015</v>
      </c>
      <c r="R3668" s="10" t="s">
        <v>8333</v>
      </c>
      <c r="S3668" t="s">
        <v>8334</v>
      </c>
      <c r="T3668">
        <f>IFERROR(ROUND(E3668/M3668,2),0)</f>
        <v>50</v>
      </c>
    </row>
    <row r="3669" spans="1:20" ht="49" hidden="1" x14ac:dyDescent="0.25">
      <c r="A3669">
        <v>2564</v>
      </c>
      <c r="B3669" s="3" t="s">
        <v>2564</v>
      </c>
      <c r="C3669" s="3" t="s">
        <v>6674</v>
      </c>
      <c r="D3669" s="6">
        <v>40000</v>
      </c>
      <c r="E3669" s="8">
        <v>0</v>
      </c>
      <c r="F3669" s="22">
        <f>ROUND(E3669/D3669*100,0)</f>
        <v>0</v>
      </c>
      <c r="G3669" t="s">
        <v>8219</v>
      </c>
      <c r="H3669" t="s">
        <v>8228</v>
      </c>
      <c r="I3669" t="s">
        <v>8250</v>
      </c>
      <c r="J3669">
        <v>1406854699</v>
      </c>
      <c r="K3669">
        <v>1404262699</v>
      </c>
      <c r="L3669" t="b">
        <v>0</v>
      </c>
      <c r="M3669">
        <v>0</v>
      </c>
      <c r="N3669" t="b">
        <v>0</v>
      </c>
      <c r="O3669" t="s">
        <v>8282</v>
      </c>
      <c r="P3669" s="9">
        <f>(((K3669/60)/60)/24)+DATE(1970,1,1)</f>
        <v>41822.040497685186</v>
      </c>
      <c r="Q3669" s="14">
        <f>YEAR(P3669)</f>
        <v>2014</v>
      </c>
      <c r="R3669" s="10" t="s">
        <v>8350</v>
      </c>
      <c r="S3669" t="s">
        <v>8351</v>
      </c>
      <c r="T3669">
        <f>IFERROR(ROUND(E3669/M3669,2),0)</f>
        <v>0</v>
      </c>
    </row>
    <row r="3670" spans="1:20" ht="49" x14ac:dyDescent="0.25">
      <c r="A3670">
        <v>1364</v>
      </c>
      <c r="B3670" s="3" t="s">
        <v>1365</v>
      </c>
      <c r="C3670" s="3" t="s">
        <v>5474</v>
      </c>
      <c r="D3670" s="6">
        <v>42000</v>
      </c>
      <c r="E3670" s="8">
        <v>49830</v>
      </c>
      <c r="F3670" s="22">
        <f>ROUND(E3670/D3670*100,0)</f>
        <v>119</v>
      </c>
      <c r="G3670" t="s">
        <v>8218</v>
      </c>
      <c r="H3670" t="s">
        <v>8231</v>
      </c>
      <c r="I3670" t="s">
        <v>8252</v>
      </c>
      <c r="J3670">
        <v>1420648906</v>
      </c>
      <c r="K3670">
        <v>1415464906</v>
      </c>
      <c r="L3670" t="b">
        <v>0</v>
      </c>
      <c r="M3670">
        <v>144</v>
      </c>
      <c r="N3670" t="b">
        <v>1</v>
      </c>
      <c r="O3670" t="s">
        <v>8274</v>
      </c>
      <c r="P3670" s="9">
        <f>(((K3670/60)/60)/24)+DATE(1970,1,1)</f>
        <v>41951.695671296293</v>
      </c>
      <c r="Q3670" s="14">
        <f>YEAR(P3670)</f>
        <v>2014</v>
      </c>
      <c r="R3670" s="10" t="s">
        <v>8339</v>
      </c>
      <c r="S3670" t="s">
        <v>8340</v>
      </c>
      <c r="T3670">
        <f>IFERROR(ROUND(E3670/M3670,2),0)</f>
        <v>346.04</v>
      </c>
    </row>
    <row r="3671" spans="1:20" ht="49" x14ac:dyDescent="0.25">
      <c r="A3671">
        <v>1955</v>
      </c>
      <c r="B3671" s="3" t="s">
        <v>1956</v>
      </c>
      <c r="C3671" s="3" t="s">
        <v>6065</v>
      </c>
      <c r="D3671" s="6">
        <v>42000</v>
      </c>
      <c r="E3671" s="8">
        <v>167410.01999999999</v>
      </c>
      <c r="F3671" s="22">
        <f>ROUND(E3671/D3671*100,0)</f>
        <v>399</v>
      </c>
      <c r="G3671" t="s">
        <v>8218</v>
      </c>
      <c r="H3671" t="s">
        <v>8223</v>
      </c>
      <c r="I3671" t="s">
        <v>8245</v>
      </c>
      <c r="J3671">
        <v>1337799600</v>
      </c>
      <c r="K3671">
        <v>1334989881</v>
      </c>
      <c r="L3671" t="b">
        <v>1</v>
      </c>
      <c r="M3671">
        <v>290</v>
      </c>
      <c r="N3671" t="b">
        <v>1</v>
      </c>
      <c r="O3671" t="s">
        <v>8293</v>
      </c>
      <c r="P3671" s="9">
        <f>(((K3671/60)/60)/24)+DATE(1970,1,1)</f>
        <v>41020.271770833337</v>
      </c>
      <c r="Q3671" s="14">
        <f>YEAR(P3671)</f>
        <v>2012</v>
      </c>
      <c r="R3671" s="10" t="s">
        <v>8333</v>
      </c>
      <c r="S3671" t="s">
        <v>8363</v>
      </c>
      <c r="T3671">
        <f>IFERROR(ROUND(E3671/M3671,2),0)</f>
        <v>577.28</v>
      </c>
    </row>
    <row r="3672" spans="1:20" ht="33" hidden="1" x14ac:dyDescent="0.25">
      <c r="A3672">
        <v>2130</v>
      </c>
      <c r="B3672" s="3" t="s">
        <v>2131</v>
      </c>
      <c r="C3672" s="3" t="s">
        <v>6240</v>
      </c>
      <c r="D3672" s="6">
        <v>42000</v>
      </c>
      <c r="E3672" s="8">
        <v>85</v>
      </c>
      <c r="F3672" s="22">
        <f>ROUND(E3672/D3672*100,0)</f>
        <v>0</v>
      </c>
      <c r="G3672" t="s">
        <v>8220</v>
      </c>
      <c r="H3672" t="s">
        <v>8223</v>
      </c>
      <c r="I3672" t="s">
        <v>8245</v>
      </c>
      <c r="J3672">
        <v>1408154663</v>
      </c>
      <c r="K3672">
        <v>1405130663</v>
      </c>
      <c r="L3672" t="b">
        <v>0</v>
      </c>
      <c r="M3672">
        <v>4</v>
      </c>
      <c r="N3672" t="b">
        <v>0</v>
      </c>
      <c r="O3672" t="s">
        <v>8280</v>
      </c>
      <c r="P3672" s="9">
        <f>(((K3672/60)/60)/24)+DATE(1970,1,1)</f>
        <v>41832.086377314816</v>
      </c>
      <c r="Q3672" s="14">
        <f>YEAR(P3672)</f>
        <v>2014</v>
      </c>
      <c r="R3672" s="10" t="s">
        <v>8347</v>
      </c>
      <c r="S3672" t="s">
        <v>8348</v>
      </c>
      <c r="T3672">
        <f>IFERROR(ROUND(E3672/M3672,2),0)</f>
        <v>21.25</v>
      </c>
    </row>
    <row r="3673" spans="1:20" ht="49" hidden="1" x14ac:dyDescent="0.25">
      <c r="A3673">
        <v>1911</v>
      </c>
      <c r="B3673" s="3" t="s">
        <v>1912</v>
      </c>
      <c r="C3673" s="3" t="s">
        <v>6021</v>
      </c>
      <c r="D3673" s="6">
        <v>42500</v>
      </c>
      <c r="E3673" s="8">
        <v>10</v>
      </c>
      <c r="F3673" s="22">
        <f>ROUND(E3673/D3673*100,0)</f>
        <v>0</v>
      </c>
      <c r="G3673" t="s">
        <v>8220</v>
      </c>
      <c r="H3673" t="s">
        <v>8227</v>
      </c>
      <c r="I3673" t="s">
        <v>8249</v>
      </c>
      <c r="J3673">
        <v>1407545334</v>
      </c>
      <c r="K3673">
        <v>1404953334</v>
      </c>
      <c r="L3673" t="b">
        <v>0</v>
      </c>
      <c r="M3673">
        <v>1</v>
      </c>
      <c r="N3673" t="b">
        <v>0</v>
      </c>
      <c r="O3673" t="s">
        <v>8292</v>
      </c>
      <c r="P3673" s="9">
        <f>(((K3673/60)/60)/24)+DATE(1970,1,1)</f>
        <v>41830.033958333333</v>
      </c>
      <c r="Q3673" s="14">
        <f>YEAR(P3673)</f>
        <v>2014</v>
      </c>
      <c r="R3673" s="10" t="s">
        <v>8333</v>
      </c>
      <c r="S3673" t="s">
        <v>8362</v>
      </c>
      <c r="T3673">
        <f>IFERROR(ROUND(E3673/M3673,2),0)</f>
        <v>10</v>
      </c>
    </row>
    <row r="3674" spans="1:20" ht="21" hidden="1" x14ac:dyDescent="0.25">
      <c r="A3674">
        <v>2507</v>
      </c>
      <c r="B3674" s="3" t="s">
        <v>2507</v>
      </c>
      <c r="C3674" s="3" t="s">
        <v>6617</v>
      </c>
      <c r="D3674" s="6">
        <v>42850</v>
      </c>
      <c r="E3674" s="8">
        <v>0</v>
      </c>
      <c r="F3674" s="22">
        <f>ROUND(E3674/D3674*100,0)</f>
        <v>0</v>
      </c>
      <c r="G3674" t="s">
        <v>8220</v>
      </c>
      <c r="H3674" t="s">
        <v>8223</v>
      </c>
      <c r="I3674" t="s">
        <v>8245</v>
      </c>
      <c r="J3674">
        <v>1431308704</v>
      </c>
      <c r="K3674">
        <v>1428716704</v>
      </c>
      <c r="L3674" t="b">
        <v>0</v>
      </c>
      <c r="M3674">
        <v>0</v>
      </c>
      <c r="N3674" t="b">
        <v>0</v>
      </c>
      <c r="O3674" t="s">
        <v>8297</v>
      </c>
      <c r="P3674" s="9">
        <f>(((K3674/60)/60)/24)+DATE(1970,1,1)</f>
        <v>42105.072962962964</v>
      </c>
      <c r="Q3674" s="14">
        <f>YEAR(P3674)</f>
        <v>2015</v>
      </c>
      <c r="R3674" s="10" t="s">
        <v>8350</v>
      </c>
      <c r="S3674" t="s">
        <v>8367</v>
      </c>
      <c r="T3674">
        <f>IFERROR(ROUND(E3674/M3674,2),0)</f>
        <v>0</v>
      </c>
    </row>
    <row r="3675" spans="1:20" ht="49" x14ac:dyDescent="0.25">
      <c r="A3675">
        <v>1522</v>
      </c>
      <c r="B3675" s="3" t="s">
        <v>1523</v>
      </c>
      <c r="C3675" s="3" t="s">
        <v>5632</v>
      </c>
      <c r="D3675" s="6">
        <v>43500</v>
      </c>
      <c r="E3675" s="8">
        <v>60450.1</v>
      </c>
      <c r="F3675" s="22">
        <f>ROUND(E3675/D3675*100,0)</f>
        <v>139</v>
      </c>
      <c r="G3675" t="s">
        <v>8218</v>
      </c>
      <c r="H3675" t="s">
        <v>8223</v>
      </c>
      <c r="I3675" t="s">
        <v>8245</v>
      </c>
      <c r="J3675">
        <v>1413575739</v>
      </c>
      <c r="K3675">
        <v>1410983739</v>
      </c>
      <c r="L3675" t="b">
        <v>1</v>
      </c>
      <c r="M3675">
        <v>452</v>
      </c>
      <c r="N3675" t="b">
        <v>1</v>
      </c>
      <c r="O3675" t="s">
        <v>8283</v>
      </c>
      <c r="P3675" s="9">
        <f>(((K3675/60)/60)/24)+DATE(1970,1,1)</f>
        <v>41899.830312500002</v>
      </c>
      <c r="Q3675" s="14">
        <f>YEAR(P3675)</f>
        <v>2014</v>
      </c>
      <c r="R3675" s="10" t="s">
        <v>8352</v>
      </c>
      <c r="S3675" t="s">
        <v>8353</v>
      </c>
      <c r="T3675">
        <f>IFERROR(ROUND(E3675/M3675,2),0)</f>
        <v>133.74</v>
      </c>
    </row>
    <row r="3676" spans="1:20" ht="65" x14ac:dyDescent="0.25">
      <c r="A3676">
        <v>4</v>
      </c>
      <c r="B3676" s="3" t="s">
        <v>6</v>
      </c>
      <c r="C3676" s="3" t="s">
        <v>4115</v>
      </c>
      <c r="D3676" s="6">
        <v>44000</v>
      </c>
      <c r="E3676" s="8">
        <v>54116.28</v>
      </c>
      <c r="F3676" s="22">
        <f>ROUND(E3676/D3676*100,0)</f>
        <v>123</v>
      </c>
      <c r="G3676" t="s">
        <v>8218</v>
      </c>
      <c r="H3676" t="s">
        <v>8223</v>
      </c>
      <c r="I3676" t="s">
        <v>8245</v>
      </c>
      <c r="J3676">
        <v>1450555279</v>
      </c>
      <c r="K3676">
        <v>1447963279</v>
      </c>
      <c r="L3676" t="b">
        <v>0</v>
      </c>
      <c r="M3676">
        <v>284</v>
      </c>
      <c r="N3676" t="b">
        <v>1</v>
      </c>
      <c r="O3676" t="s">
        <v>8263</v>
      </c>
      <c r="P3676" s="9">
        <f>(((K3676/60)/60)/24)+DATE(1970,1,1)</f>
        <v>42327.834247685183</v>
      </c>
      <c r="Q3676" s="14">
        <f>YEAR(P3676)</f>
        <v>2015</v>
      </c>
      <c r="R3676" s="10" t="s">
        <v>8324</v>
      </c>
      <c r="S3676" t="s">
        <v>8325</v>
      </c>
      <c r="T3676">
        <f>IFERROR(ROUND(E3676/M3676,2),0)</f>
        <v>190.55</v>
      </c>
    </row>
    <row r="3677" spans="1:20" ht="33" x14ac:dyDescent="0.25">
      <c r="A3677">
        <v>1469</v>
      </c>
      <c r="B3677" s="3" t="s">
        <v>1470</v>
      </c>
      <c r="C3677" s="3" t="s">
        <v>5579</v>
      </c>
      <c r="D3677" s="6">
        <v>44250</v>
      </c>
      <c r="E3677" s="8">
        <v>47978</v>
      </c>
      <c r="F3677" s="22">
        <f>ROUND(E3677/D3677*100,0)</f>
        <v>108</v>
      </c>
      <c r="G3677" t="s">
        <v>8218</v>
      </c>
      <c r="H3677" t="s">
        <v>8223</v>
      </c>
      <c r="I3677" t="s">
        <v>8245</v>
      </c>
      <c r="J3677">
        <v>1360938109</v>
      </c>
      <c r="K3677">
        <v>1358346109</v>
      </c>
      <c r="L3677" t="b">
        <v>1</v>
      </c>
      <c r="M3677">
        <v>321</v>
      </c>
      <c r="N3677" t="b">
        <v>1</v>
      </c>
      <c r="O3677" t="s">
        <v>8286</v>
      </c>
      <c r="P3677" s="9">
        <f>(((K3677/60)/60)/24)+DATE(1970,1,1)</f>
        <v>41290.598483796297</v>
      </c>
      <c r="Q3677" s="14">
        <f>YEAR(P3677)</f>
        <v>2013</v>
      </c>
      <c r="R3677" s="10" t="s">
        <v>8336</v>
      </c>
      <c r="S3677" t="s">
        <v>8356</v>
      </c>
      <c r="T3677">
        <f>IFERROR(ROUND(E3677/M3677,2),0)</f>
        <v>149.46</v>
      </c>
    </row>
    <row r="3678" spans="1:20" ht="49" x14ac:dyDescent="0.25">
      <c r="A3678">
        <v>282</v>
      </c>
      <c r="B3678" s="3" t="s">
        <v>283</v>
      </c>
      <c r="C3678" s="3" t="s">
        <v>4392</v>
      </c>
      <c r="D3678" s="6">
        <v>45000</v>
      </c>
      <c r="E3678" s="8">
        <v>45535</v>
      </c>
      <c r="F3678" s="22">
        <f>ROUND(E3678/D3678*100,0)</f>
        <v>101</v>
      </c>
      <c r="G3678" t="s">
        <v>8218</v>
      </c>
      <c r="H3678" t="s">
        <v>8223</v>
      </c>
      <c r="I3678" t="s">
        <v>8245</v>
      </c>
      <c r="J3678">
        <v>1266876000</v>
      </c>
      <c r="K3678">
        <v>1263679492</v>
      </c>
      <c r="L3678" t="b">
        <v>1</v>
      </c>
      <c r="M3678">
        <v>179</v>
      </c>
      <c r="N3678" t="b">
        <v>1</v>
      </c>
      <c r="O3678" t="s">
        <v>8267</v>
      </c>
      <c r="P3678" s="9">
        <f>(((K3678/60)/60)/24)+DATE(1970,1,1)</f>
        <v>40194.920046296298</v>
      </c>
      <c r="Q3678" s="14">
        <f>YEAR(P3678)</f>
        <v>2010</v>
      </c>
      <c r="R3678" s="10" t="s">
        <v>8324</v>
      </c>
      <c r="S3678" t="s">
        <v>8329</v>
      </c>
      <c r="T3678">
        <f>IFERROR(ROUND(E3678/M3678,2),0)</f>
        <v>254.39</v>
      </c>
    </row>
    <row r="3679" spans="1:20" ht="33" x14ac:dyDescent="0.25">
      <c r="A3679">
        <v>1533</v>
      </c>
      <c r="B3679" s="3" t="s">
        <v>1534</v>
      </c>
      <c r="C3679" s="3" t="s">
        <v>5643</v>
      </c>
      <c r="D3679" s="6">
        <v>45000</v>
      </c>
      <c r="E3679" s="8">
        <v>65313</v>
      </c>
      <c r="F3679" s="22">
        <f>ROUND(E3679/D3679*100,0)</f>
        <v>145</v>
      </c>
      <c r="G3679" t="s">
        <v>8218</v>
      </c>
      <c r="H3679" t="s">
        <v>8223</v>
      </c>
      <c r="I3679" t="s">
        <v>8245</v>
      </c>
      <c r="J3679">
        <v>1462161540</v>
      </c>
      <c r="K3679">
        <v>1457913777</v>
      </c>
      <c r="L3679" t="b">
        <v>1</v>
      </c>
      <c r="M3679">
        <v>740</v>
      </c>
      <c r="N3679" t="b">
        <v>1</v>
      </c>
      <c r="O3679" t="s">
        <v>8283</v>
      </c>
      <c r="P3679" s="9">
        <f>(((K3679/60)/60)/24)+DATE(1970,1,1)</f>
        <v>42443.00204861111</v>
      </c>
      <c r="Q3679" s="14">
        <f>YEAR(P3679)</f>
        <v>2016</v>
      </c>
      <c r="R3679" s="10" t="s">
        <v>8352</v>
      </c>
      <c r="S3679" t="s">
        <v>8353</v>
      </c>
      <c r="T3679">
        <f>IFERROR(ROUND(E3679/M3679,2),0)</f>
        <v>88.26</v>
      </c>
    </row>
    <row r="3680" spans="1:20" ht="49" x14ac:dyDescent="0.25">
      <c r="A3680">
        <v>2925</v>
      </c>
      <c r="B3680" s="3" t="s">
        <v>2925</v>
      </c>
      <c r="C3680" s="3" t="s">
        <v>7035</v>
      </c>
      <c r="D3680" s="6">
        <v>45000</v>
      </c>
      <c r="E3680" s="8">
        <v>46100.69</v>
      </c>
      <c r="F3680" s="22">
        <f>ROUND(E3680/D3680*100,0)</f>
        <v>102</v>
      </c>
      <c r="G3680" t="s">
        <v>8218</v>
      </c>
      <c r="H3680" t="s">
        <v>8223</v>
      </c>
      <c r="I3680" t="s">
        <v>8245</v>
      </c>
      <c r="J3680">
        <v>1410444068</v>
      </c>
      <c r="K3680">
        <v>1407852068</v>
      </c>
      <c r="L3680" t="b">
        <v>0</v>
      </c>
      <c r="M3680">
        <v>199</v>
      </c>
      <c r="N3680" t="b">
        <v>1</v>
      </c>
      <c r="O3680" t="s">
        <v>8303</v>
      </c>
      <c r="P3680" s="9">
        <f>(((K3680/60)/60)/24)+DATE(1970,1,1)</f>
        <v>41863.584120370368</v>
      </c>
      <c r="Q3680" s="14">
        <f>YEAR(P3680)</f>
        <v>2014</v>
      </c>
      <c r="R3680" s="10" t="s">
        <v>8331</v>
      </c>
      <c r="S3680" t="s">
        <v>8373</v>
      </c>
      <c r="T3680">
        <f>IFERROR(ROUND(E3680/M3680,2),0)</f>
        <v>231.66</v>
      </c>
    </row>
    <row r="3681" spans="1:20" ht="49" hidden="1" x14ac:dyDescent="0.25">
      <c r="A3681">
        <v>552</v>
      </c>
      <c r="B3681" s="3" t="s">
        <v>553</v>
      </c>
      <c r="C3681" s="3" t="s">
        <v>4662</v>
      </c>
      <c r="D3681" s="6">
        <v>45000</v>
      </c>
      <c r="E3681" s="8">
        <v>0</v>
      </c>
      <c r="F3681" s="22">
        <f>ROUND(E3681/D3681*100,0)</f>
        <v>0</v>
      </c>
      <c r="G3681" t="s">
        <v>8220</v>
      </c>
      <c r="H3681" t="s">
        <v>8228</v>
      </c>
      <c r="I3681" t="s">
        <v>8250</v>
      </c>
      <c r="J3681">
        <v>1452350896</v>
      </c>
      <c r="K3681">
        <v>1447166896</v>
      </c>
      <c r="L3681" t="b">
        <v>0</v>
      </c>
      <c r="M3681">
        <v>0</v>
      </c>
      <c r="N3681" t="b">
        <v>0</v>
      </c>
      <c r="O3681" t="s">
        <v>8270</v>
      </c>
      <c r="P3681" s="9">
        <f>(((K3681/60)/60)/24)+DATE(1970,1,1)</f>
        <v>42318.616851851853</v>
      </c>
      <c r="Q3681" s="14">
        <f>YEAR(P3681)</f>
        <v>2015</v>
      </c>
      <c r="R3681" s="10" t="s">
        <v>8333</v>
      </c>
      <c r="S3681" t="s">
        <v>8334</v>
      </c>
      <c r="T3681">
        <f>IFERROR(ROUND(E3681/M3681,2),0)</f>
        <v>0</v>
      </c>
    </row>
    <row r="3682" spans="1:20" ht="65" hidden="1" x14ac:dyDescent="0.25">
      <c r="A3682">
        <v>868</v>
      </c>
      <c r="B3682" s="3" t="s">
        <v>869</v>
      </c>
      <c r="C3682" s="3" t="s">
        <v>4978</v>
      </c>
      <c r="D3682" s="6">
        <v>45000</v>
      </c>
      <c r="E3682" s="8">
        <v>50</v>
      </c>
      <c r="F3682" s="22">
        <f>ROUND(E3682/D3682*100,0)</f>
        <v>0</v>
      </c>
      <c r="G3682" t="s">
        <v>8220</v>
      </c>
      <c r="H3682" t="s">
        <v>8223</v>
      </c>
      <c r="I3682" t="s">
        <v>8245</v>
      </c>
      <c r="J3682">
        <v>1389055198</v>
      </c>
      <c r="K3682">
        <v>1386463198</v>
      </c>
      <c r="L3682" t="b">
        <v>0</v>
      </c>
      <c r="M3682">
        <v>1</v>
      </c>
      <c r="N3682" t="b">
        <v>0</v>
      </c>
      <c r="O3682" t="s">
        <v>8276</v>
      </c>
      <c r="P3682" s="9">
        <f>(((K3682/60)/60)/24)+DATE(1970,1,1)</f>
        <v>41616.027754629627</v>
      </c>
      <c r="Q3682" s="14">
        <f>YEAR(P3682)</f>
        <v>2013</v>
      </c>
      <c r="R3682" s="10" t="s">
        <v>8339</v>
      </c>
      <c r="S3682" t="s">
        <v>8342</v>
      </c>
      <c r="T3682">
        <f>IFERROR(ROUND(E3682/M3682,2),0)</f>
        <v>50</v>
      </c>
    </row>
    <row r="3683" spans="1:20" ht="33" hidden="1" x14ac:dyDescent="0.25">
      <c r="A3683">
        <v>1088</v>
      </c>
      <c r="B3683" s="3" t="s">
        <v>1089</v>
      </c>
      <c r="C3683" s="3" t="s">
        <v>5198</v>
      </c>
      <c r="D3683" s="6">
        <v>45000</v>
      </c>
      <c r="E3683" s="8">
        <v>6382.34</v>
      </c>
      <c r="F3683" s="22">
        <f>ROUND(E3683/D3683*100,0)</f>
        <v>14</v>
      </c>
      <c r="G3683" t="s">
        <v>8220</v>
      </c>
      <c r="H3683" t="s">
        <v>8223</v>
      </c>
      <c r="I3683" t="s">
        <v>8245</v>
      </c>
      <c r="J3683">
        <v>1398366667</v>
      </c>
      <c r="K3683">
        <v>1395774667</v>
      </c>
      <c r="L3683" t="b">
        <v>0</v>
      </c>
      <c r="M3683">
        <v>147</v>
      </c>
      <c r="N3683" t="b">
        <v>0</v>
      </c>
      <c r="O3683" t="s">
        <v>8280</v>
      </c>
      <c r="P3683" s="9">
        <f>(((K3683/60)/60)/24)+DATE(1970,1,1)</f>
        <v>41723.799386574072</v>
      </c>
      <c r="Q3683" s="14">
        <f>YEAR(P3683)</f>
        <v>2014</v>
      </c>
      <c r="R3683" s="10" t="s">
        <v>8347</v>
      </c>
      <c r="S3683" t="s">
        <v>8348</v>
      </c>
      <c r="T3683">
        <f>IFERROR(ROUND(E3683/M3683,2),0)</f>
        <v>43.42</v>
      </c>
    </row>
    <row r="3684" spans="1:20" ht="49" hidden="1" x14ac:dyDescent="0.25">
      <c r="A3684">
        <v>1143</v>
      </c>
      <c r="B3684" s="3" t="s">
        <v>1144</v>
      </c>
      <c r="C3684" s="3" t="s">
        <v>5253</v>
      </c>
      <c r="D3684" s="6">
        <v>45000</v>
      </c>
      <c r="E3684" s="8">
        <v>186</v>
      </c>
      <c r="F3684" s="22">
        <f>ROUND(E3684/D3684*100,0)</f>
        <v>0</v>
      </c>
      <c r="G3684" t="s">
        <v>8220</v>
      </c>
      <c r="H3684" t="s">
        <v>8223</v>
      </c>
      <c r="I3684" t="s">
        <v>8245</v>
      </c>
      <c r="J3684">
        <v>1450327126</v>
      </c>
      <c r="K3684">
        <v>1447735126</v>
      </c>
      <c r="L3684" t="b">
        <v>0</v>
      </c>
      <c r="M3684">
        <v>8</v>
      </c>
      <c r="N3684" t="b">
        <v>0</v>
      </c>
      <c r="O3684" t="s">
        <v>8281</v>
      </c>
      <c r="P3684" s="9">
        <f>(((K3684/60)/60)/24)+DATE(1970,1,1)</f>
        <v>42325.19358796296</v>
      </c>
      <c r="Q3684" s="14">
        <f>YEAR(P3684)</f>
        <v>2015</v>
      </c>
      <c r="R3684" s="10" t="s">
        <v>8347</v>
      </c>
      <c r="S3684" t="s">
        <v>8349</v>
      </c>
      <c r="T3684">
        <f>IFERROR(ROUND(E3684/M3684,2),0)</f>
        <v>23.25</v>
      </c>
    </row>
    <row r="3685" spans="1:20" ht="49" hidden="1" x14ac:dyDescent="0.25">
      <c r="A3685">
        <v>2151</v>
      </c>
      <c r="B3685" s="3" t="s">
        <v>2152</v>
      </c>
      <c r="C3685" s="3" t="s">
        <v>6261</v>
      </c>
      <c r="D3685" s="6">
        <v>45000</v>
      </c>
      <c r="E3685" s="8">
        <v>118</v>
      </c>
      <c r="F3685" s="22">
        <f>ROUND(E3685/D3685*100,0)</f>
        <v>0</v>
      </c>
      <c r="G3685" t="s">
        <v>8220</v>
      </c>
      <c r="H3685" t="s">
        <v>8223</v>
      </c>
      <c r="I3685" t="s">
        <v>8245</v>
      </c>
      <c r="J3685">
        <v>1467231614</v>
      </c>
      <c r="K3685">
        <v>1464639614</v>
      </c>
      <c r="L3685" t="b">
        <v>0</v>
      </c>
      <c r="M3685">
        <v>6</v>
      </c>
      <c r="N3685" t="b">
        <v>0</v>
      </c>
      <c r="O3685" t="s">
        <v>8280</v>
      </c>
      <c r="P3685" s="9">
        <f>(((K3685/60)/60)/24)+DATE(1970,1,1)</f>
        <v>42520.847384259265</v>
      </c>
      <c r="Q3685" s="14">
        <f>YEAR(P3685)</f>
        <v>2016</v>
      </c>
      <c r="R3685" s="10" t="s">
        <v>8347</v>
      </c>
      <c r="S3685" t="s">
        <v>8348</v>
      </c>
      <c r="T3685">
        <f>IFERROR(ROUND(E3685/M3685,2),0)</f>
        <v>19.670000000000002</v>
      </c>
    </row>
    <row r="3686" spans="1:20" ht="33" hidden="1" x14ac:dyDescent="0.25">
      <c r="A3686">
        <v>2884</v>
      </c>
      <c r="B3686" s="3" t="s">
        <v>2884</v>
      </c>
      <c r="C3686" s="3" t="s">
        <v>6994</v>
      </c>
      <c r="D3686" s="6">
        <v>45000</v>
      </c>
      <c r="E3686" s="8">
        <v>185</v>
      </c>
      <c r="F3686" s="22">
        <f>ROUND(E3686/D3686*100,0)</f>
        <v>0</v>
      </c>
      <c r="G3686" t="s">
        <v>8220</v>
      </c>
      <c r="H3686" t="s">
        <v>8223</v>
      </c>
      <c r="I3686" t="s">
        <v>8245</v>
      </c>
      <c r="J3686">
        <v>1417800435</v>
      </c>
      <c r="K3686">
        <v>1415208435</v>
      </c>
      <c r="L3686" t="b">
        <v>0</v>
      </c>
      <c r="M3686">
        <v>4</v>
      </c>
      <c r="N3686" t="b">
        <v>0</v>
      </c>
      <c r="O3686" t="s">
        <v>8269</v>
      </c>
      <c r="P3686" s="9">
        <f>(((K3686/60)/60)/24)+DATE(1970,1,1)</f>
        <v>41948.727256944447</v>
      </c>
      <c r="Q3686" s="14">
        <f>YEAR(P3686)</f>
        <v>2014</v>
      </c>
      <c r="R3686" s="10" t="s">
        <v>8331</v>
      </c>
      <c r="S3686" t="s">
        <v>8332</v>
      </c>
      <c r="T3686">
        <f>IFERROR(ROUND(E3686/M3686,2),0)</f>
        <v>46.25</v>
      </c>
    </row>
    <row r="3687" spans="1:20" ht="33" hidden="1" x14ac:dyDescent="0.25">
      <c r="A3687">
        <v>1019</v>
      </c>
      <c r="B3687" s="3" t="s">
        <v>1020</v>
      </c>
      <c r="C3687" s="3" t="s">
        <v>5129</v>
      </c>
      <c r="D3687" s="6">
        <v>45000</v>
      </c>
      <c r="E3687" s="8">
        <v>21300</v>
      </c>
      <c r="F3687" s="22">
        <f>ROUND(E3687/D3687*100,0)</f>
        <v>47</v>
      </c>
      <c r="G3687" t="s">
        <v>8219</v>
      </c>
      <c r="H3687" t="s">
        <v>8223</v>
      </c>
      <c r="I3687" t="s">
        <v>8245</v>
      </c>
      <c r="J3687">
        <v>1423092149</v>
      </c>
      <c r="K3687">
        <v>1420500149</v>
      </c>
      <c r="L3687" t="b">
        <v>0</v>
      </c>
      <c r="M3687">
        <v>400</v>
      </c>
      <c r="N3687" t="b">
        <v>0</v>
      </c>
      <c r="O3687" t="s">
        <v>8271</v>
      </c>
      <c r="P3687" s="9">
        <f>(((K3687/60)/60)/24)+DATE(1970,1,1)</f>
        <v>42009.973946759259</v>
      </c>
      <c r="Q3687" s="14">
        <f>YEAR(P3687)</f>
        <v>2015</v>
      </c>
      <c r="R3687" s="10" t="s">
        <v>8333</v>
      </c>
      <c r="S3687" t="s">
        <v>8335</v>
      </c>
      <c r="T3687">
        <f>IFERROR(ROUND(E3687/M3687,2),0)</f>
        <v>53.25</v>
      </c>
    </row>
    <row r="3688" spans="1:20" ht="49" hidden="1" x14ac:dyDescent="0.25">
      <c r="A3688">
        <v>2567</v>
      </c>
      <c r="B3688" s="3" t="s">
        <v>2567</v>
      </c>
      <c r="C3688" s="3" t="s">
        <v>6677</v>
      </c>
      <c r="D3688" s="6">
        <v>45000</v>
      </c>
      <c r="E3688" s="8">
        <v>120</v>
      </c>
      <c r="F3688" s="22">
        <f>ROUND(E3688/D3688*100,0)</f>
        <v>0</v>
      </c>
      <c r="G3688" t="s">
        <v>8219</v>
      </c>
      <c r="H3688" t="s">
        <v>8223</v>
      </c>
      <c r="I3688" t="s">
        <v>8245</v>
      </c>
      <c r="J3688">
        <v>1429823138</v>
      </c>
      <c r="K3688">
        <v>1427231138</v>
      </c>
      <c r="L3688" t="b">
        <v>0</v>
      </c>
      <c r="M3688">
        <v>2</v>
      </c>
      <c r="N3688" t="b">
        <v>0</v>
      </c>
      <c r="O3688" t="s">
        <v>8282</v>
      </c>
      <c r="P3688" s="9">
        <f>(((K3688/60)/60)/24)+DATE(1970,1,1)</f>
        <v>42087.878912037035</v>
      </c>
      <c r="Q3688" s="14">
        <f>YEAR(P3688)</f>
        <v>2015</v>
      </c>
      <c r="R3688" s="10" t="s">
        <v>8350</v>
      </c>
      <c r="S3688" t="s">
        <v>8351</v>
      </c>
      <c r="T3688">
        <f>IFERROR(ROUND(E3688/M3688,2),0)</f>
        <v>60</v>
      </c>
    </row>
    <row r="3689" spans="1:20" ht="49" hidden="1" x14ac:dyDescent="0.25">
      <c r="A3689">
        <v>1800</v>
      </c>
      <c r="B3689" s="3" t="s">
        <v>1801</v>
      </c>
      <c r="C3689" s="3" t="s">
        <v>5910</v>
      </c>
      <c r="D3689" s="6">
        <v>46260</v>
      </c>
      <c r="E3689" s="8">
        <v>9460</v>
      </c>
      <c r="F3689" s="22">
        <f>ROUND(E3689/D3689*100,0)</f>
        <v>20</v>
      </c>
      <c r="G3689" t="s">
        <v>8220</v>
      </c>
      <c r="H3689" t="s">
        <v>8224</v>
      </c>
      <c r="I3689" t="s">
        <v>8246</v>
      </c>
      <c r="J3689">
        <v>1476109970</v>
      </c>
      <c r="K3689">
        <v>1473517970</v>
      </c>
      <c r="L3689" t="b">
        <v>1</v>
      </c>
      <c r="M3689">
        <v>113</v>
      </c>
      <c r="N3689" t="b">
        <v>0</v>
      </c>
      <c r="O3689" t="s">
        <v>8283</v>
      </c>
      <c r="P3689" s="9">
        <f>(((K3689/60)/60)/24)+DATE(1970,1,1)</f>
        <v>42623.606134259258</v>
      </c>
      <c r="Q3689" s="14">
        <f>YEAR(P3689)</f>
        <v>2016</v>
      </c>
      <c r="R3689" s="10" t="s">
        <v>8352</v>
      </c>
      <c r="S3689" t="s">
        <v>8353</v>
      </c>
      <c r="T3689">
        <f>IFERROR(ROUND(E3689/M3689,2),0)</f>
        <v>83.72</v>
      </c>
    </row>
    <row r="3690" spans="1:20" ht="49" x14ac:dyDescent="0.25">
      <c r="A3690">
        <v>735</v>
      </c>
      <c r="B3690" s="3" t="s">
        <v>736</v>
      </c>
      <c r="C3690" s="3" t="s">
        <v>4845</v>
      </c>
      <c r="D3690" s="6">
        <v>47000</v>
      </c>
      <c r="E3690" s="8">
        <v>53771</v>
      </c>
      <c r="F3690" s="22">
        <f>ROUND(E3690/D3690*100,0)</f>
        <v>114</v>
      </c>
      <c r="G3690" t="s">
        <v>8218</v>
      </c>
      <c r="H3690" t="s">
        <v>8223</v>
      </c>
      <c r="I3690" t="s">
        <v>8245</v>
      </c>
      <c r="J3690">
        <v>1417653540</v>
      </c>
      <c r="K3690">
        <v>1414975346</v>
      </c>
      <c r="L3690" t="b">
        <v>0</v>
      </c>
      <c r="M3690">
        <v>229</v>
      </c>
      <c r="N3690" t="b">
        <v>1</v>
      </c>
      <c r="O3690" t="s">
        <v>8272</v>
      </c>
      <c r="P3690" s="9">
        <f>(((K3690/60)/60)/24)+DATE(1970,1,1)</f>
        <v>41946.029467592591</v>
      </c>
      <c r="Q3690" s="14">
        <f>YEAR(P3690)</f>
        <v>2014</v>
      </c>
      <c r="R3690" s="10" t="s">
        <v>8336</v>
      </c>
      <c r="S3690" t="s">
        <v>8337</v>
      </c>
      <c r="T3690">
        <f>IFERROR(ROUND(E3690/M3690,2),0)</f>
        <v>234.81</v>
      </c>
    </row>
    <row r="3691" spans="1:20" ht="49" x14ac:dyDescent="0.25">
      <c r="A3691">
        <v>1950</v>
      </c>
      <c r="B3691" s="3" t="s">
        <v>1951</v>
      </c>
      <c r="C3691" s="3" t="s">
        <v>6060</v>
      </c>
      <c r="D3691" s="6">
        <v>48000</v>
      </c>
      <c r="E3691" s="8">
        <v>96248.960000000006</v>
      </c>
      <c r="F3691" s="22">
        <f>ROUND(E3691/D3691*100,0)</f>
        <v>201</v>
      </c>
      <c r="G3691" t="s">
        <v>8218</v>
      </c>
      <c r="H3691" t="s">
        <v>8223</v>
      </c>
      <c r="I3691" t="s">
        <v>8245</v>
      </c>
      <c r="J3691">
        <v>1303446073</v>
      </c>
      <c r="K3691">
        <v>1300767673</v>
      </c>
      <c r="L3691" t="b">
        <v>1</v>
      </c>
      <c r="M3691">
        <v>1876</v>
      </c>
      <c r="N3691" t="b">
        <v>1</v>
      </c>
      <c r="O3691" t="s">
        <v>8293</v>
      </c>
      <c r="P3691" s="9">
        <f>(((K3691/60)/60)/24)+DATE(1970,1,1)</f>
        <v>40624.181400462963</v>
      </c>
      <c r="Q3691" s="14">
        <f>YEAR(P3691)</f>
        <v>2011</v>
      </c>
      <c r="R3691" s="10" t="s">
        <v>8333</v>
      </c>
      <c r="S3691" t="s">
        <v>8363</v>
      </c>
      <c r="T3691">
        <f>IFERROR(ROUND(E3691/M3691,2),0)</f>
        <v>51.31</v>
      </c>
    </row>
    <row r="3692" spans="1:20" ht="49" x14ac:dyDescent="0.25">
      <c r="A3692">
        <v>2116</v>
      </c>
      <c r="B3692" s="3" t="s">
        <v>2117</v>
      </c>
      <c r="C3692" s="3" t="s">
        <v>6226</v>
      </c>
      <c r="D3692" s="6">
        <v>48000</v>
      </c>
      <c r="E3692" s="8">
        <v>48434</v>
      </c>
      <c r="F3692" s="22">
        <f>ROUND(E3692/D3692*100,0)</f>
        <v>101</v>
      </c>
      <c r="G3692" t="s">
        <v>8218</v>
      </c>
      <c r="H3692" t="s">
        <v>8223</v>
      </c>
      <c r="I3692" t="s">
        <v>8245</v>
      </c>
      <c r="J3692">
        <v>1349203203</v>
      </c>
      <c r="K3692">
        <v>1345056003</v>
      </c>
      <c r="L3692" t="b">
        <v>0</v>
      </c>
      <c r="M3692">
        <v>92</v>
      </c>
      <c r="N3692" t="b">
        <v>1</v>
      </c>
      <c r="O3692" t="s">
        <v>8277</v>
      </c>
      <c r="P3692" s="9">
        <f>(((K3692/60)/60)/24)+DATE(1970,1,1)</f>
        <v>41136.777812500004</v>
      </c>
      <c r="Q3692" s="14">
        <f>YEAR(P3692)</f>
        <v>2012</v>
      </c>
      <c r="R3692" s="10" t="s">
        <v>8339</v>
      </c>
      <c r="S3692" t="s">
        <v>8343</v>
      </c>
      <c r="T3692">
        <f>IFERROR(ROUND(E3692/M3692,2),0)</f>
        <v>526.46</v>
      </c>
    </row>
    <row r="3693" spans="1:20" ht="33" hidden="1" x14ac:dyDescent="0.25">
      <c r="A3693">
        <v>1913</v>
      </c>
      <c r="B3693" s="3" t="s">
        <v>1914</v>
      </c>
      <c r="C3693" s="3" t="s">
        <v>6023</v>
      </c>
      <c r="D3693" s="6">
        <v>48000</v>
      </c>
      <c r="E3693" s="8">
        <v>637</v>
      </c>
      <c r="F3693" s="22">
        <f>ROUND(E3693/D3693*100,0)</f>
        <v>1</v>
      </c>
      <c r="G3693" t="s">
        <v>8220</v>
      </c>
      <c r="H3693" t="s">
        <v>8224</v>
      </c>
      <c r="I3693" t="s">
        <v>8246</v>
      </c>
      <c r="J3693">
        <v>1412770578</v>
      </c>
      <c r="K3693">
        <v>1410178578</v>
      </c>
      <c r="L3693" t="b">
        <v>0</v>
      </c>
      <c r="M3693">
        <v>26</v>
      </c>
      <c r="N3693" t="b">
        <v>0</v>
      </c>
      <c r="O3693" t="s">
        <v>8292</v>
      </c>
      <c r="P3693" s="9">
        <f>(((K3693/60)/60)/24)+DATE(1970,1,1)</f>
        <v>41890.511319444442</v>
      </c>
      <c r="Q3693" s="14">
        <f>YEAR(P3693)</f>
        <v>2014</v>
      </c>
      <c r="R3693" s="10" t="s">
        <v>8333</v>
      </c>
      <c r="S3693" t="s">
        <v>8362</v>
      </c>
      <c r="T3693">
        <f>IFERROR(ROUND(E3693/M3693,2),0)</f>
        <v>24.5</v>
      </c>
    </row>
    <row r="3694" spans="1:20" ht="49" hidden="1" x14ac:dyDescent="0.25">
      <c r="A3694">
        <v>1327</v>
      </c>
      <c r="B3694" s="3" t="s">
        <v>1328</v>
      </c>
      <c r="C3694" s="3" t="s">
        <v>5437</v>
      </c>
      <c r="D3694" s="6">
        <v>48000</v>
      </c>
      <c r="E3694" s="8">
        <v>1705</v>
      </c>
      <c r="F3694" s="22">
        <f>ROUND(E3694/D3694*100,0)</f>
        <v>4</v>
      </c>
      <c r="G3694" t="s">
        <v>8219</v>
      </c>
      <c r="H3694" t="s">
        <v>8223</v>
      </c>
      <c r="I3694" t="s">
        <v>8245</v>
      </c>
      <c r="J3694">
        <v>1432916235</v>
      </c>
      <c r="K3694">
        <v>1430324235</v>
      </c>
      <c r="L3694" t="b">
        <v>0</v>
      </c>
      <c r="M3694">
        <v>41</v>
      </c>
      <c r="N3694" t="b">
        <v>0</v>
      </c>
      <c r="O3694" t="s">
        <v>8271</v>
      </c>
      <c r="P3694" s="9">
        <f>(((K3694/60)/60)/24)+DATE(1970,1,1)</f>
        <v>42123.678645833337</v>
      </c>
      <c r="Q3694" s="14">
        <f>YEAR(P3694)</f>
        <v>2015</v>
      </c>
      <c r="R3694" s="10" t="s">
        <v>8333</v>
      </c>
      <c r="S3694" t="s">
        <v>8335</v>
      </c>
      <c r="T3694">
        <f>IFERROR(ROUND(E3694/M3694,2),0)</f>
        <v>41.59</v>
      </c>
    </row>
    <row r="3695" spans="1:20" ht="49" hidden="1" x14ac:dyDescent="0.25">
      <c r="A3695">
        <v>712</v>
      </c>
      <c r="B3695" s="3" t="s">
        <v>713</v>
      </c>
      <c r="C3695" s="3" t="s">
        <v>4822</v>
      </c>
      <c r="D3695" s="6">
        <v>48500</v>
      </c>
      <c r="E3695" s="8">
        <v>105</v>
      </c>
      <c r="F3695" s="22">
        <f>ROUND(E3695/D3695*100,0)</f>
        <v>0</v>
      </c>
      <c r="G3695" t="s">
        <v>8220</v>
      </c>
      <c r="H3695" t="s">
        <v>8223</v>
      </c>
      <c r="I3695" t="s">
        <v>8245</v>
      </c>
      <c r="J3695">
        <v>1455466832</v>
      </c>
      <c r="K3695">
        <v>1452874832</v>
      </c>
      <c r="L3695" t="b">
        <v>0</v>
      </c>
      <c r="M3695">
        <v>4</v>
      </c>
      <c r="N3695" t="b">
        <v>0</v>
      </c>
      <c r="O3695" t="s">
        <v>8271</v>
      </c>
      <c r="P3695" s="9">
        <f>(((K3695/60)/60)/24)+DATE(1970,1,1)</f>
        <v>42384.680925925932</v>
      </c>
      <c r="Q3695" s="14">
        <f>YEAR(P3695)</f>
        <v>2016</v>
      </c>
      <c r="R3695" s="10" t="s">
        <v>8333</v>
      </c>
      <c r="S3695" t="s">
        <v>8335</v>
      </c>
      <c r="T3695">
        <f>IFERROR(ROUND(E3695/M3695,2),0)</f>
        <v>26.25</v>
      </c>
    </row>
    <row r="3696" spans="1:20" ht="49" hidden="1" x14ac:dyDescent="0.25">
      <c r="A3696">
        <v>3098</v>
      </c>
      <c r="B3696" s="3" t="s">
        <v>3098</v>
      </c>
      <c r="C3696" s="3" t="s">
        <v>7208</v>
      </c>
      <c r="D3696" s="6">
        <v>48725</v>
      </c>
      <c r="E3696" s="8">
        <v>1758</v>
      </c>
      <c r="F3696" s="22">
        <f>ROUND(E3696/D3696*100,0)</f>
        <v>4</v>
      </c>
      <c r="G3696" t="s">
        <v>8220</v>
      </c>
      <c r="H3696" t="s">
        <v>8223</v>
      </c>
      <c r="I3696" t="s">
        <v>8245</v>
      </c>
      <c r="J3696">
        <v>1454890620</v>
      </c>
      <c r="K3696">
        <v>1450724449</v>
      </c>
      <c r="L3696" t="b">
        <v>0</v>
      </c>
      <c r="M3696">
        <v>27</v>
      </c>
      <c r="N3696" t="b">
        <v>0</v>
      </c>
      <c r="O3696" t="s">
        <v>8301</v>
      </c>
      <c r="P3696" s="9">
        <f>(((K3696/60)/60)/24)+DATE(1970,1,1)</f>
        <v>42359.792233796295</v>
      </c>
      <c r="Q3696" s="14">
        <f>YEAR(P3696)</f>
        <v>2015</v>
      </c>
      <c r="R3696" s="10" t="s">
        <v>8331</v>
      </c>
      <c r="S3696" t="s">
        <v>8371</v>
      </c>
      <c r="T3696">
        <f>IFERROR(ROUND(E3696/M3696,2),0)</f>
        <v>65.11</v>
      </c>
    </row>
    <row r="3697" spans="1:20" ht="33" hidden="1" x14ac:dyDescent="0.25">
      <c r="A3697">
        <v>952</v>
      </c>
      <c r="B3697" s="3" t="s">
        <v>953</v>
      </c>
      <c r="C3697" s="3" t="s">
        <v>5062</v>
      </c>
      <c r="D3697" s="6">
        <v>49000</v>
      </c>
      <c r="E3697" s="8">
        <v>19572</v>
      </c>
      <c r="F3697" s="22">
        <f>ROUND(E3697/D3697*100,0)</f>
        <v>40</v>
      </c>
      <c r="G3697" t="s">
        <v>8220</v>
      </c>
      <c r="H3697" t="s">
        <v>8223</v>
      </c>
      <c r="I3697" t="s">
        <v>8245</v>
      </c>
      <c r="J3697">
        <v>1479483812</v>
      </c>
      <c r="K3697">
        <v>1476888212</v>
      </c>
      <c r="L3697" t="b">
        <v>0</v>
      </c>
      <c r="M3697">
        <v>196</v>
      </c>
      <c r="N3697" t="b">
        <v>0</v>
      </c>
      <c r="O3697" t="s">
        <v>8271</v>
      </c>
      <c r="P3697" s="9">
        <f>(((K3697/60)/60)/24)+DATE(1970,1,1)</f>
        <v>42662.613564814819</v>
      </c>
      <c r="Q3697" s="14">
        <f>YEAR(P3697)</f>
        <v>2016</v>
      </c>
      <c r="R3697" s="10" t="s">
        <v>8333</v>
      </c>
      <c r="S3697" t="s">
        <v>8335</v>
      </c>
      <c r="T3697">
        <f>IFERROR(ROUND(E3697/M3697,2),0)</f>
        <v>99.86</v>
      </c>
    </row>
    <row r="3698" spans="1:20" ht="21" hidden="1" x14ac:dyDescent="0.25">
      <c r="A3698">
        <v>2659</v>
      </c>
      <c r="B3698" s="3" t="s">
        <v>2659</v>
      </c>
      <c r="C3698" s="3" t="s">
        <v>6769</v>
      </c>
      <c r="D3698" s="6">
        <v>49000</v>
      </c>
      <c r="E3698" s="8">
        <v>1333</v>
      </c>
      <c r="F3698" s="22">
        <f>ROUND(E3698/D3698*100,0)</f>
        <v>3</v>
      </c>
      <c r="G3698" t="s">
        <v>8219</v>
      </c>
      <c r="H3698" t="s">
        <v>8223</v>
      </c>
      <c r="I3698" t="s">
        <v>8245</v>
      </c>
      <c r="J3698">
        <v>1429321210</v>
      </c>
      <c r="K3698">
        <v>1426729210</v>
      </c>
      <c r="L3698" t="b">
        <v>0</v>
      </c>
      <c r="M3698">
        <v>10</v>
      </c>
      <c r="N3698" t="b">
        <v>0</v>
      </c>
      <c r="O3698" t="s">
        <v>8299</v>
      </c>
      <c r="P3698" s="9">
        <f>(((K3698/60)/60)/24)+DATE(1970,1,1)</f>
        <v>42082.069560185191</v>
      </c>
      <c r="Q3698" s="14">
        <f>YEAR(P3698)</f>
        <v>2015</v>
      </c>
      <c r="R3698" s="10" t="s">
        <v>8333</v>
      </c>
      <c r="S3698" t="s">
        <v>8369</v>
      </c>
      <c r="T3698">
        <f>IFERROR(ROUND(E3698/M3698,2),0)</f>
        <v>133.30000000000001</v>
      </c>
    </row>
    <row r="3699" spans="1:20" ht="49" x14ac:dyDescent="0.25">
      <c r="A3699">
        <v>288</v>
      </c>
      <c r="B3699" s="3" t="s">
        <v>289</v>
      </c>
      <c r="C3699" s="3" t="s">
        <v>4398</v>
      </c>
      <c r="D3699" s="6">
        <v>50000</v>
      </c>
      <c r="E3699" s="8">
        <v>51605.31</v>
      </c>
      <c r="F3699" s="22">
        <f>ROUND(E3699/D3699*100,0)</f>
        <v>103</v>
      </c>
      <c r="G3699" t="s">
        <v>8218</v>
      </c>
      <c r="H3699" t="s">
        <v>8223</v>
      </c>
      <c r="I3699" t="s">
        <v>8245</v>
      </c>
      <c r="J3699">
        <v>1340683393</v>
      </c>
      <c r="K3699">
        <v>1337659393</v>
      </c>
      <c r="L3699" t="b">
        <v>1</v>
      </c>
      <c r="M3699">
        <v>447</v>
      </c>
      <c r="N3699" t="b">
        <v>1</v>
      </c>
      <c r="O3699" t="s">
        <v>8267</v>
      </c>
      <c r="P3699" s="9">
        <f>(((K3699/60)/60)/24)+DATE(1970,1,1)</f>
        <v>41051.168900462959</v>
      </c>
      <c r="Q3699" s="14">
        <f>YEAR(P3699)</f>
        <v>2012</v>
      </c>
      <c r="R3699" s="10" t="s">
        <v>8324</v>
      </c>
      <c r="S3699" t="s">
        <v>8329</v>
      </c>
      <c r="T3699">
        <f>IFERROR(ROUND(E3699/M3699,2),0)</f>
        <v>115.45</v>
      </c>
    </row>
    <row r="3700" spans="1:20" ht="49" x14ac:dyDescent="0.25">
      <c r="A3700">
        <v>295</v>
      </c>
      <c r="B3700" s="3" t="s">
        <v>296</v>
      </c>
      <c r="C3700" s="3" t="s">
        <v>4405</v>
      </c>
      <c r="D3700" s="6">
        <v>50000</v>
      </c>
      <c r="E3700" s="8">
        <v>66554.559999999998</v>
      </c>
      <c r="F3700" s="22">
        <f>ROUND(E3700/D3700*100,0)</f>
        <v>133</v>
      </c>
      <c r="G3700" t="s">
        <v>8218</v>
      </c>
      <c r="H3700" t="s">
        <v>8223</v>
      </c>
      <c r="I3700" t="s">
        <v>8245</v>
      </c>
      <c r="J3700">
        <v>1383264000</v>
      </c>
      <c r="K3700">
        <v>1378080409</v>
      </c>
      <c r="L3700" t="b">
        <v>1</v>
      </c>
      <c r="M3700">
        <v>665</v>
      </c>
      <c r="N3700" t="b">
        <v>1</v>
      </c>
      <c r="O3700" t="s">
        <v>8267</v>
      </c>
      <c r="P3700" s="9">
        <f>(((K3700/60)/60)/24)+DATE(1970,1,1)</f>
        <v>41519.004733796297</v>
      </c>
      <c r="Q3700" s="14">
        <f>YEAR(P3700)</f>
        <v>2013</v>
      </c>
      <c r="R3700" s="10" t="s">
        <v>8324</v>
      </c>
      <c r="S3700" t="s">
        <v>8329</v>
      </c>
      <c r="T3700">
        <f>IFERROR(ROUND(E3700/M3700,2),0)</f>
        <v>100.08</v>
      </c>
    </row>
    <row r="3701" spans="1:20" ht="49" x14ac:dyDescent="0.25">
      <c r="A3701">
        <v>325</v>
      </c>
      <c r="B3701" s="3" t="s">
        <v>326</v>
      </c>
      <c r="C3701" s="3" t="s">
        <v>4435</v>
      </c>
      <c r="D3701" s="6">
        <v>50000</v>
      </c>
      <c r="E3701" s="8">
        <v>52198</v>
      </c>
      <c r="F3701" s="22">
        <f>ROUND(E3701/D3701*100,0)</f>
        <v>104</v>
      </c>
      <c r="G3701" t="s">
        <v>8218</v>
      </c>
      <c r="H3701" t="s">
        <v>8223</v>
      </c>
      <c r="I3701" t="s">
        <v>8245</v>
      </c>
      <c r="J3701">
        <v>1482208233</v>
      </c>
      <c r="K3701">
        <v>1479184233</v>
      </c>
      <c r="L3701" t="b">
        <v>1</v>
      </c>
      <c r="M3701">
        <v>736</v>
      </c>
      <c r="N3701" t="b">
        <v>1</v>
      </c>
      <c r="O3701" t="s">
        <v>8267</v>
      </c>
      <c r="P3701" s="9">
        <f>(((K3701/60)/60)/24)+DATE(1970,1,1)</f>
        <v>42689.187881944439</v>
      </c>
      <c r="Q3701" s="14">
        <f>YEAR(P3701)</f>
        <v>2016</v>
      </c>
      <c r="R3701" s="10" t="s">
        <v>8324</v>
      </c>
      <c r="S3701" t="s">
        <v>8329</v>
      </c>
      <c r="T3701">
        <f>IFERROR(ROUND(E3701/M3701,2),0)</f>
        <v>70.92</v>
      </c>
    </row>
    <row r="3702" spans="1:20" ht="49" x14ac:dyDescent="0.25">
      <c r="A3702">
        <v>358</v>
      </c>
      <c r="B3702" s="3" t="s">
        <v>359</v>
      </c>
      <c r="C3702" s="3" t="s">
        <v>4468</v>
      </c>
      <c r="D3702" s="6">
        <v>50000</v>
      </c>
      <c r="E3702" s="8">
        <v>51544</v>
      </c>
      <c r="F3702" s="22">
        <f>ROUND(E3702/D3702*100,0)</f>
        <v>103</v>
      </c>
      <c r="G3702" t="s">
        <v>8218</v>
      </c>
      <c r="H3702" t="s">
        <v>8223</v>
      </c>
      <c r="I3702" t="s">
        <v>8245</v>
      </c>
      <c r="J3702">
        <v>1466002800</v>
      </c>
      <c r="K3702">
        <v>1463517521</v>
      </c>
      <c r="L3702" t="b">
        <v>1</v>
      </c>
      <c r="M3702">
        <v>267</v>
      </c>
      <c r="N3702" t="b">
        <v>1</v>
      </c>
      <c r="O3702" t="s">
        <v>8267</v>
      </c>
      <c r="P3702" s="9">
        <f>(((K3702/60)/60)/24)+DATE(1970,1,1)</f>
        <v>42507.860196759255</v>
      </c>
      <c r="Q3702" s="14">
        <f>YEAR(P3702)</f>
        <v>2016</v>
      </c>
      <c r="R3702" s="10" t="s">
        <v>8324</v>
      </c>
      <c r="S3702" t="s">
        <v>8329</v>
      </c>
      <c r="T3702">
        <f>IFERROR(ROUND(E3702/M3702,2),0)</f>
        <v>193.05</v>
      </c>
    </row>
    <row r="3703" spans="1:20" ht="33" x14ac:dyDescent="0.25">
      <c r="A3703">
        <v>393</v>
      </c>
      <c r="B3703" s="3" t="s">
        <v>394</v>
      </c>
      <c r="C3703" s="3" t="s">
        <v>4503</v>
      </c>
      <c r="D3703" s="6">
        <v>50000</v>
      </c>
      <c r="E3703" s="8">
        <v>55223</v>
      </c>
      <c r="F3703" s="22">
        <f>ROUND(E3703/D3703*100,0)</f>
        <v>110</v>
      </c>
      <c r="G3703" t="s">
        <v>8218</v>
      </c>
      <c r="H3703" t="s">
        <v>8223</v>
      </c>
      <c r="I3703" t="s">
        <v>8245</v>
      </c>
      <c r="J3703">
        <v>1381424452</v>
      </c>
      <c r="K3703">
        <v>1378746052</v>
      </c>
      <c r="L3703" t="b">
        <v>0</v>
      </c>
      <c r="M3703">
        <v>351</v>
      </c>
      <c r="N3703" t="b">
        <v>1</v>
      </c>
      <c r="O3703" t="s">
        <v>8267</v>
      </c>
      <c r="P3703" s="9">
        <f>(((K3703/60)/60)/24)+DATE(1970,1,1)</f>
        <v>41526.708935185183</v>
      </c>
      <c r="Q3703" s="14">
        <f>YEAR(P3703)</f>
        <v>2013</v>
      </c>
      <c r="R3703" s="10" t="s">
        <v>8324</v>
      </c>
      <c r="S3703" t="s">
        <v>8329</v>
      </c>
      <c r="T3703">
        <f>IFERROR(ROUND(E3703/M3703,2),0)</f>
        <v>157.33000000000001</v>
      </c>
    </row>
    <row r="3704" spans="1:20" ht="49" x14ac:dyDescent="0.25">
      <c r="A3704">
        <v>401</v>
      </c>
      <c r="B3704" s="3" t="s">
        <v>402</v>
      </c>
      <c r="C3704" s="3" t="s">
        <v>4511</v>
      </c>
      <c r="D3704" s="6">
        <v>50000</v>
      </c>
      <c r="E3704" s="8">
        <v>51906</v>
      </c>
      <c r="F3704" s="22">
        <f>ROUND(E3704/D3704*100,0)</f>
        <v>104</v>
      </c>
      <c r="G3704" t="s">
        <v>8218</v>
      </c>
      <c r="H3704" t="s">
        <v>8223</v>
      </c>
      <c r="I3704" t="s">
        <v>8245</v>
      </c>
      <c r="J3704">
        <v>1312747970</v>
      </c>
      <c r="K3704">
        <v>1310155970</v>
      </c>
      <c r="L3704" t="b">
        <v>0</v>
      </c>
      <c r="M3704">
        <v>73</v>
      </c>
      <c r="N3704" t="b">
        <v>1</v>
      </c>
      <c r="O3704" t="s">
        <v>8267</v>
      </c>
      <c r="P3704" s="9">
        <f>(((K3704/60)/60)/24)+DATE(1970,1,1)</f>
        <v>40732.842245370368</v>
      </c>
      <c r="Q3704" s="14">
        <f>YEAR(P3704)</f>
        <v>2011</v>
      </c>
      <c r="R3704" s="10" t="s">
        <v>8324</v>
      </c>
      <c r="S3704" t="s">
        <v>8329</v>
      </c>
      <c r="T3704">
        <f>IFERROR(ROUND(E3704/M3704,2),0)</f>
        <v>711.04</v>
      </c>
    </row>
    <row r="3705" spans="1:20" ht="49" x14ac:dyDescent="0.25">
      <c r="A3705">
        <v>1478</v>
      </c>
      <c r="B3705" s="3" t="s">
        <v>1479</v>
      </c>
      <c r="C3705" s="3" t="s">
        <v>5588</v>
      </c>
      <c r="D3705" s="6">
        <v>50000</v>
      </c>
      <c r="E3705" s="8">
        <v>590807.11</v>
      </c>
      <c r="F3705" s="22">
        <f>ROUND(E3705/D3705*100,0)</f>
        <v>1182</v>
      </c>
      <c r="G3705" t="s">
        <v>8218</v>
      </c>
      <c r="H3705" t="s">
        <v>8223</v>
      </c>
      <c r="I3705" t="s">
        <v>8245</v>
      </c>
      <c r="J3705">
        <v>1368564913</v>
      </c>
      <c r="K3705">
        <v>1367355313</v>
      </c>
      <c r="L3705" t="b">
        <v>1</v>
      </c>
      <c r="M3705">
        <v>20242</v>
      </c>
      <c r="N3705" t="b">
        <v>1</v>
      </c>
      <c r="O3705" t="s">
        <v>8286</v>
      </c>
      <c r="P3705" s="9">
        <f>(((K3705/60)/60)/24)+DATE(1970,1,1)</f>
        <v>41394.871678240743</v>
      </c>
      <c r="Q3705" s="14">
        <f>YEAR(P3705)</f>
        <v>2013</v>
      </c>
      <c r="R3705" s="10" t="s">
        <v>8336</v>
      </c>
      <c r="S3705" t="s">
        <v>8356</v>
      </c>
      <c r="T3705">
        <f>IFERROR(ROUND(E3705/M3705,2),0)</f>
        <v>29.19</v>
      </c>
    </row>
    <row r="3706" spans="1:20" ht="49" x14ac:dyDescent="0.25">
      <c r="A3706">
        <v>1480</v>
      </c>
      <c r="B3706" s="3" t="s">
        <v>1481</v>
      </c>
      <c r="C3706" s="3" t="s">
        <v>5590</v>
      </c>
      <c r="D3706" s="6">
        <v>50000</v>
      </c>
      <c r="E3706" s="8">
        <v>58520.2</v>
      </c>
      <c r="F3706" s="22">
        <f>ROUND(E3706/D3706*100,0)</f>
        <v>117</v>
      </c>
      <c r="G3706" t="s">
        <v>8218</v>
      </c>
      <c r="H3706" t="s">
        <v>8223</v>
      </c>
      <c r="I3706" t="s">
        <v>8245</v>
      </c>
      <c r="J3706">
        <v>1374858000</v>
      </c>
      <c r="K3706">
        <v>1373408699</v>
      </c>
      <c r="L3706" t="b">
        <v>1</v>
      </c>
      <c r="M3706">
        <v>635</v>
      </c>
      <c r="N3706" t="b">
        <v>1</v>
      </c>
      <c r="O3706" t="s">
        <v>8286</v>
      </c>
      <c r="P3706" s="9">
        <f>(((K3706/60)/60)/24)+DATE(1970,1,1)</f>
        <v>41464.934016203704</v>
      </c>
      <c r="Q3706" s="14">
        <f>YEAR(P3706)</f>
        <v>2013</v>
      </c>
      <c r="R3706" s="10" t="s">
        <v>8336</v>
      </c>
      <c r="S3706" t="s">
        <v>8356</v>
      </c>
      <c r="T3706">
        <f>IFERROR(ROUND(E3706/M3706,2),0)</f>
        <v>92.16</v>
      </c>
    </row>
    <row r="3707" spans="1:20" ht="33" x14ac:dyDescent="0.25">
      <c r="A3707">
        <v>1748</v>
      </c>
      <c r="B3707" s="3" t="s">
        <v>1749</v>
      </c>
      <c r="C3707" s="3" t="s">
        <v>5858</v>
      </c>
      <c r="D3707" s="6">
        <v>50000</v>
      </c>
      <c r="E3707" s="8">
        <v>64974</v>
      </c>
      <c r="F3707" s="22">
        <f>ROUND(E3707/D3707*100,0)</f>
        <v>130</v>
      </c>
      <c r="G3707" t="s">
        <v>8218</v>
      </c>
      <c r="H3707" t="s">
        <v>8228</v>
      </c>
      <c r="I3707" t="s">
        <v>8250</v>
      </c>
      <c r="J3707">
        <v>1441234143</v>
      </c>
      <c r="K3707">
        <v>1438642143</v>
      </c>
      <c r="L3707" t="b">
        <v>0</v>
      </c>
      <c r="M3707">
        <v>181</v>
      </c>
      <c r="N3707" t="b">
        <v>1</v>
      </c>
      <c r="O3707" t="s">
        <v>8283</v>
      </c>
      <c r="P3707" s="9">
        <f>(((K3707/60)/60)/24)+DATE(1970,1,1)</f>
        <v>42219.950729166667</v>
      </c>
      <c r="Q3707" s="14">
        <f>YEAR(P3707)</f>
        <v>2015</v>
      </c>
      <c r="R3707" s="10" t="s">
        <v>8352</v>
      </c>
      <c r="S3707" t="s">
        <v>8353</v>
      </c>
      <c r="T3707">
        <f>IFERROR(ROUND(E3707/M3707,2),0)</f>
        <v>358.97</v>
      </c>
    </row>
    <row r="3708" spans="1:20" ht="49" x14ac:dyDescent="0.25">
      <c r="A3708">
        <v>1949</v>
      </c>
      <c r="B3708" s="3" t="s">
        <v>1950</v>
      </c>
      <c r="C3708" s="3" t="s">
        <v>6059</v>
      </c>
      <c r="D3708" s="6">
        <v>50000</v>
      </c>
      <c r="E3708" s="8">
        <v>53001.3</v>
      </c>
      <c r="F3708" s="22">
        <f>ROUND(E3708/D3708*100,0)</f>
        <v>106</v>
      </c>
      <c r="G3708" t="s">
        <v>8218</v>
      </c>
      <c r="H3708" t="s">
        <v>8224</v>
      </c>
      <c r="I3708" t="s">
        <v>8246</v>
      </c>
      <c r="J3708">
        <v>1404986951</v>
      </c>
      <c r="K3708">
        <v>1402394951</v>
      </c>
      <c r="L3708" t="b">
        <v>1</v>
      </c>
      <c r="M3708">
        <v>943</v>
      </c>
      <c r="N3708" t="b">
        <v>1</v>
      </c>
      <c r="O3708" t="s">
        <v>8293</v>
      </c>
      <c r="P3708" s="9">
        <f>(((K3708/60)/60)/24)+DATE(1970,1,1)</f>
        <v>41800.423043981478</v>
      </c>
      <c r="Q3708" s="14">
        <f>YEAR(P3708)</f>
        <v>2014</v>
      </c>
      <c r="R3708" s="10" t="s">
        <v>8333</v>
      </c>
      <c r="S3708" t="s">
        <v>8363</v>
      </c>
      <c r="T3708">
        <f>IFERROR(ROUND(E3708/M3708,2),0)</f>
        <v>56.2</v>
      </c>
    </row>
    <row r="3709" spans="1:20" ht="49" x14ac:dyDescent="0.25">
      <c r="A3709">
        <v>1951</v>
      </c>
      <c r="B3709" s="3" t="s">
        <v>1952</v>
      </c>
      <c r="C3709" s="3" t="s">
        <v>6061</v>
      </c>
      <c r="D3709" s="6">
        <v>50000</v>
      </c>
      <c r="E3709" s="8">
        <v>106222</v>
      </c>
      <c r="F3709" s="22">
        <f>ROUND(E3709/D3709*100,0)</f>
        <v>212</v>
      </c>
      <c r="G3709" t="s">
        <v>8218</v>
      </c>
      <c r="H3709" t="s">
        <v>8223</v>
      </c>
      <c r="I3709" t="s">
        <v>8245</v>
      </c>
      <c r="J3709">
        <v>1478516737</v>
      </c>
      <c r="K3709">
        <v>1475921137</v>
      </c>
      <c r="L3709" t="b">
        <v>1</v>
      </c>
      <c r="M3709">
        <v>834</v>
      </c>
      <c r="N3709" t="b">
        <v>1</v>
      </c>
      <c r="O3709" t="s">
        <v>8293</v>
      </c>
      <c r="P3709" s="9">
        <f>(((K3709/60)/60)/24)+DATE(1970,1,1)</f>
        <v>42651.420567129629</v>
      </c>
      <c r="Q3709" s="14">
        <f>YEAR(P3709)</f>
        <v>2016</v>
      </c>
      <c r="R3709" s="10" t="s">
        <v>8333</v>
      </c>
      <c r="S3709" t="s">
        <v>8363</v>
      </c>
      <c r="T3709">
        <f>IFERROR(ROUND(E3709/M3709,2),0)</f>
        <v>127.36</v>
      </c>
    </row>
    <row r="3710" spans="1:20" ht="33" x14ac:dyDescent="0.25">
      <c r="A3710">
        <v>1954</v>
      </c>
      <c r="B3710" s="3" t="s">
        <v>1955</v>
      </c>
      <c r="C3710" s="3" t="s">
        <v>6064</v>
      </c>
      <c r="D3710" s="6">
        <v>50000</v>
      </c>
      <c r="E3710" s="8">
        <v>349474</v>
      </c>
      <c r="F3710" s="22">
        <f>ROUND(E3710/D3710*100,0)</f>
        <v>699</v>
      </c>
      <c r="G3710" t="s">
        <v>8218</v>
      </c>
      <c r="H3710" t="s">
        <v>8223</v>
      </c>
      <c r="I3710" t="s">
        <v>8245</v>
      </c>
      <c r="J3710">
        <v>1457758800</v>
      </c>
      <c r="K3710">
        <v>1453730176</v>
      </c>
      <c r="L3710" t="b">
        <v>1</v>
      </c>
      <c r="M3710">
        <v>415</v>
      </c>
      <c r="N3710" t="b">
        <v>1</v>
      </c>
      <c r="O3710" t="s">
        <v>8293</v>
      </c>
      <c r="P3710" s="9">
        <f>(((K3710/60)/60)/24)+DATE(1970,1,1)</f>
        <v>42394.580740740741</v>
      </c>
      <c r="Q3710" s="14">
        <f>YEAR(P3710)</f>
        <v>2016</v>
      </c>
      <c r="R3710" s="10" t="s">
        <v>8333</v>
      </c>
      <c r="S3710" t="s">
        <v>8363</v>
      </c>
      <c r="T3710">
        <f>IFERROR(ROUND(E3710/M3710,2),0)</f>
        <v>842.11</v>
      </c>
    </row>
    <row r="3711" spans="1:20" ht="33" x14ac:dyDescent="0.25">
      <c r="A3711">
        <v>1968</v>
      </c>
      <c r="B3711" s="3" t="s">
        <v>1969</v>
      </c>
      <c r="C3711" s="3" t="s">
        <v>6078</v>
      </c>
      <c r="D3711" s="6">
        <v>50000</v>
      </c>
      <c r="E3711" s="8">
        <v>142483</v>
      </c>
      <c r="F3711" s="22">
        <f>ROUND(E3711/D3711*100,0)</f>
        <v>285</v>
      </c>
      <c r="G3711" t="s">
        <v>8218</v>
      </c>
      <c r="H3711" t="s">
        <v>8223</v>
      </c>
      <c r="I3711" t="s">
        <v>8245</v>
      </c>
      <c r="J3711">
        <v>1480777515</v>
      </c>
      <c r="K3711">
        <v>1478095515</v>
      </c>
      <c r="L3711" t="b">
        <v>1</v>
      </c>
      <c r="M3711">
        <v>510</v>
      </c>
      <c r="N3711" t="b">
        <v>1</v>
      </c>
      <c r="O3711" t="s">
        <v>8293</v>
      </c>
      <c r="P3711" s="9">
        <f>(((K3711/60)/60)/24)+DATE(1970,1,1)</f>
        <v>42676.586979166663</v>
      </c>
      <c r="Q3711" s="14">
        <f>YEAR(P3711)</f>
        <v>2016</v>
      </c>
      <c r="R3711" s="10" t="s">
        <v>8333</v>
      </c>
      <c r="S3711" t="s">
        <v>8363</v>
      </c>
      <c r="T3711">
        <f>IFERROR(ROUND(E3711/M3711,2),0)</f>
        <v>279.38</v>
      </c>
    </row>
    <row r="3712" spans="1:20" ht="49" x14ac:dyDescent="0.25">
      <c r="A3712">
        <v>1977</v>
      </c>
      <c r="B3712" s="3" t="s">
        <v>1978</v>
      </c>
      <c r="C3712" s="3" t="s">
        <v>6087</v>
      </c>
      <c r="D3712" s="6">
        <v>50000</v>
      </c>
      <c r="E3712" s="8">
        <v>201165</v>
      </c>
      <c r="F3712" s="22">
        <f>ROUND(E3712/D3712*100,0)</f>
        <v>402</v>
      </c>
      <c r="G3712" t="s">
        <v>8218</v>
      </c>
      <c r="H3712" t="s">
        <v>8223</v>
      </c>
      <c r="I3712" t="s">
        <v>8245</v>
      </c>
      <c r="J3712">
        <v>1450511940</v>
      </c>
      <c r="K3712">
        <v>1446527540</v>
      </c>
      <c r="L3712" t="b">
        <v>1</v>
      </c>
      <c r="M3712">
        <v>821</v>
      </c>
      <c r="N3712" t="b">
        <v>1</v>
      </c>
      <c r="O3712" t="s">
        <v>8293</v>
      </c>
      <c r="P3712" s="9">
        <f>(((K3712/60)/60)/24)+DATE(1970,1,1)</f>
        <v>42311.216898148152</v>
      </c>
      <c r="Q3712" s="14">
        <f>YEAR(P3712)</f>
        <v>2015</v>
      </c>
      <c r="R3712" s="10" t="s">
        <v>8333</v>
      </c>
      <c r="S3712" t="s">
        <v>8363</v>
      </c>
      <c r="T3712">
        <f>IFERROR(ROUND(E3712/M3712,2),0)</f>
        <v>245.02</v>
      </c>
    </row>
    <row r="3713" spans="1:20" ht="49" x14ac:dyDescent="0.25">
      <c r="A3713">
        <v>1978</v>
      </c>
      <c r="B3713" s="3" t="s">
        <v>1979</v>
      </c>
      <c r="C3713" s="3" t="s">
        <v>6088</v>
      </c>
      <c r="D3713" s="6">
        <v>50000</v>
      </c>
      <c r="E3713" s="8">
        <v>513422.57</v>
      </c>
      <c r="F3713" s="22">
        <f>ROUND(E3713/D3713*100,0)</f>
        <v>1027</v>
      </c>
      <c r="G3713" t="s">
        <v>8218</v>
      </c>
      <c r="H3713" t="s">
        <v>8223</v>
      </c>
      <c r="I3713" t="s">
        <v>8245</v>
      </c>
      <c r="J3713">
        <v>1339484400</v>
      </c>
      <c r="K3713">
        <v>1336627492</v>
      </c>
      <c r="L3713" t="b">
        <v>1</v>
      </c>
      <c r="M3713">
        <v>388</v>
      </c>
      <c r="N3713" t="b">
        <v>1</v>
      </c>
      <c r="O3713" t="s">
        <v>8293</v>
      </c>
      <c r="P3713" s="9">
        <f>(((K3713/60)/60)/24)+DATE(1970,1,1)</f>
        <v>41039.225601851853</v>
      </c>
      <c r="Q3713" s="14">
        <f>YEAR(P3713)</f>
        <v>2012</v>
      </c>
      <c r="R3713" s="10" t="s">
        <v>8333</v>
      </c>
      <c r="S3713" t="s">
        <v>8363</v>
      </c>
      <c r="T3713">
        <f>IFERROR(ROUND(E3713/M3713,2),0)</f>
        <v>1323.25</v>
      </c>
    </row>
    <row r="3714" spans="1:20" ht="33" x14ac:dyDescent="0.25">
      <c r="A3714">
        <v>1980</v>
      </c>
      <c r="B3714" s="3" t="s">
        <v>1981</v>
      </c>
      <c r="C3714" s="3" t="s">
        <v>6090</v>
      </c>
      <c r="D3714" s="6">
        <v>50000</v>
      </c>
      <c r="E3714" s="8">
        <v>177412.01</v>
      </c>
      <c r="F3714" s="22">
        <f>ROUND(E3714/D3714*100,0)</f>
        <v>355</v>
      </c>
      <c r="G3714" t="s">
        <v>8218</v>
      </c>
      <c r="H3714" t="s">
        <v>8235</v>
      </c>
      <c r="I3714" t="s">
        <v>8248</v>
      </c>
      <c r="J3714">
        <v>1459684862</v>
      </c>
      <c r="K3714">
        <v>1456232462</v>
      </c>
      <c r="L3714" t="b">
        <v>1</v>
      </c>
      <c r="M3714">
        <v>1945</v>
      </c>
      <c r="N3714" t="b">
        <v>1</v>
      </c>
      <c r="O3714" t="s">
        <v>8293</v>
      </c>
      <c r="P3714" s="9">
        <f>(((K3714/60)/60)/24)+DATE(1970,1,1)</f>
        <v>42423.542384259257</v>
      </c>
      <c r="Q3714" s="14">
        <f>YEAR(P3714)</f>
        <v>2016</v>
      </c>
      <c r="R3714" s="10" t="s">
        <v>8333</v>
      </c>
      <c r="S3714" t="s">
        <v>8363</v>
      </c>
      <c r="T3714">
        <f>IFERROR(ROUND(E3714/M3714,2),0)</f>
        <v>91.21</v>
      </c>
    </row>
    <row r="3715" spans="1:20" ht="49" x14ac:dyDescent="0.25">
      <c r="A3715">
        <v>2002</v>
      </c>
      <c r="B3715" s="3" t="s">
        <v>2003</v>
      </c>
      <c r="C3715" s="3" t="s">
        <v>6112</v>
      </c>
      <c r="D3715" s="6">
        <v>50000</v>
      </c>
      <c r="E3715" s="8">
        <v>108397.11</v>
      </c>
      <c r="F3715" s="22">
        <f>ROUND(E3715/D3715*100,0)</f>
        <v>217</v>
      </c>
      <c r="G3715" t="s">
        <v>8218</v>
      </c>
      <c r="H3715" t="s">
        <v>8223</v>
      </c>
      <c r="I3715" t="s">
        <v>8245</v>
      </c>
      <c r="J3715">
        <v>1485191143</v>
      </c>
      <c r="K3715">
        <v>1482599143</v>
      </c>
      <c r="L3715" t="b">
        <v>1</v>
      </c>
      <c r="M3715">
        <v>1375</v>
      </c>
      <c r="N3715" t="b">
        <v>1</v>
      </c>
      <c r="O3715" t="s">
        <v>8293</v>
      </c>
      <c r="P3715" s="9">
        <f>(((K3715/60)/60)/24)+DATE(1970,1,1)</f>
        <v>42728.71230324074</v>
      </c>
      <c r="Q3715" s="14">
        <f>YEAR(P3715)</f>
        <v>2016</v>
      </c>
      <c r="R3715" s="10" t="s">
        <v>8333</v>
      </c>
      <c r="S3715" t="s">
        <v>8363</v>
      </c>
      <c r="T3715">
        <f>IFERROR(ROUND(E3715/M3715,2),0)</f>
        <v>78.83</v>
      </c>
    </row>
    <row r="3716" spans="1:20" ht="49" x14ac:dyDescent="0.25">
      <c r="A3716">
        <v>2004</v>
      </c>
      <c r="B3716" s="3" t="s">
        <v>2005</v>
      </c>
      <c r="C3716" s="3" t="s">
        <v>6114</v>
      </c>
      <c r="D3716" s="6">
        <v>50000</v>
      </c>
      <c r="E3716" s="8">
        <v>117210.24000000001</v>
      </c>
      <c r="F3716" s="22">
        <f>ROUND(E3716/D3716*100,0)</f>
        <v>234</v>
      </c>
      <c r="G3716" t="s">
        <v>8218</v>
      </c>
      <c r="H3716" t="s">
        <v>8223</v>
      </c>
      <c r="I3716" t="s">
        <v>8245</v>
      </c>
      <c r="J3716">
        <v>1405002663</v>
      </c>
      <c r="K3716">
        <v>1402410663</v>
      </c>
      <c r="L3716" t="b">
        <v>1</v>
      </c>
      <c r="M3716">
        <v>354</v>
      </c>
      <c r="N3716" t="b">
        <v>1</v>
      </c>
      <c r="O3716" t="s">
        <v>8293</v>
      </c>
      <c r="P3716" s="9">
        <f>(((K3716/60)/60)/24)+DATE(1970,1,1)</f>
        <v>41800.604895833334</v>
      </c>
      <c r="Q3716" s="14">
        <f>YEAR(P3716)</f>
        <v>2014</v>
      </c>
      <c r="R3716" s="10" t="s">
        <v>8333</v>
      </c>
      <c r="S3716" t="s">
        <v>8363</v>
      </c>
      <c r="T3716">
        <f>IFERROR(ROUND(E3716/M3716,2),0)</f>
        <v>331.1</v>
      </c>
    </row>
    <row r="3717" spans="1:20" ht="49" x14ac:dyDescent="0.25">
      <c r="A3717">
        <v>2006</v>
      </c>
      <c r="B3717" s="3" t="s">
        <v>2007</v>
      </c>
      <c r="C3717" s="3" t="s">
        <v>6116</v>
      </c>
      <c r="D3717" s="6">
        <v>50000</v>
      </c>
      <c r="E3717" s="8">
        <v>123920</v>
      </c>
      <c r="F3717" s="22">
        <f>ROUND(E3717/D3717*100,0)</f>
        <v>248</v>
      </c>
      <c r="G3717" t="s">
        <v>8218</v>
      </c>
      <c r="H3717" t="s">
        <v>8223</v>
      </c>
      <c r="I3717" t="s">
        <v>8245</v>
      </c>
      <c r="J3717">
        <v>1417611645</v>
      </c>
      <c r="K3717">
        <v>1414584045</v>
      </c>
      <c r="L3717" t="b">
        <v>1</v>
      </c>
      <c r="M3717">
        <v>303</v>
      </c>
      <c r="N3717" t="b">
        <v>1</v>
      </c>
      <c r="O3717" t="s">
        <v>8293</v>
      </c>
      <c r="P3717" s="9">
        <f>(((K3717/60)/60)/24)+DATE(1970,1,1)</f>
        <v>41941.500520833331</v>
      </c>
      <c r="Q3717" s="14">
        <f>YEAR(P3717)</f>
        <v>2014</v>
      </c>
      <c r="R3717" s="10" t="s">
        <v>8333</v>
      </c>
      <c r="S3717" t="s">
        <v>8363</v>
      </c>
      <c r="T3717">
        <f>IFERROR(ROUND(E3717/M3717,2),0)</f>
        <v>408.98</v>
      </c>
    </row>
    <row r="3718" spans="1:20" ht="49" x14ac:dyDescent="0.25">
      <c r="A3718">
        <v>2009</v>
      </c>
      <c r="B3718" s="3" t="s">
        <v>2010</v>
      </c>
      <c r="C3718" s="3" t="s">
        <v>6119</v>
      </c>
      <c r="D3718" s="6">
        <v>50000</v>
      </c>
      <c r="E3718" s="8">
        <v>152579</v>
      </c>
      <c r="F3718" s="22">
        <f>ROUND(E3718/D3718*100,0)</f>
        <v>305</v>
      </c>
      <c r="G3718" t="s">
        <v>8218</v>
      </c>
      <c r="H3718" t="s">
        <v>8235</v>
      </c>
      <c r="I3718" t="s">
        <v>8248</v>
      </c>
      <c r="J3718">
        <v>1479890743</v>
      </c>
      <c r="K3718">
        <v>1476776743</v>
      </c>
      <c r="L3718" t="b">
        <v>1</v>
      </c>
      <c r="M3718">
        <v>398</v>
      </c>
      <c r="N3718" t="b">
        <v>1</v>
      </c>
      <c r="O3718" t="s">
        <v>8293</v>
      </c>
      <c r="P3718" s="9">
        <f>(((K3718/60)/60)/24)+DATE(1970,1,1)</f>
        <v>42661.323414351849</v>
      </c>
      <c r="Q3718" s="14">
        <f>YEAR(P3718)</f>
        <v>2016</v>
      </c>
      <c r="R3718" s="10" t="s">
        <v>8333</v>
      </c>
      <c r="S3718" t="s">
        <v>8363</v>
      </c>
      <c r="T3718">
        <f>IFERROR(ROUND(E3718/M3718,2),0)</f>
        <v>383.36</v>
      </c>
    </row>
    <row r="3719" spans="1:20" ht="49" x14ac:dyDescent="0.25">
      <c r="A3719">
        <v>2011</v>
      </c>
      <c r="B3719" s="3" t="s">
        <v>2012</v>
      </c>
      <c r="C3719" s="3" t="s">
        <v>6121</v>
      </c>
      <c r="D3719" s="6">
        <v>50000</v>
      </c>
      <c r="E3719" s="8">
        <v>409782</v>
      </c>
      <c r="F3719" s="22">
        <f>ROUND(E3719/D3719*100,0)</f>
        <v>820</v>
      </c>
      <c r="G3719" t="s">
        <v>8218</v>
      </c>
      <c r="H3719" t="s">
        <v>8238</v>
      </c>
      <c r="I3719" t="s">
        <v>8248</v>
      </c>
      <c r="J3719">
        <v>1452553200</v>
      </c>
      <c r="K3719">
        <v>1449650173</v>
      </c>
      <c r="L3719" t="b">
        <v>1</v>
      </c>
      <c r="M3719">
        <v>971</v>
      </c>
      <c r="N3719" t="b">
        <v>1</v>
      </c>
      <c r="O3719" t="s">
        <v>8293</v>
      </c>
      <c r="P3719" s="9">
        <f>(((K3719/60)/60)/24)+DATE(1970,1,1)</f>
        <v>42347.358483796299</v>
      </c>
      <c r="Q3719" s="14">
        <f>YEAR(P3719)</f>
        <v>2015</v>
      </c>
      <c r="R3719" s="10" t="s">
        <v>8333</v>
      </c>
      <c r="S3719" t="s">
        <v>8363</v>
      </c>
      <c r="T3719">
        <f>IFERROR(ROUND(E3719/M3719,2),0)</f>
        <v>422.02</v>
      </c>
    </row>
    <row r="3720" spans="1:20" ht="33" x14ac:dyDescent="0.25">
      <c r="A3720">
        <v>2031</v>
      </c>
      <c r="B3720" s="3" t="s">
        <v>2032</v>
      </c>
      <c r="C3720" s="3" t="s">
        <v>6141</v>
      </c>
      <c r="D3720" s="6">
        <v>50000</v>
      </c>
      <c r="E3720" s="8">
        <v>60175</v>
      </c>
      <c r="F3720" s="22">
        <f>ROUND(E3720/D3720*100,0)</f>
        <v>120</v>
      </c>
      <c r="G3720" t="s">
        <v>8218</v>
      </c>
      <c r="H3720" t="s">
        <v>8232</v>
      </c>
      <c r="I3720" t="s">
        <v>8248</v>
      </c>
      <c r="J3720">
        <v>1420765200</v>
      </c>
      <c r="K3720">
        <v>1417506853</v>
      </c>
      <c r="L3720" t="b">
        <v>1</v>
      </c>
      <c r="M3720">
        <v>508</v>
      </c>
      <c r="N3720" t="b">
        <v>1</v>
      </c>
      <c r="O3720" t="s">
        <v>8293</v>
      </c>
      <c r="P3720" s="9">
        <f>(((K3720/60)/60)/24)+DATE(1970,1,1)</f>
        <v>41975.329317129625</v>
      </c>
      <c r="Q3720" s="14">
        <f>YEAR(P3720)</f>
        <v>2014</v>
      </c>
      <c r="R3720" s="10" t="s">
        <v>8333</v>
      </c>
      <c r="S3720" t="s">
        <v>8363</v>
      </c>
      <c r="T3720">
        <f>IFERROR(ROUND(E3720/M3720,2),0)</f>
        <v>118.45</v>
      </c>
    </row>
    <row r="3721" spans="1:20" ht="21" x14ac:dyDescent="0.25">
      <c r="A3721">
        <v>2049</v>
      </c>
      <c r="B3721" s="3" t="s">
        <v>2050</v>
      </c>
      <c r="C3721" s="3" t="s">
        <v>6159</v>
      </c>
      <c r="D3721" s="6">
        <v>50000</v>
      </c>
      <c r="E3721" s="8">
        <v>60095.35</v>
      </c>
      <c r="F3721" s="22">
        <f>ROUND(E3721/D3721*100,0)</f>
        <v>120</v>
      </c>
      <c r="G3721" t="s">
        <v>8218</v>
      </c>
      <c r="H3721" t="s">
        <v>8224</v>
      </c>
      <c r="I3721" t="s">
        <v>8246</v>
      </c>
      <c r="J3721">
        <v>1386025140</v>
      </c>
      <c r="K3721">
        <v>1382963963</v>
      </c>
      <c r="L3721" t="b">
        <v>0</v>
      </c>
      <c r="M3721">
        <v>742</v>
      </c>
      <c r="N3721" t="b">
        <v>1</v>
      </c>
      <c r="O3721" t="s">
        <v>8293</v>
      </c>
      <c r="P3721" s="9">
        <f>(((K3721/60)/60)/24)+DATE(1970,1,1)</f>
        <v>41575.527349537035</v>
      </c>
      <c r="Q3721" s="14">
        <f>YEAR(P3721)</f>
        <v>2013</v>
      </c>
      <c r="R3721" s="10" t="s">
        <v>8333</v>
      </c>
      <c r="S3721" t="s">
        <v>8363</v>
      </c>
      <c r="T3721">
        <f>IFERROR(ROUND(E3721/M3721,2),0)</f>
        <v>80.989999999999995</v>
      </c>
    </row>
    <row r="3722" spans="1:20" ht="49" x14ac:dyDescent="0.25">
      <c r="A3722">
        <v>2052</v>
      </c>
      <c r="B3722" s="3" t="s">
        <v>2053</v>
      </c>
      <c r="C3722" s="3" t="s">
        <v>6162</v>
      </c>
      <c r="D3722" s="6">
        <v>50000</v>
      </c>
      <c r="E3722" s="8">
        <v>176524</v>
      </c>
      <c r="F3722" s="22">
        <f>ROUND(E3722/D3722*100,0)</f>
        <v>353</v>
      </c>
      <c r="G3722" t="s">
        <v>8218</v>
      </c>
      <c r="H3722" t="s">
        <v>8223</v>
      </c>
      <c r="I3722" t="s">
        <v>8245</v>
      </c>
      <c r="J3722">
        <v>1455933653</v>
      </c>
      <c r="K3722">
        <v>1452045653</v>
      </c>
      <c r="L3722" t="b">
        <v>0</v>
      </c>
      <c r="M3722">
        <v>541</v>
      </c>
      <c r="N3722" t="b">
        <v>1</v>
      </c>
      <c r="O3722" t="s">
        <v>8293</v>
      </c>
      <c r="P3722" s="9">
        <f>(((K3722/60)/60)/24)+DATE(1970,1,1)</f>
        <v>42375.08394675926</v>
      </c>
      <c r="Q3722" s="14">
        <f>YEAR(P3722)</f>
        <v>2016</v>
      </c>
      <c r="R3722" s="10" t="s">
        <v>8333</v>
      </c>
      <c r="S3722" t="s">
        <v>8363</v>
      </c>
      <c r="T3722">
        <f>IFERROR(ROUND(E3722/M3722,2),0)</f>
        <v>326.29000000000002</v>
      </c>
    </row>
    <row r="3723" spans="1:20" ht="49" x14ac:dyDescent="0.25">
      <c r="A3723">
        <v>2056</v>
      </c>
      <c r="B3723" s="3" t="s">
        <v>2057</v>
      </c>
      <c r="C3723" s="3" t="s">
        <v>6166</v>
      </c>
      <c r="D3723" s="6">
        <v>50000</v>
      </c>
      <c r="E3723" s="8">
        <v>76726</v>
      </c>
      <c r="F3723" s="22">
        <f>ROUND(E3723/D3723*100,0)</f>
        <v>153</v>
      </c>
      <c r="G3723" t="s">
        <v>8218</v>
      </c>
      <c r="H3723" t="s">
        <v>8223</v>
      </c>
      <c r="I3723" t="s">
        <v>8245</v>
      </c>
      <c r="J3723">
        <v>1366222542</v>
      </c>
      <c r="K3723">
        <v>1363630542</v>
      </c>
      <c r="L3723" t="b">
        <v>0</v>
      </c>
      <c r="M3723">
        <v>554</v>
      </c>
      <c r="N3723" t="b">
        <v>1</v>
      </c>
      <c r="O3723" t="s">
        <v>8293</v>
      </c>
      <c r="P3723" s="9">
        <f>(((K3723/60)/60)/24)+DATE(1970,1,1)</f>
        <v>41351.76090277778</v>
      </c>
      <c r="Q3723" s="14">
        <f>YEAR(P3723)</f>
        <v>2013</v>
      </c>
      <c r="R3723" s="10" t="s">
        <v>8333</v>
      </c>
      <c r="S3723" t="s">
        <v>8363</v>
      </c>
      <c r="T3723">
        <f>IFERROR(ROUND(E3723/M3723,2),0)</f>
        <v>138.49</v>
      </c>
    </row>
    <row r="3724" spans="1:20" ht="49" x14ac:dyDescent="0.25">
      <c r="A3724">
        <v>2069</v>
      </c>
      <c r="B3724" s="3" t="s">
        <v>2070</v>
      </c>
      <c r="C3724" s="3" t="s">
        <v>6179</v>
      </c>
      <c r="D3724" s="6">
        <v>50000</v>
      </c>
      <c r="E3724" s="8">
        <v>64203.33</v>
      </c>
      <c r="F3724" s="22">
        <f>ROUND(E3724/D3724*100,0)</f>
        <v>128</v>
      </c>
      <c r="G3724" t="s">
        <v>8218</v>
      </c>
      <c r="H3724" t="s">
        <v>8223</v>
      </c>
      <c r="I3724" t="s">
        <v>8245</v>
      </c>
      <c r="J3724">
        <v>1451776791</v>
      </c>
      <c r="K3724">
        <v>1449098391</v>
      </c>
      <c r="L3724" t="b">
        <v>0</v>
      </c>
      <c r="M3724">
        <v>263</v>
      </c>
      <c r="N3724" t="b">
        <v>1</v>
      </c>
      <c r="O3724" t="s">
        <v>8293</v>
      </c>
      <c r="P3724" s="9">
        <f>(((K3724/60)/60)/24)+DATE(1970,1,1)</f>
        <v>42340.972118055557</v>
      </c>
      <c r="Q3724" s="14">
        <f>YEAR(P3724)</f>
        <v>2015</v>
      </c>
      <c r="R3724" s="10" t="s">
        <v>8333</v>
      </c>
      <c r="S3724" t="s">
        <v>8363</v>
      </c>
      <c r="T3724">
        <f>IFERROR(ROUND(E3724/M3724,2),0)</f>
        <v>244.12</v>
      </c>
    </row>
    <row r="3725" spans="1:20" ht="49" x14ac:dyDescent="0.25">
      <c r="A3725">
        <v>2077</v>
      </c>
      <c r="B3725" s="3" t="s">
        <v>2078</v>
      </c>
      <c r="C3725" s="3" t="s">
        <v>6187</v>
      </c>
      <c r="D3725" s="6">
        <v>50000</v>
      </c>
      <c r="E3725" s="8">
        <v>57754</v>
      </c>
      <c r="F3725" s="22">
        <f>ROUND(E3725/D3725*100,0)</f>
        <v>116</v>
      </c>
      <c r="G3725" t="s">
        <v>8218</v>
      </c>
      <c r="H3725" t="s">
        <v>8223</v>
      </c>
      <c r="I3725" t="s">
        <v>8245</v>
      </c>
      <c r="J3725">
        <v>1433538000</v>
      </c>
      <c r="K3725">
        <v>1428541276</v>
      </c>
      <c r="L3725" t="b">
        <v>0</v>
      </c>
      <c r="M3725">
        <v>188</v>
      </c>
      <c r="N3725" t="b">
        <v>1</v>
      </c>
      <c r="O3725" t="s">
        <v>8293</v>
      </c>
      <c r="P3725" s="9">
        <f>(((K3725/60)/60)/24)+DATE(1970,1,1)</f>
        <v>42103.042546296296</v>
      </c>
      <c r="Q3725" s="14">
        <f>YEAR(P3725)</f>
        <v>2015</v>
      </c>
      <c r="R3725" s="10" t="s">
        <v>8333</v>
      </c>
      <c r="S3725" t="s">
        <v>8363</v>
      </c>
      <c r="T3725">
        <f>IFERROR(ROUND(E3725/M3725,2),0)</f>
        <v>307.2</v>
      </c>
    </row>
    <row r="3726" spans="1:20" ht="49" x14ac:dyDescent="0.25">
      <c r="A3726">
        <v>2308</v>
      </c>
      <c r="B3726" s="3" t="s">
        <v>2309</v>
      </c>
      <c r="C3726" s="3" t="s">
        <v>6418</v>
      </c>
      <c r="D3726" s="6">
        <v>50000</v>
      </c>
      <c r="E3726" s="8">
        <v>50653.11</v>
      </c>
      <c r="F3726" s="22">
        <f>ROUND(E3726/D3726*100,0)</f>
        <v>101</v>
      </c>
      <c r="G3726" t="s">
        <v>8218</v>
      </c>
      <c r="H3726" t="s">
        <v>8223</v>
      </c>
      <c r="I3726" t="s">
        <v>8245</v>
      </c>
      <c r="J3726">
        <v>1409274000</v>
      </c>
      <c r="K3726">
        <v>1406847996</v>
      </c>
      <c r="L3726" t="b">
        <v>1</v>
      </c>
      <c r="M3726">
        <v>614</v>
      </c>
      <c r="N3726" t="b">
        <v>1</v>
      </c>
      <c r="O3726" t="s">
        <v>8277</v>
      </c>
      <c r="P3726" s="9">
        <f>(((K3726/60)/60)/24)+DATE(1970,1,1)</f>
        <v>41851.962916666671</v>
      </c>
      <c r="Q3726" s="14">
        <f>YEAR(P3726)</f>
        <v>2014</v>
      </c>
      <c r="R3726" s="10" t="s">
        <v>8339</v>
      </c>
      <c r="S3726" t="s">
        <v>8343</v>
      </c>
      <c r="T3726">
        <f>IFERROR(ROUND(E3726/M3726,2),0)</f>
        <v>82.5</v>
      </c>
    </row>
    <row r="3727" spans="1:20" ht="49" x14ac:dyDescent="0.25">
      <c r="A3727">
        <v>2709</v>
      </c>
      <c r="B3727" s="3" t="s">
        <v>2709</v>
      </c>
      <c r="C3727" s="3" t="s">
        <v>6819</v>
      </c>
      <c r="D3727" s="6">
        <v>50000</v>
      </c>
      <c r="E3727" s="8">
        <v>50803</v>
      </c>
      <c r="F3727" s="22">
        <f>ROUND(E3727/D3727*100,0)</f>
        <v>102</v>
      </c>
      <c r="G3727" t="s">
        <v>8218</v>
      </c>
      <c r="H3727" t="s">
        <v>8223</v>
      </c>
      <c r="I3727" t="s">
        <v>8245</v>
      </c>
      <c r="J3727">
        <v>1475553540</v>
      </c>
      <c r="K3727">
        <v>1472528141</v>
      </c>
      <c r="L3727" t="b">
        <v>1</v>
      </c>
      <c r="M3727">
        <v>308</v>
      </c>
      <c r="N3727" t="b">
        <v>1</v>
      </c>
      <c r="O3727" t="s">
        <v>8301</v>
      </c>
      <c r="P3727" s="9">
        <f>(((K3727/60)/60)/24)+DATE(1970,1,1)</f>
        <v>42612.149780092594</v>
      </c>
      <c r="Q3727" s="14">
        <f>YEAR(P3727)</f>
        <v>2016</v>
      </c>
      <c r="R3727" s="10" t="s">
        <v>8331</v>
      </c>
      <c r="S3727" t="s">
        <v>8371</v>
      </c>
      <c r="T3727">
        <f>IFERROR(ROUND(E3727/M3727,2),0)</f>
        <v>164.94</v>
      </c>
    </row>
    <row r="3728" spans="1:20" ht="49" x14ac:dyDescent="0.25">
      <c r="A3728">
        <v>2733</v>
      </c>
      <c r="B3728" s="3" t="s">
        <v>2733</v>
      </c>
      <c r="C3728" s="3" t="s">
        <v>6843</v>
      </c>
      <c r="D3728" s="6">
        <v>50000</v>
      </c>
      <c r="E3728" s="8">
        <v>53769</v>
      </c>
      <c r="F3728" s="22">
        <f>ROUND(E3728/D3728*100,0)</f>
        <v>108</v>
      </c>
      <c r="G3728" t="s">
        <v>8218</v>
      </c>
      <c r="H3728" t="s">
        <v>8223</v>
      </c>
      <c r="I3728" t="s">
        <v>8245</v>
      </c>
      <c r="J3728">
        <v>1428643974</v>
      </c>
      <c r="K3728">
        <v>1423463574</v>
      </c>
      <c r="L3728" t="b">
        <v>0</v>
      </c>
      <c r="M3728">
        <v>119</v>
      </c>
      <c r="N3728" t="b">
        <v>1</v>
      </c>
      <c r="O3728" t="s">
        <v>8293</v>
      </c>
      <c r="P3728" s="9">
        <f>(((K3728/60)/60)/24)+DATE(1970,1,1)</f>
        <v>42044.272847222222</v>
      </c>
      <c r="Q3728" s="14">
        <f>YEAR(P3728)</f>
        <v>2015</v>
      </c>
      <c r="R3728" s="10" t="s">
        <v>8333</v>
      </c>
      <c r="S3728" t="s">
        <v>8363</v>
      </c>
      <c r="T3728">
        <f>IFERROR(ROUND(E3728/M3728,2),0)</f>
        <v>451.84</v>
      </c>
    </row>
    <row r="3729" spans="1:20" ht="49" x14ac:dyDescent="0.25">
      <c r="A3729">
        <v>2998</v>
      </c>
      <c r="B3729" s="3" t="s">
        <v>2998</v>
      </c>
      <c r="C3729" s="3" t="s">
        <v>7108</v>
      </c>
      <c r="D3729" s="6">
        <v>50000</v>
      </c>
      <c r="E3729" s="8">
        <v>51514.5</v>
      </c>
      <c r="F3729" s="22">
        <f>ROUND(E3729/D3729*100,0)</f>
        <v>103</v>
      </c>
      <c r="G3729" t="s">
        <v>8218</v>
      </c>
      <c r="H3729" t="s">
        <v>8223</v>
      </c>
      <c r="I3729" t="s">
        <v>8245</v>
      </c>
      <c r="J3729">
        <v>1402892700</v>
      </c>
      <c r="K3729">
        <v>1400474329</v>
      </c>
      <c r="L3729" t="b">
        <v>0</v>
      </c>
      <c r="M3729">
        <v>433</v>
      </c>
      <c r="N3729" t="b">
        <v>1</v>
      </c>
      <c r="O3729" t="s">
        <v>8301</v>
      </c>
      <c r="P3729" s="9">
        <f>(((K3729/60)/60)/24)+DATE(1970,1,1)</f>
        <v>41778.193622685183</v>
      </c>
      <c r="Q3729" s="14">
        <f>YEAR(P3729)</f>
        <v>2014</v>
      </c>
      <c r="R3729" s="10" t="s">
        <v>8331</v>
      </c>
      <c r="S3729" t="s">
        <v>8371</v>
      </c>
      <c r="T3729">
        <f>IFERROR(ROUND(E3729/M3729,2),0)</f>
        <v>118.97</v>
      </c>
    </row>
    <row r="3730" spans="1:20" ht="49" hidden="1" x14ac:dyDescent="0.25">
      <c r="A3730">
        <v>3139</v>
      </c>
      <c r="B3730" s="3" t="s">
        <v>3139</v>
      </c>
      <c r="C3730" s="3" t="s">
        <v>7249</v>
      </c>
      <c r="D3730" s="6">
        <v>50000</v>
      </c>
      <c r="E3730" s="8">
        <v>2700</v>
      </c>
      <c r="F3730" s="22">
        <f>ROUND(E3730/D3730*100,0)</f>
        <v>5</v>
      </c>
      <c r="G3730" t="s">
        <v>8221</v>
      </c>
      <c r="H3730" t="s">
        <v>8237</v>
      </c>
      <c r="I3730" t="s">
        <v>8255</v>
      </c>
      <c r="J3730">
        <v>1490416380</v>
      </c>
      <c r="K3730">
        <v>1487485760</v>
      </c>
      <c r="L3730" t="b">
        <v>0</v>
      </c>
      <c r="M3730">
        <v>6</v>
      </c>
      <c r="N3730" t="b">
        <v>0</v>
      </c>
      <c r="O3730" t="s">
        <v>8269</v>
      </c>
      <c r="P3730" s="9">
        <f>(((K3730/60)/60)/24)+DATE(1970,1,1)</f>
        <v>42785.270370370374</v>
      </c>
      <c r="Q3730" s="10">
        <f>YEAR(P3730)</f>
        <v>2017</v>
      </c>
      <c r="R3730" s="10" t="s">
        <v>8331</v>
      </c>
      <c r="S3730" t="s">
        <v>8332</v>
      </c>
      <c r="T3730">
        <f>IFERROR(ROUND(E3730/M3730,2),0)</f>
        <v>450</v>
      </c>
    </row>
    <row r="3731" spans="1:20" ht="33" hidden="1" x14ac:dyDescent="0.25">
      <c r="A3731">
        <v>3146</v>
      </c>
      <c r="B3731" s="3" t="s">
        <v>3146</v>
      </c>
      <c r="C3731" s="3" t="s">
        <v>7256</v>
      </c>
      <c r="D3731" s="6">
        <v>50000</v>
      </c>
      <c r="E3731" s="8">
        <v>5250</v>
      </c>
      <c r="F3731" s="22">
        <f>ROUND(E3731/D3731*100,0)</f>
        <v>11</v>
      </c>
      <c r="G3731" t="s">
        <v>8221</v>
      </c>
      <c r="H3731" t="s">
        <v>8237</v>
      </c>
      <c r="I3731" t="s">
        <v>8255</v>
      </c>
      <c r="J3731">
        <v>1492356166</v>
      </c>
      <c r="K3731">
        <v>1488471766</v>
      </c>
      <c r="L3731" t="b">
        <v>0</v>
      </c>
      <c r="M3731">
        <v>12</v>
      </c>
      <c r="N3731" t="b">
        <v>0</v>
      </c>
      <c r="O3731" t="s">
        <v>8269</v>
      </c>
      <c r="P3731" s="9">
        <f>(((K3731/60)/60)/24)+DATE(1970,1,1)</f>
        <v>42796.682476851856</v>
      </c>
      <c r="Q3731" s="10">
        <f>YEAR(P3731)</f>
        <v>2017</v>
      </c>
      <c r="R3731" s="10" t="s">
        <v>8331</v>
      </c>
      <c r="S3731" t="s">
        <v>8332</v>
      </c>
      <c r="T3731">
        <f>IFERROR(ROUND(E3731/M3731,2),0)</f>
        <v>437.5</v>
      </c>
    </row>
    <row r="3732" spans="1:20" ht="49" hidden="1" x14ac:dyDescent="0.25">
      <c r="A3732">
        <v>161</v>
      </c>
      <c r="B3732" s="3" t="s">
        <v>163</v>
      </c>
      <c r="C3732" s="3" t="s">
        <v>4271</v>
      </c>
      <c r="D3732" s="6">
        <v>50000</v>
      </c>
      <c r="E3732" s="8">
        <v>5</v>
      </c>
      <c r="F3732" s="22">
        <f>ROUND(E3732/D3732*100,0)</f>
        <v>0</v>
      </c>
      <c r="G3732" t="s">
        <v>8220</v>
      </c>
      <c r="H3732" t="s">
        <v>8223</v>
      </c>
      <c r="I3732" t="s">
        <v>8245</v>
      </c>
      <c r="J3732">
        <v>1404318595</v>
      </c>
      <c r="K3732">
        <v>1401726595</v>
      </c>
      <c r="L3732" t="b">
        <v>0</v>
      </c>
      <c r="M3732">
        <v>1</v>
      </c>
      <c r="N3732" t="b">
        <v>0</v>
      </c>
      <c r="O3732" t="s">
        <v>8266</v>
      </c>
      <c r="P3732" s="9">
        <f>(((K3732/60)/60)/24)+DATE(1970,1,1)</f>
        <v>41792.687442129631</v>
      </c>
      <c r="Q3732" s="14">
        <f>YEAR(P3732)</f>
        <v>2014</v>
      </c>
      <c r="R3732" s="10" t="s">
        <v>8324</v>
      </c>
      <c r="S3732" t="s">
        <v>8328</v>
      </c>
      <c r="T3732">
        <f>IFERROR(ROUND(E3732/M3732,2),0)</f>
        <v>5</v>
      </c>
    </row>
    <row r="3733" spans="1:20" ht="49" hidden="1" x14ac:dyDescent="0.25">
      <c r="A3733">
        <v>171</v>
      </c>
      <c r="B3733" s="3" t="s">
        <v>173</v>
      </c>
      <c r="C3733" s="3" t="s">
        <v>4281</v>
      </c>
      <c r="D3733" s="6">
        <v>50000</v>
      </c>
      <c r="E3733" s="8">
        <v>1</v>
      </c>
      <c r="F3733" s="22">
        <f>ROUND(E3733/D3733*100,0)</f>
        <v>0</v>
      </c>
      <c r="G3733" t="s">
        <v>8220</v>
      </c>
      <c r="H3733" t="s">
        <v>8223</v>
      </c>
      <c r="I3733" t="s">
        <v>8245</v>
      </c>
      <c r="J3733">
        <v>1470975614</v>
      </c>
      <c r="K3733">
        <v>1465791614</v>
      </c>
      <c r="L3733" t="b">
        <v>0</v>
      </c>
      <c r="M3733">
        <v>1</v>
      </c>
      <c r="N3733" t="b">
        <v>0</v>
      </c>
      <c r="O3733" t="s">
        <v>8266</v>
      </c>
      <c r="P3733" s="9">
        <f>(((K3733/60)/60)/24)+DATE(1970,1,1)</f>
        <v>42534.180717592593</v>
      </c>
      <c r="Q3733" s="14">
        <f>YEAR(P3733)</f>
        <v>2016</v>
      </c>
      <c r="R3733" s="10" t="s">
        <v>8324</v>
      </c>
      <c r="S3733" t="s">
        <v>8328</v>
      </c>
      <c r="T3733">
        <f>IFERROR(ROUND(E3733/M3733,2),0)</f>
        <v>1</v>
      </c>
    </row>
    <row r="3734" spans="1:20" ht="49" hidden="1" x14ac:dyDescent="0.25">
      <c r="A3734">
        <v>208</v>
      </c>
      <c r="B3734" s="3" t="s">
        <v>210</v>
      </c>
      <c r="C3734" s="3" t="s">
        <v>4318</v>
      </c>
      <c r="D3734" s="6">
        <v>50000</v>
      </c>
      <c r="E3734" s="8">
        <v>0</v>
      </c>
      <c r="F3734" s="22">
        <f>ROUND(E3734/D3734*100,0)</f>
        <v>0</v>
      </c>
      <c r="G3734" t="s">
        <v>8220</v>
      </c>
      <c r="H3734" t="s">
        <v>8225</v>
      </c>
      <c r="I3734" t="s">
        <v>8247</v>
      </c>
      <c r="J3734">
        <v>1418719967</v>
      </c>
      <c r="K3734">
        <v>1416127967</v>
      </c>
      <c r="L3734" t="b">
        <v>0</v>
      </c>
      <c r="M3734">
        <v>0</v>
      </c>
      <c r="N3734" t="b">
        <v>0</v>
      </c>
      <c r="O3734" t="s">
        <v>8266</v>
      </c>
      <c r="P3734" s="9">
        <f>(((K3734/60)/60)/24)+DATE(1970,1,1)</f>
        <v>41959.369988425926</v>
      </c>
      <c r="Q3734" s="14">
        <f>YEAR(P3734)</f>
        <v>2014</v>
      </c>
      <c r="R3734" s="10" t="s">
        <v>8324</v>
      </c>
      <c r="S3734" t="s">
        <v>8328</v>
      </c>
      <c r="T3734">
        <f>IFERROR(ROUND(E3734/M3734,2),0)</f>
        <v>0</v>
      </c>
    </row>
    <row r="3735" spans="1:20" ht="49" hidden="1" x14ac:dyDescent="0.25">
      <c r="A3735">
        <v>213</v>
      </c>
      <c r="B3735" s="3" t="s">
        <v>215</v>
      </c>
      <c r="C3735" s="3" t="s">
        <v>4323</v>
      </c>
      <c r="D3735" s="6">
        <v>50000</v>
      </c>
      <c r="E3735" s="8">
        <v>20</v>
      </c>
      <c r="F3735" s="22">
        <f>ROUND(E3735/D3735*100,0)</f>
        <v>0</v>
      </c>
      <c r="G3735" t="s">
        <v>8220</v>
      </c>
      <c r="H3735" t="s">
        <v>8223</v>
      </c>
      <c r="I3735" t="s">
        <v>8245</v>
      </c>
      <c r="J3735">
        <v>1439734001</v>
      </c>
      <c r="K3735">
        <v>1437142547</v>
      </c>
      <c r="L3735" t="b">
        <v>0</v>
      </c>
      <c r="M3735">
        <v>1</v>
      </c>
      <c r="N3735" t="b">
        <v>0</v>
      </c>
      <c r="O3735" t="s">
        <v>8266</v>
      </c>
      <c r="P3735" s="9">
        <f>(((K3735/60)/60)/24)+DATE(1970,1,1)</f>
        <v>42202.594293981485</v>
      </c>
      <c r="Q3735" s="14">
        <f>YEAR(P3735)</f>
        <v>2015</v>
      </c>
      <c r="R3735" s="10" t="s">
        <v>8324</v>
      </c>
      <c r="S3735" t="s">
        <v>8328</v>
      </c>
      <c r="T3735">
        <f>IFERROR(ROUND(E3735/M3735,2),0)</f>
        <v>20</v>
      </c>
    </row>
    <row r="3736" spans="1:20" ht="49" hidden="1" x14ac:dyDescent="0.25">
      <c r="A3736">
        <v>216</v>
      </c>
      <c r="B3736" s="3" t="s">
        <v>218</v>
      </c>
      <c r="C3736" s="3" t="s">
        <v>4326</v>
      </c>
      <c r="D3736" s="6">
        <v>50000</v>
      </c>
      <c r="E3736" s="8">
        <v>27849.22</v>
      </c>
      <c r="F3736" s="22">
        <f>ROUND(E3736/D3736*100,0)</f>
        <v>56</v>
      </c>
      <c r="G3736" t="s">
        <v>8220</v>
      </c>
      <c r="H3736" t="s">
        <v>8223</v>
      </c>
      <c r="I3736" t="s">
        <v>8245</v>
      </c>
      <c r="J3736">
        <v>1429740037</v>
      </c>
      <c r="K3736">
        <v>1425423637</v>
      </c>
      <c r="L3736" t="b">
        <v>0</v>
      </c>
      <c r="M3736">
        <v>84</v>
      </c>
      <c r="N3736" t="b">
        <v>0</v>
      </c>
      <c r="O3736" t="s">
        <v>8266</v>
      </c>
      <c r="P3736" s="9">
        <f>(((K3736/60)/60)/24)+DATE(1970,1,1)</f>
        <v>42066.958761574075</v>
      </c>
      <c r="Q3736" s="14">
        <f>YEAR(P3736)</f>
        <v>2015</v>
      </c>
      <c r="R3736" s="10" t="s">
        <v>8324</v>
      </c>
      <c r="S3736" t="s">
        <v>8328</v>
      </c>
      <c r="T3736">
        <f>IFERROR(ROUND(E3736/M3736,2),0)</f>
        <v>331.54</v>
      </c>
    </row>
    <row r="3737" spans="1:20" ht="33" hidden="1" x14ac:dyDescent="0.25">
      <c r="A3737">
        <v>219</v>
      </c>
      <c r="B3737" s="3" t="s">
        <v>221</v>
      </c>
      <c r="C3737" s="3" t="s">
        <v>4329</v>
      </c>
      <c r="D3737" s="6">
        <v>50000</v>
      </c>
      <c r="E3737" s="8">
        <v>8815</v>
      </c>
      <c r="F3737" s="22">
        <f>ROUND(E3737/D3737*100,0)</f>
        <v>18</v>
      </c>
      <c r="G3737" t="s">
        <v>8220</v>
      </c>
      <c r="H3737" t="s">
        <v>8223</v>
      </c>
      <c r="I3737" t="s">
        <v>8245</v>
      </c>
      <c r="J3737">
        <v>1459493940</v>
      </c>
      <c r="K3737">
        <v>1456732225</v>
      </c>
      <c r="L3737" t="b">
        <v>0</v>
      </c>
      <c r="M3737">
        <v>76</v>
      </c>
      <c r="N3737" t="b">
        <v>0</v>
      </c>
      <c r="O3737" t="s">
        <v>8266</v>
      </c>
      <c r="P3737" s="9">
        <f>(((K3737/60)/60)/24)+DATE(1970,1,1)</f>
        <v>42429.326678240745</v>
      </c>
      <c r="Q3737" s="14">
        <f>YEAR(P3737)</f>
        <v>2016</v>
      </c>
      <c r="R3737" s="10" t="s">
        <v>8324</v>
      </c>
      <c r="S3737" t="s">
        <v>8328</v>
      </c>
      <c r="T3737">
        <f>IFERROR(ROUND(E3737/M3737,2),0)</f>
        <v>115.99</v>
      </c>
    </row>
    <row r="3738" spans="1:20" ht="49" hidden="1" x14ac:dyDescent="0.25">
      <c r="A3738">
        <v>220</v>
      </c>
      <c r="B3738" s="3" t="s">
        <v>222</v>
      </c>
      <c r="C3738" s="3" t="s">
        <v>4330</v>
      </c>
      <c r="D3738" s="6">
        <v>50000</v>
      </c>
      <c r="E3738" s="8">
        <v>360</v>
      </c>
      <c r="F3738" s="22">
        <f>ROUND(E3738/D3738*100,0)</f>
        <v>1</v>
      </c>
      <c r="G3738" t="s">
        <v>8220</v>
      </c>
      <c r="H3738" t="s">
        <v>8223</v>
      </c>
      <c r="I3738" t="s">
        <v>8245</v>
      </c>
      <c r="J3738">
        <v>1440101160</v>
      </c>
      <c r="K3738">
        <v>1436542030</v>
      </c>
      <c r="L3738" t="b">
        <v>0</v>
      </c>
      <c r="M3738">
        <v>3</v>
      </c>
      <c r="N3738" t="b">
        <v>0</v>
      </c>
      <c r="O3738" t="s">
        <v>8266</v>
      </c>
      <c r="P3738" s="9">
        <f>(((K3738/60)/60)/24)+DATE(1970,1,1)</f>
        <v>42195.643865740742</v>
      </c>
      <c r="Q3738" s="14">
        <f>YEAR(P3738)</f>
        <v>2015</v>
      </c>
      <c r="R3738" s="10" t="s">
        <v>8324</v>
      </c>
      <c r="S3738" t="s">
        <v>8328</v>
      </c>
      <c r="T3738">
        <f>IFERROR(ROUND(E3738/M3738,2),0)</f>
        <v>120</v>
      </c>
    </row>
    <row r="3739" spans="1:20" ht="21" hidden="1" x14ac:dyDescent="0.25">
      <c r="A3739">
        <v>221</v>
      </c>
      <c r="B3739" s="3" t="s">
        <v>223</v>
      </c>
      <c r="C3739" s="3" t="s">
        <v>4331</v>
      </c>
      <c r="D3739" s="6">
        <v>50000</v>
      </c>
      <c r="E3739" s="8">
        <v>0</v>
      </c>
      <c r="F3739" s="22">
        <f>ROUND(E3739/D3739*100,0)</f>
        <v>0</v>
      </c>
      <c r="G3739" t="s">
        <v>8220</v>
      </c>
      <c r="H3739" t="s">
        <v>8223</v>
      </c>
      <c r="I3739" t="s">
        <v>8245</v>
      </c>
      <c r="J3739">
        <v>1427569564</v>
      </c>
      <c r="K3739">
        <v>1422389164</v>
      </c>
      <c r="L3739" t="b">
        <v>0</v>
      </c>
      <c r="M3739">
        <v>0</v>
      </c>
      <c r="N3739" t="b">
        <v>0</v>
      </c>
      <c r="O3739" t="s">
        <v>8266</v>
      </c>
      <c r="P3739" s="9">
        <f>(((K3739/60)/60)/24)+DATE(1970,1,1)</f>
        <v>42031.837546296301</v>
      </c>
      <c r="Q3739" s="14">
        <f>YEAR(P3739)</f>
        <v>2015</v>
      </c>
      <c r="R3739" s="10" t="s">
        <v>8324</v>
      </c>
      <c r="S3739" t="s">
        <v>8328</v>
      </c>
      <c r="T3739">
        <f>IFERROR(ROUND(E3739/M3739,2),0)</f>
        <v>0</v>
      </c>
    </row>
    <row r="3740" spans="1:20" ht="49" hidden="1" x14ac:dyDescent="0.25">
      <c r="A3740">
        <v>425</v>
      </c>
      <c r="B3740" s="3" t="s">
        <v>426</v>
      </c>
      <c r="C3740" s="3" t="s">
        <v>4535</v>
      </c>
      <c r="D3740" s="6">
        <v>50000</v>
      </c>
      <c r="E3740" s="8">
        <v>6</v>
      </c>
      <c r="F3740" s="22">
        <f>ROUND(E3740/D3740*100,0)</f>
        <v>0</v>
      </c>
      <c r="G3740" t="s">
        <v>8220</v>
      </c>
      <c r="H3740" t="s">
        <v>8223</v>
      </c>
      <c r="I3740" t="s">
        <v>8245</v>
      </c>
      <c r="J3740">
        <v>1448660404</v>
      </c>
      <c r="K3740">
        <v>1443472804</v>
      </c>
      <c r="L3740" t="b">
        <v>0</v>
      </c>
      <c r="M3740">
        <v>2</v>
      </c>
      <c r="N3740" t="b">
        <v>0</v>
      </c>
      <c r="O3740" t="s">
        <v>8268</v>
      </c>
      <c r="P3740" s="9">
        <f>(((K3740/60)/60)/24)+DATE(1970,1,1)</f>
        <v>42275.861157407402</v>
      </c>
      <c r="Q3740" s="14">
        <f>YEAR(P3740)</f>
        <v>2015</v>
      </c>
      <c r="R3740" s="10" t="s">
        <v>8324</v>
      </c>
      <c r="S3740" t="s">
        <v>8330</v>
      </c>
      <c r="T3740">
        <f>IFERROR(ROUND(E3740/M3740,2),0)</f>
        <v>3</v>
      </c>
    </row>
    <row r="3741" spans="1:20" ht="49" hidden="1" x14ac:dyDescent="0.25">
      <c r="A3741">
        <v>450</v>
      </c>
      <c r="B3741" s="3" t="s">
        <v>451</v>
      </c>
      <c r="C3741" s="3" t="s">
        <v>4560</v>
      </c>
      <c r="D3741" s="6">
        <v>50000</v>
      </c>
      <c r="E3741" s="8">
        <v>396</v>
      </c>
      <c r="F3741" s="22">
        <f>ROUND(E3741/D3741*100,0)</f>
        <v>1</v>
      </c>
      <c r="G3741" t="s">
        <v>8220</v>
      </c>
      <c r="H3741" t="s">
        <v>8223</v>
      </c>
      <c r="I3741" t="s">
        <v>8245</v>
      </c>
      <c r="J3741">
        <v>1392417800</v>
      </c>
      <c r="K3741">
        <v>1389825800</v>
      </c>
      <c r="L3741" t="b">
        <v>0</v>
      </c>
      <c r="M3741">
        <v>7</v>
      </c>
      <c r="N3741" t="b">
        <v>0</v>
      </c>
      <c r="O3741" t="s">
        <v>8268</v>
      </c>
      <c r="P3741" s="9">
        <f>(((K3741/60)/60)/24)+DATE(1970,1,1)</f>
        <v>41654.946759259255</v>
      </c>
      <c r="Q3741" s="14">
        <f>YEAR(P3741)</f>
        <v>2014</v>
      </c>
      <c r="R3741" s="10" t="s">
        <v>8324</v>
      </c>
      <c r="S3741" t="s">
        <v>8330</v>
      </c>
      <c r="T3741">
        <f>IFERROR(ROUND(E3741/M3741,2),0)</f>
        <v>56.57</v>
      </c>
    </row>
    <row r="3742" spans="1:20" ht="49" hidden="1" x14ac:dyDescent="0.25">
      <c r="A3742">
        <v>487</v>
      </c>
      <c r="B3742" s="3" t="s">
        <v>488</v>
      </c>
      <c r="C3742" s="3" t="s">
        <v>4597</v>
      </c>
      <c r="D3742" s="6">
        <v>50000</v>
      </c>
      <c r="E3742" s="8">
        <v>0</v>
      </c>
      <c r="F3742" s="22">
        <f>ROUND(E3742/D3742*100,0)</f>
        <v>0</v>
      </c>
      <c r="G3742" t="s">
        <v>8220</v>
      </c>
      <c r="H3742" t="s">
        <v>8228</v>
      </c>
      <c r="I3742" t="s">
        <v>8250</v>
      </c>
      <c r="J3742">
        <v>1482678994</v>
      </c>
      <c r="K3742">
        <v>1477491394</v>
      </c>
      <c r="L3742" t="b">
        <v>0</v>
      </c>
      <c r="M3742">
        <v>0</v>
      </c>
      <c r="N3742" t="b">
        <v>0</v>
      </c>
      <c r="O3742" t="s">
        <v>8268</v>
      </c>
      <c r="P3742" s="9">
        <f>(((K3742/60)/60)/24)+DATE(1970,1,1)</f>
        <v>42669.594837962963</v>
      </c>
      <c r="Q3742" s="14">
        <f>YEAR(P3742)</f>
        <v>2016</v>
      </c>
      <c r="R3742" s="10" t="s">
        <v>8324</v>
      </c>
      <c r="S3742" t="s">
        <v>8330</v>
      </c>
      <c r="T3742">
        <f>IFERROR(ROUND(E3742/M3742,2),0)</f>
        <v>0</v>
      </c>
    </row>
    <row r="3743" spans="1:20" ht="49" hidden="1" x14ac:dyDescent="0.25">
      <c r="A3743">
        <v>508</v>
      </c>
      <c r="B3743" s="3" t="s">
        <v>509</v>
      </c>
      <c r="C3743" s="3" t="s">
        <v>4618</v>
      </c>
      <c r="D3743" s="6">
        <v>50000</v>
      </c>
      <c r="E3743" s="8">
        <v>400</v>
      </c>
      <c r="F3743" s="22">
        <f>ROUND(E3743/D3743*100,0)</f>
        <v>1</v>
      </c>
      <c r="G3743" t="s">
        <v>8220</v>
      </c>
      <c r="H3743" t="s">
        <v>8223</v>
      </c>
      <c r="I3743" t="s">
        <v>8245</v>
      </c>
      <c r="J3743">
        <v>1337955240</v>
      </c>
      <c r="K3743">
        <v>1332808501</v>
      </c>
      <c r="L3743" t="b">
        <v>0</v>
      </c>
      <c r="M3743">
        <v>3</v>
      </c>
      <c r="N3743" t="b">
        <v>0</v>
      </c>
      <c r="O3743" t="s">
        <v>8268</v>
      </c>
      <c r="P3743" s="9">
        <f>(((K3743/60)/60)/24)+DATE(1970,1,1)</f>
        <v>40995.024317129632</v>
      </c>
      <c r="Q3743" s="14">
        <f>YEAR(P3743)</f>
        <v>2012</v>
      </c>
      <c r="R3743" s="10" t="s">
        <v>8324</v>
      </c>
      <c r="S3743" t="s">
        <v>8330</v>
      </c>
      <c r="T3743">
        <f>IFERROR(ROUND(E3743/M3743,2),0)</f>
        <v>133.33000000000001</v>
      </c>
    </row>
    <row r="3744" spans="1:20" ht="33" hidden="1" x14ac:dyDescent="0.25">
      <c r="A3744">
        <v>513</v>
      </c>
      <c r="B3744" s="3" t="s">
        <v>514</v>
      </c>
      <c r="C3744" s="3" t="s">
        <v>4623</v>
      </c>
      <c r="D3744" s="6">
        <v>50000</v>
      </c>
      <c r="E3744" s="8">
        <v>6962</v>
      </c>
      <c r="F3744" s="22">
        <f>ROUND(E3744/D3744*100,0)</f>
        <v>14</v>
      </c>
      <c r="G3744" t="s">
        <v>8220</v>
      </c>
      <c r="H3744" t="s">
        <v>8223</v>
      </c>
      <c r="I3744" t="s">
        <v>8245</v>
      </c>
      <c r="J3744">
        <v>1471244400</v>
      </c>
      <c r="K3744">
        <v>1467387705</v>
      </c>
      <c r="L3744" t="b">
        <v>0</v>
      </c>
      <c r="M3744">
        <v>68</v>
      </c>
      <c r="N3744" t="b">
        <v>0</v>
      </c>
      <c r="O3744" t="s">
        <v>8268</v>
      </c>
      <c r="P3744" s="9">
        <f>(((K3744/60)/60)/24)+DATE(1970,1,1)</f>
        <v>42552.653993055559</v>
      </c>
      <c r="Q3744" s="14">
        <f>YEAR(P3744)</f>
        <v>2016</v>
      </c>
      <c r="R3744" s="10" t="s">
        <v>8324</v>
      </c>
      <c r="S3744" t="s">
        <v>8330</v>
      </c>
      <c r="T3744">
        <f>IFERROR(ROUND(E3744/M3744,2),0)</f>
        <v>102.38</v>
      </c>
    </row>
    <row r="3745" spans="1:20" ht="49" hidden="1" x14ac:dyDescent="0.25">
      <c r="A3745">
        <v>545</v>
      </c>
      <c r="B3745" s="3" t="s">
        <v>546</v>
      </c>
      <c r="C3745" s="3" t="s">
        <v>4655</v>
      </c>
      <c r="D3745" s="6">
        <v>50000</v>
      </c>
      <c r="E3745" s="8">
        <v>13692</v>
      </c>
      <c r="F3745" s="22">
        <f>ROUND(E3745/D3745*100,0)</f>
        <v>27</v>
      </c>
      <c r="G3745" t="s">
        <v>8220</v>
      </c>
      <c r="H3745" t="s">
        <v>8229</v>
      </c>
      <c r="I3745" t="s">
        <v>8248</v>
      </c>
      <c r="J3745">
        <v>1447600389</v>
      </c>
      <c r="K3745">
        <v>1444140789</v>
      </c>
      <c r="L3745" t="b">
        <v>0</v>
      </c>
      <c r="M3745">
        <v>34</v>
      </c>
      <c r="N3745" t="b">
        <v>0</v>
      </c>
      <c r="O3745" t="s">
        <v>8270</v>
      </c>
      <c r="P3745" s="9">
        <f>(((K3745/60)/60)/24)+DATE(1970,1,1)</f>
        <v>42283.592465277776</v>
      </c>
      <c r="Q3745" s="14">
        <f>YEAR(P3745)</f>
        <v>2015</v>
      </c>
      <c r="R3745" s="10" t="s">
        <v>8333</v>
      </c>
      <c r="S3745" t="s">
        <v>8334</v>
      </c>
      <c r="T3745">
        <f>IFERROR(ROUND(E3745/M3745,2),0)</f>
        <v>402.71</v>
      </c>
    </row>
    <row r="3746" spans="1:20" ht="49" hidden="1" x14ac:dyDescent="0.25">
      <c r="A3746">
        <v>562</v>
      </c>
      <c r="B3746" s="3" t="s">
        <v>563</v>
      </c>
      <c r="C3746" s="3" t="s">
        <v>4672</v>
      </c>
      <c r="D3746" s="6">
        <v>50000</v>
      </c>
      <c r="E3746" s="8">
        <v>0</v>
      </c>
      <c r="F3746" s="22">
        <f>ROUND(E3746/D3746*100,0)</f>
        <v>0</v>
      </c>
      <c r="G3746" t="s">
        <v>8220</v>
      </c>
      <c r="H3746" t="s">
        <v>8232</v>
      </c>
      <c r="I3746" t="s">
        <v>8248</v>
      </c>
      <c r="J3746">
        <v>1482052815</v>
      </c>
      <c r="K3746">
        <v>1479460815</v>
      </c>
      <c r="L3746" t="b">
        <v>0</v>
      </c>
      <c r="M3746">
        <v>0</v>
      </c>
      <c r="N3746" t="b">
        <v>0</v>
      </c>
      <c r="O3746" t="s">
        <v>8270</v>
      </c>
      <c r="P3746" s="9">
        <f>(((K3746/60)/60)/24)+DATE(1970,1,1)</f>
        <v>42692.389062500006</v>
      </c>
      <c r="Q3746" s="14">
        <f>YEAR(P3746)</f>
        <v>2016</v>
      </c>
      <c r="R3746" s="10" t="s">
        <v>8333</v>
      </c>
      <c r="S3746" t="s">
        <v>8334</v>
      </c>
      <c r="T3746">
        <f>IFERROR(ROUND(E3746/M3746,2),0)</f>
        <v>0</v>
      </c>
    </row>
    <row r="3747" spans="1:20" ht="49" hidden="1" x14ac:dyDescent="0.25">
      <c r="A3747">
        <v>599</v>
      </c>
      <c r="B3747" s="3" t="s">
        <v>600</v>
      </c>
      <c r="C3747" s="3" t="s">
        <v>4709</v>
      </c>
      <c r="D3747" s="6">
        <v>50000</v>
      </c>
      <c r="E3747" s="8">
        <v>31</v>
      </c>
      <c r="F3747" s="22">
        <f>ROUND(E3747/D3747*100,0)</f>
        <v>0</v>
      </c>
      <c r="G3747" t="s">
        <v>8220</v>
      </c>
      <c r="H3747" t="s">
        <v>8223</v>
      </c>
      <c r="I3747" t="s">
        <v>8245</v>
      </c>
      <c r="J3747">
        <v>1425827760</v>
      </c>
      <c r="K3747">
        <v>1423769402</v>
      </c>
      <c r="L3747" t="b">
        <v>0</v>
      </c>
      <c r="M3747">
        <v>2</v>
      </c>
      <c r="N3747" t="b">
        <v>0</v>
      </c>
      <c r="O3747" t="s">
        <v>8270</v>
      </c>
      <c r="P3747" s="9">
        <f>(((K3747/60)/60)/24)+DATE(1970,1,1)</f>
        <v>42047.812523148154</v>
      </c>
      <c r="Q3747" s="14">
        <f>YEAR(P3747)</f>
        <v>2015</v>
      </c>
      <c r="R3747" s="10" t="s">
        <v>8333</v>
      </c>
      <c r="S3747" t="s">
        <v>8334</v>
      </c>
      <c r="T3747">
        <f>IFERROR(ROUND(E3747/M3747,2),0)</f>
        <v>15.5</v>
      </c>
    </row>
    <row r="3748" spans="1:20" ht="49" hidden="1" x14ac:dyDescent="0.25">
      <c r="A3748">
        <v>660</v>
      </c>
      <c r="B3748" s="3" t="s">
        <v>661</v>
      </c>
      <c r="C3748" s="3" t="s">
        <v>4770</v>
      </c>
      <c r="D3748" s="6">
        <v>50000</v>
      </c>
      <c r="E3748" s="8">
        <v>1529</v>
      </c>
      <c r="F3748" s="22">
        <f>ROUND(E3748/D3748*100,0)</f>
        <v>3</v>
      </c>
      <c r="G3748" t="s">
        <v>8220</v>
      </c>
      <c r="H3748" t="s">
        <v>8223</v>
      </c>
      <c r="I3748" t="s">
        <v>8245</v>
      </c>
      <c r="J3748">
        <v>1415558879</v>
      </c>
      <c r="K3748">
        <v>1412963279</v>
      </c>
      <c r="L3748" t="b">
        <v>0</v>
      </c>
      <c r="M3748">
        <v>18</v>
      </c>
      <c r="N3748" t="b">
        <v>0</v>
      </c>
      <c r="O3748" t="s">
        <v>8271</v>
      </c>
      <c r="P3748" s="9">
        <f>(((K3748/60)/60)/24)+DATE(1970,1,1)</f>
        <v>41922.741655092592</v>
      </c>
      <c r="Q3748" s="14">
        <f>YEAR(P3748)</f>
        <v>2014</v>
      </c>
      <c r="R3748" s="10" t="s">
        <v>8333</v>
      </c>
      <c r="S3748" t="s">
        <v>8335</v>
      </c>
      <c r="T3748">
        <f>IFERROR(ROUND(E3748/M3748,2),0)</f>
        <v>84.94</v>
      </c>
    </row>
    <row r="3749" spans="1:20" ht="49" hidden="1" x14ac:dyDescent="0.25">
      <c r="A3749">
        <v>667</v>
      </c>
      <c r="B3749" s="3" t="s">
        <v>668</v>
      </c>
      <c r="C3749" s="3" t="s">
        <v>4777</v>
      </c>
      <c r="D3749" s="6">
        <v>50000</v>
      </c>
      <c r="E3749" s="8">
        <v>5010</v>
      </c>
      <c r="F3749" s="22">
        <f>ROUND(E3749/D3749*100,0)</f>
        <v>10</v>
      </c>
      <c r="G3749" t="s">
        <v>8220</v>
      </c>
      <c r="H3749" t="s">
        <v>8236</v>
      </c>
      <c r="I3749" t="s">
        <v>8248</v>
      </c>
      <c r="J3749">
        <v>1477731463</v>
      </c>
      <c r="K3749">
        <v>1474275463</v>
      </c>
      <c r="L3749" t="b">
        <v>0</v>
      </c>
      <c r="M3749">
        <v>28</v>
      </c>
      <c r="N3749" t="b">
        <v>0</v>
      </c>
      <c r="O3749" t="s">
        <v>8271</v>
      </c>
      <c r="P3749" s="9">
        <f>(((K3749/60)/60)/24)+DATE(1970,1,1)</f>
        <v>42632.373414351852</v>
      </c>
      <c r="Q3749" s="14">
        <f>YEAR(P3749)</f>
        <v>2016</v>
      </c>
      <c r="R3749" s="10" t="s">
        <v>8333</v>
      </c>
      <c r="S3749" t="s">
        <v>8335</v>
      </c>
      <c r="T3749">
        <f>IFERROR(ROUND(E3749/M3749,2),0)</f>
        <v>178.93</v>
      </c>
    </row>
    <row r="3750" spans="1:20" ht="49" hidden="1" x14ac:dyDescent="0.25">
      <c r="A3750">
        <v>672</v>
      </c>
      <c r="B3750" s="3" t="s">
        <v>673</v>
      </c>
      <c r="C3750" s="3" t="s">
        <v>4782</v>
      </c>
      <c r="D3750" s="6">
        <v>50000</v>
      </c>
      <c r="E3750" s="8">
        <v>10814</v>
      </c>
      <c r="F3750" s="22">
        <f>ROUND(E3750/D3750*100,0)</f>
        <v>22</v>
      </c>
      <c r="G3750" t="s">
        <v>8220</v>
      </c>
      <c r="H3750" t="s">
        <v>8223</v>
      </c>
      <c r="I3750" t="s">
        <v>8245</v>
      </c>
      <c r="J3750">
        <v>1420088340</v>
      </c>
      <c r="K3750">
        <v>1417410964</v>
      </c>
      <c r="L3750" t="b">
        <v>0</v>
      </c>
      <c r="M3750">
        <v>215</v>
      </c>
      <c r="N3750" t="b">
        <v>0</v>
      </c>
      <c r="O3750" t="s">
        <v>8271</v>
      </c>
      <c r="P3750" s="9">
        <f>(((K3750/60)/60)/24)+DATE(1970,1,1)</f>
        <v>41974.219490740739</v>
      </c>
      <c r="Q3750" s="14">
        <f>YEAR(P3750)</f>
        <v>2014</v>
      </c>
      <c r="R3750" s="10" t="s">
        <v>8333</v>
      </c>
      <c r="S3750" t="s">
        <v>8335</v>
      </c>
      <c r="T3750">
        <f>IFERROR(ROUND(E3750/M3750,2),0)</f>
        <v>50.3</v>
      </c>
    </row>
    <row r="3751" spans="1:20" ht="33" hidden="1" x14ac:dyDescent="0.25">
      <c r="A3751">
        <v>674</v>
      </c>
      <c r="B3751" s="3" t="s">
        <v>675</v>
      </c>
      <c r="C3751" s="3" t="s">
        <v>4784</v>
      </c>
      <c r="D3751" s="6">
        <v>50000</v>
      </c>
      <c r="E3751" s="8">
        <v>15</v>
      </c>
      <c r="F3751" s="22">
        <f>ROUND(E3751/D3751*100,0)</f>
        <v>0</v>
      </c>
      <c r="G3751" t="s">
        <v>8220</v>
      </c>
      <c r="H3751" t="s">
        <v>8223</v>
      </c>
      <c r="I3751" t="s">
        <v>8245</v>
      </c>
      <c r="J3751">
        <v>1407811627</v>
      </c>
      <c r="K3751">
        <v>1402627627</v>
      </c>
      <c r="L3751" t="b">
        <v>0</v>
      </c>
      <c r="M3751">
        <v>2</v>
      </c>
      <c r="N3751" t="b">
        <v>0</v>
      </c>
      <c r="O3751" t="s">
        <v>8271</v>
      </c>
      <c r="P3751" s="9">
        <f>(((K3751/60)/60)/24)+DATE(1970,1,1)</f>
        <v>41803.116053240738</v>
      </c>
      <c r="Q3751" s="14">
        <f>YEAR(P3751)</f>
        <v>2014</v>
      </c>
      <c r="R3751" s="10" t="s">
        <v>8333</v>
      </c>
      <c r="S3751" t="s">
        <v>8335</v>
      </c>
      <c r="T3751">
        <f>IFERROR(ROUND(E3751/M3751,2),0)</f>
        <v>7.5</v>
      </c>
    </row>
    <row r="3752" spans="1:20" ht="49" hidden="1" x14ac:dyDescent="0.25">
      <c r="A3752">
        <v>677</v>
      </c>
      <c r="B3752" s="3" t="s">
        <v>678</v>
      </c>
      <c r="C3752" s="3" t="s">
        <v>4787</v>
      </c>
      <c r="D3752" s="6">
        <v>50000</v>
      </c>
      <c r="E3752" s="8">
        <v>12792</v>
      </c>
      <c r="F3752" s="22">
        <f>ROUND(E3752/D3752*100,0)</f>
        <v>26</v>
      </c>
      <c r="G3752" t="s">
        <v>8220</v>
      </c>
      <c r="H3752" t="s">
        <v>8236</v>
      </c>
      <c r="I3752" t="s">
        <v>8248</v>
      </c>
      <c r="J3752">
        <v>1467106895</v>
      </c>
      <c r="K3752">
        <v>1463218895</v>
      </c>
      <c r="L3752" t="b">
        <v>0</v>
      </c>
      <c r="M3752">
        <v>96</v>
      </c>
      <c r="N3752" t="b">
        <v>0</v>
      </c>
      <c r="O3752" t="s">
        <v>8271</v>
      </c>
      <c r="P3752" s="9">
        <f>(((K3752/60)/60)/24)+DATE(1970,1,1)</f>
        <v>42504.403877314813</v>
      </c>
      <c r="Q3752" s="14">
        <f>YEAR(P3752)</f>
        <v>2016</v>
      </c>
      <c r="R3752" s="10" t="s">
        <v>8333</v>
      </c>
      <c r="S3752" t="s">
        <v>8335</v>
      </c>
      <c r="T3752">
        <f>IFERROR(ROUND(E3752/M3752,2),0)</f>
        <v>133.25</v>
      </c>
    </row>
    <row r="3753" spans="1:20" ht="49" hidden="1" x14ac:dyDescent="0.25">
      <c r="A3753">
        <v>682</v>
      </c>
      <c r="B3753" s="3" t="s">
        <v>683</v>
      </c>
      <c r="C3753" s="3" t="s">
        <v>4792</v>
      </c>
      <c r="D3753" s="6">
        <v>50000</v>
      </c>
      <c r="E3753" s="8">
        <v>53</v>
      </c>
      <c r="F3753" s="22">
        <f>ROUND(E3753/D3753*100,0)</f>
        <v>0</v>
      </c>
      <c r="G3753" t="s">
        <v>8220</v>
      </c>
      <c r="H3753" t="s">
        <v>8223</v>
      </c>
      <c r="I3753" t="s">
        <v>8245</v>
      </c>
      <c r="J3753">
        <v>1489512122</v>
      </c>
      <c r="K3753">
        <v>1486923722</v>
      </c>
      <c r="L3753" t="b">
        <v>0</v>
      </c>
      <c r="M3753">
        <v>4</v>
      </c>
      <c r="N3753" t="b">
        <v>0</v>
      </c>
      <c r="O3753" t="s">
        <v>8271</v>
      </c>
      <c r="P3753" s="9">
        <f>(((K3753/60)/60)/24)+DATE(1970,1,1)</f>
        <v>42778.765300925923</v>
      </c>
      <c r="Q3753" s="14">
        <f>YEAR(P3753)</f>
        <v>2017</v>
      </c>
      <c r="R3753" s="10" t="s">
        <v>8333</v>
      </c>
      <c r="S3753" t="s">
        <v>8335</v>
      </c>
      <c r="T3753">
        <f>IFERROR(ROUND(E3753/M3753,2),0)</f>
        <v>13.25</v>
      </c>
    </row>
    <row r="3754" spans="1:20" ht="49" hidden="1" x14ac:dyDescent="0.25">
      <c r="A3754">
        <v>691</v>
      </c>
      <c r="B3754" s="3" t="s">
        <v>692</v>
      </c>
      <c r="C3754" s="3" t="s">
        <v>4801</v>
      </c>
      <c r="D3754" s="6">
        <v>50000</v>
      </c>
      <c r="E3754" s="8">
        <v>260</v>
      </c>
      <c r="F3754" s="22">
        <f>ROUND(E3754/D3754*100,0)</f>
        <v>1</v>
      </c>
      <c r="G3754" t="s">
        <v>8220</v>
      </c>
      <c r="H3754" t="s">
        <v>8223</v>
      </c>
      <c r="I3754" t="s">
        <v>8245</v>
      </c>
      <c r="J3754">
        <v>1435711246</v>
      </c>
      <c r="K3754">
        <v>1433292046</v>
      </c>
      <c r="L3754" t="b">
        <v>0</v>
      </c>
      <c r="M3754">
        <v>10</v>
      </c>
      <c r="N3754" t="b">
        <v>0</v>
      </c>
      <c r="O3754" t="s">
        <v>8271</v>
      </c>
      <c r="P3754" s="9">
        <f>(((K3754/60)/60)/24)+DATE(1970,1,1)</f>
        <v>42158.028310185182</v>
      </c>
      <c r="Q3754" s="14">
        <f>YEAR(P3754)</f>
        <v>2015</v>
      </c>
      <c r="R3754" s="10" t="s">
        <v>8333</v>
      </c>
      <c r="S3754" t="s">
        <v>8335</v>
      </c>
      <c r="T3754">
        <f>IFERROR(ROUND(E3754/M3754,2),0)</f>
        <v>26</v>
      </c>
    </row>
    <row r="3755" spans="1:20" ht="49" hidden="1" x14ac:dyDescent="0.25">
      <c r="A3755">
        <v>862</v>
      </c>
      <c r="B3755" s="3" t="s">
        <v>863</v>
      </c>
      <c r="C3755" s="3" t="s">
        <v>4972</v>
      </c>
      <c r="D3755" s="6">
        <v>50000</v>
      </c>
      <c r="E3755" s="8">
        <v>170</v>
      </c>
      <c r="F3755" s="22">
        <f>ROUND(E3755/D3755*100,0)</f>
        <v>0</v>
      </c>
      <c r="G3755" t="s">
        <v>8220</v>
      </c>
      <c r="H3755" t="s">
        <v>8224</v>
      </c>
      <c r="I3755" t="s">
        <v>8246</v>
      </c>
      <c r="J3755">
        <v>1384179548</v>
      </c>
      <c r="K3755">
        <v>1381583948</v>
      </c>
      <c r="L3755" t="b">
        <v>0</v>
      </c>
      <c r="M3755">
        <v>4</v>
      </c>
      <c r="N3755" t="b">
        <v>0</v>
      </c>
      <c r="O3755" t="s">
        <v>8276</v>
      </c>
      <c r="P3755" s="9">
        <f>(((K3755/60)/60)/24)+DATE(1970,1,1)</f>
        <v>41559.5549537037</v>
      </c>
      <c r="Q3755" s="14">
        <f>YEAR(P3755)</f>
        <v>2013</v>
      </c>
      <c r="R3755" s="10" t="s">
        <v>8339</v>
      </c>
      <c r="S3755" t="s">
        <v>8342</v>
      </c>
      <c r="T3755">
        <f>IFERROR(ROUND(E3755/M3755,2),0)</f>
        <v>42.5</v>
      </c>
    </row>
    <row r="3756" spans="1:20" ht="49" hidden="1" x14ac:dyDescent="0.25">
      <c r="A3756">
        <v>904</v>
      </c>
      <c r="B3756" s="3" t="s">
        <v>905</v>
      </c>
      <c r="C3756" s="3" t="s">
        <v>5014</v>
      </c>
      <c r="D3756" s="6">
        <v>50000</v>
      </c>
      <c r="E3756" s="8">
        <v>151</v>
      </c>
      <c r="F3756" s="22">
        <f>ROUND(E3756/D3756*100,0)</f>
        <v>0</v>
      </c>
      <c r="G3756" t="s">
        <v>8220</v>
      </c>
      <c r="H3756" t="s">
        <v>8223</v>
      </c>
      <c r="I3756" t="s">
        <v>8245</v>
      </c>
      <c r="J3756">
        <v>1451786137</v>
      </c>
      <c r="K3756">
        <v>1449194137</v>
      </c>
      <c r="L3756" t="b">
        <v>0</v>
      </c>
      <c r="M3756">
        <v>3</v>
      </c>
      <c r="N3756" t="b">
        <v>0</v>
      </c>
      <c r="O3756" t="s">
        <v>8276</v>
      </c>
      <c r="P3756" s="9">
        <f>(((K3756/60)/60)/24)+DATE(1970,1,1)</f>
        <v>42342.080289351856</v>
      </c>
      <c r="Q3756" s="14">
        <f>YEAR(P3756)</f>
        <v>2015</v>
      </c>
      <c r="R3756" s="10" t="s">
        <v>8339</v>
      </c>
      <c r="S3756" t="s">
        <v>8342</v>
      </c>
      <c r="T3756">
        <f>IFERROR(ROUND(E3756/M3756,2),0)</f>
        <v>50.33</v>
      </c>
    </row>
    <row r="3757" spans="1:20" ht="49" hidden="1" x14ac:dyDescent="0.25">
      <c r="A3757">
        <v>941</v>
      </c>
      <c r="B3757" s="3" t="s">
        <v>942</v>
      </c>
      <c r="C3757" s="3" t="s">
        <v>5051</v>
      </c>
      <c r="D3757" s="6">
        <v>50000</v>
      </c>
      <c r="E3757" s="8">
        <v>1161</v>
      </c>
      <c r="F3757" s="22">
        <f>ROUND(E3757/D3757*100,0)</f>
        <v>2</v>
      </c>
      <c r="G3757" t="s">
        <v>8220</v>
      </c>
      <c r="H3757" t="s">
        <v>8223</v>
      </c>
      <c r="I3757" t="s">
        <v>8245</v>
      </c>
      <c r="J3757">
        <v>1486693145</v>
      </c>
      <c r="K3757">
        <v>1484101145</v>
      </c>
      <c r="L3757" t="b">
        <v>0</v>
      </c>
      <c r="M3757">
        <v>31</v>
      </c>
      <c r="N3757" t="b">
        <v>0</v>
      </c>
      <c r="O3757" t="s">
        <v>8271</v>
      </c>
      <c r="P3757" s="9">
        <f>(((K3757/60)/60)/24)+DATE(1970,1,1)</f>
        <v>42746.096585648149</v>
      </c>
      <c r="Q3757" s="14">
        <f>YEAR(P3757)</f>
        <v>2017</v>
      </c>
      <c r="R3757" s="10" t="s">
        <v>8333</v>
      </c>
      <c r="S3757" t="s">
        <v>8335</v>
      </c>
      <c r="T3757">
        <f>IFERROR(ROUND(E3757/M3757,2),0)</f>
        <v>37.450000000000003</v>
      </c>
    </row>
    <row r="3758" spans="1:20" ht="49" hidden="1" x14ac:dyDescent="0.25">
      <c r="A3758">
        <v>944</v>
      </c>
      <c r="B3758" s="3" t="s">
        <v>945</v>
      </c>
      <c r="C3758" s="3" t="s">
        <v>5054</v>
      </c>
      <c r="D3758" s="6">
        <v>50000</v>
      </c>
      <c r="E3758" s="8">
        <v>6663</v>
      </c>
      <c r="F3758" s="22">
        <f>ROUND(E3758/D3758*100,0)</f>
        <v>13</v>
      </c>
      <c r="G3758" t="s">
        <v>8220</v>
      </c>
      <c r="H3758" t="s">
        <v>8223</v>
      </c>
      <c r="I3758" t="s">
        <v>8245</v>
      </c>
      <c r="J3758">
        <v>1460988000</v>
      </c>
      <c r="K3758">
        <v>1458050450</v>
      </c>
      <c r="L3758" t="b">
        <v>0</v>
      </c>
      <c r="M3758">
        <v>96</v>
      </c>
      <c r="N3758" t="b">
        <v>0</v>
      </c>
      <c r="O3758" t="s">
        <v>8271</v>
      </c>
      <c r="P3758" s="9">
        <f>(((K3758/60)/60)/24)+DATE(1970,1,1)</f>
        <v>42444.583912037036</v>
      </c>
      <c r="Q3758" s="14">
        <f>YEAR(P3758)</f>
        <v>2016</v>
      </c>
      <c r="R3758" s="10" t="s">
        <v>8333</v>
      </c>
      <c r="S3758" t="s">
        <v>8335</v>
      </c>
      <c r="T3758">
        <f>IFERROR(ROUND(E3758/M3758,2),0)</f>
        <v>69.41</v>
      </c>
    </row>
    <row r="3759" spans="1:20" ht="21" hidden="1" x14ac:dyDescent="0.25">
      <c r="A3759">
        <v>951</v>
      </c>
      <c r="B3759" s="3" t="s">
        <v>952</v>
      </c>
      <c r="C3759" s="3" t="s">
        <v>5061</v>
      </c>
      <c r="D3759" s="6">
        <v>50000</v>
      </c>
      <c r="E3759" s="8">
        <v>19195</v>
      </c>
      <c r="F3759" s="22">
        <f>ROUND(E3759/D3759*100,0)</f>
        <v>38</v>
      </c>
      <c r="G3759" t="s">
        <v>8220</v>
      </c>
      <c r="H3759" t="s">
        <v>8223</v>
      </c>
      <c r="I3759" t="s">
        <v>8245</v>
      </c>
      <c r="J3759">
        <v>1465054872</v>
      </c>
      <c r="K3759">
        <v>1461166872</v>
      </c>
      <c r="L3759" t="b">
        <v>0</v>
      </c>
      <c r="M3759">
        <v>121</v>
      </c>
      <c r="N3759" t="b">
        <v>0</v>
      </c>
      <c r="O3759" t="s">
        <v>8271</v>
      </c>
      <c r="P3759" s="9">
        <f>(((K3759/60)/60)/24)+DATE(1970,1,1)</f>
        <v>42480.653611111105</v>
      </c>
      <c r="Q3759" s="14">
        <f>YEAR(P3759)</f>
        <v>2016</v>
      </c>
      <c r="R3759" s="10" t="s">
        <v>8333</v>
      </c>
      <c r="S3759" t="s">
        <v>8335</v>
      </c>
      <c r="T3759">
        <f>IFERROR(ROUND(E3759/M3759,2),0)</f>
        <v>158.63999999999999</v>
      </c>
    </row>
    <row r="3760" spans="1:20" ht="65" hidden="1" x14ac:dyDescent="0.25">
      <c r="A3760">
        <v>956</v>
      </c>
      <c r="B3760" s="3" t="s">
        <v>957</v>
      </c>
      <c r="C3760" s="3" t="s">
        <v>5066</v>
      </c>
      <c r="D3760" s="6">
        <v>50000</v>
      </c>
      <c r="E3760" s="8">
        <v>861</v>
      </c>
      <c r="F3760" s="22">
        <f>ROUND(E3760/D3760*100,0)</f>
        <v>2</v>
      </c>
      <c r="G3760" t="s">
        <v>8220</v>
      </c>
      <c r="H3760" t="s">
        <v>8223</v>
      </c>
      <c r="I3760" t="s">
        <v>8245</v>
      </c>
      <c r="J3760">
        <v>1430081759</v>
      </c>
      <c r="K3760">
        <v>1424901359</v>
      </c>
      <c r="L3760" t="b">
        <v>0</v>
      </c>
      <c r="M3760">
        <v>17</v>
      </c>
      <c r="N3760" t="b">
        <v>0</v>
      </c>
      <c r="O3760" t="s">
        <v>8271</v>
      </c>
      <c r="P3760" s="9">
        <f>(((K3760/60)/60)/24)+DATE(1970,1,1)</f>
        <v>42060.913877314815</v>
      </c>
      <c r="Q3760" s="14">
        <f>YEAR(P3760)</f>
        <v>2015</v>
      </c>
      <c r="R3760" s="10" t="s">
        <v>8333</v>
      </c>
      <c r="S3760" t="s">
        <v>8335</v>
      </c>
      <c r="T3760">
        <f>IFERROR(ROUND(E3760/M3760,2),0)</f>
        <v>50.65</v>
      </c>
    </row>
    <row r="3761" spans="1:20" ht="49" hidden="1" x14ac:dyDescent="0.25">
      <c r="A3761">
        <v>959</v>
      </c>
      <c r="B3761" s="3" t="s">
        <v>960</v>
      </c>
      <c r="C3761" s="3" t="s">
        <v>5069</v>
      </c>
      <c r="D3761" s="6">
        <v>50000</v>
      </c>
      <c r="E3761" s="8">
        <v>19430</v>
      </c>
      <c r="F3761" s="22">
        <f>ROUND(E3761/D3761*100,0)</f>
        <v>39</v>
      </c>
      <c r="G3761" t="s">
        <v>8220</v>
      </c>
      <c r="H3761" t="s">
        <v>8223</v>
      </c>
      <c r="I3761" t="s">
        <v>8245</v>
      </c>
      <c r="J3761">
        <v>1421640665</v>
      </c>
      <c r="K3761">
        <v>1419048665</v>
      </c>
      <c r="L3761" t="b">
        <v>0</v>
      </c>
      <c r="M3761">
        <v>171</v>
      </c>
      <c r="N3761" t="b">
        <v>0</v>
      </c>
      <c r="O3761" t="s">
        <v>8271</v>
      </c>
      <c r="P3761" s="9">
        <f>(((K3761/60)/60)/24)+DATE(1970,1,1)</f>
        <v>41993.174363425926</v>
      </c>
      <c r="Q3761" s="14">
        <f>YEAR(P3761)</f>
        <v>2014</v>
      </c>
      <c r="R3761" s="10" t="s">
        <v>8333</v>
      </c>
      <c r="S3761" t="s">
        <v>8335</v>
      </c>
      <c r="T3761">
        <f>IFERROR(ROUND(E3761/M3761,2),0)</f>
        <v>113.63</v>
      </c>
    </row>
    <row r="3762" spans="1:20" ht="49" hidden="1" x14ac:dyDescent="0.25">
      <c r="A3762">
        <v>974</v>
      </c>
      <c r="B3762" s="3" t="s">
        <v>975</v>
      </c>
      <c r="C3762" s="3" t="s">
        <v>5084</v>
      </c>
      <c r="D3762" s="6">
        <v>50000</v>
      </c>
      <c r="E3762" s="8">
        <v>280</v>
      </c>
      <c r="F3762" s="22">
        <f>ROUND(E3762/D3762*100,0)</f>
        <v>1</v>
      </c>
      <c r="G3762" t="s">
        <v>8220</v>
      </c>
      <c r="H3762" t="s">
        <v>8223</v>
      </c>
      <c r="I3762" t="s">
        <v>8245</v>
      </c>
      <c r="J3762">
        <v>1458925156</v>
      </c>
      <c r="K3762">
        <v>1456336756</v>
      </c>
      <c r="L3762" t="b">
        <v>0</v>
      </c>
      <c r="M3762">
        <v>3</v>
      </c>
      <c r="N3762" t="b">
        <v>0</v>
      </c>
      <c r="O3762" t="s">
        <v>8271</v>
      </c>
      <c r="P3762" s="9">
        <f>(((K3762/60)/60)/24)+DATE(1970,1,1)</f>
        <v>42424.749490740738</v>
      </c>
      <c r="Q3762" s="14">
        <f>YEAR(P3762)</f>
        <v>2016</v>
      </c>
      <c r="R3762" s="10" t="s">
        <v>8333</v>
      </c>
      <c r="S3762" t="s">
        <v>8335</v>
      </c>
      <c r="T3762">
        <f>IFERROR(ROUND(E3762/M3762,2),0)</f>
        <v>93.33</v>
      </c>
    </row>
    <row r="3763" spans="1:20" ht="49" hidden="1" x14ac:dyDescent="0.25">
      <c r="A3763">
        <v>987</v>
      </c>
      <c r="B3763" s="3" t="s">
        <v>988</v>
      </c>
      <c r="C3763" s="3" t="s">
        <v>5097</v>
      </c>
      <c r="D3763" s="6">
        <v>50000</v>
      </c>
      <c r="E3763" s="8">
        <v>6610</v>
      </c>
      <c r="F3763" s="22">
        <f>ROUND(E3763/D3763*100,0)</f>
        <v>13</v>
      </c>
      <c r="G3763" t="s">
        <v>8220</v>
      </c>
      <c r="H3763" t="s">
        <v>8232</v>
      </c>
      <c r="I3763" t="s">
        <v>8248</v>
      </c>
      <c r="J3763">
        <v>1403507050</v>
      </c>
      <c r="K3763">
        <v>1400051050</v>
      </c>
      <c r="L3763" t="b">
        <v>0</v>
      </c>
      <c r="M3763">
        <v>41</v>
      </c>
      <c r="N3763" t="b">
        <v>0</v>
      </c>
      <c r="O3763" t="s">
        <v>8271</v>
      </c>
      <c r="P3763" s="9">
        <f>(((K3763/60)/60)/24)+DATE(1970,1,1)</f>
        <v>41773.294560185182</v>
      </c>
      <c r="Q3763" s="14">
        <f>YEAR(P3763)</f>
        <v>2014</v>
      </c>
      <c r="R3763" s="10" t="s">
        <v>8333</v>
      </c>
      <c r="S3763" t="s">
        <v>8335</v>
      </c>
      <c r="T3763">
        <f>IFERROR(ROUND(E3763/M3763,2),0)</f>
        <v>161.22</v>
      </c>
    </row>
    <row r="3764" spans="1:20" ht="49" hidden="1" x14ac:dyDescent="0.25">
      <c r="A3764">
        <v>1083</v>
      </c>
      <c r="B3764" s="3" t="s">
        <v>1084</v>
      </c>
      <c r="C3764" s="3" t="s">
        <v>5193</v>
      </c>
      <c r="D3764" s="6">
        <v>50000</v>
      </c>
      <c r="E3764" s="8">
        <v>410</v>
      </c>
      <c r="F3764" s="22">
        <f>ROUND(E3764/D3764*100,0)</f>
        <v>1</v>
      </c>
      <c r="G3764" t="s">
        <v>8220</v>
      </c>
      <c r="H3764" t="s">
        <v>8228</v>
      </c>
      <c r="I3764" t="s">
        <v>8250</v>
      </c>
      <c r="J3764">
        <v>1406994583</v>
      </c>
      <c r="K3764">
        <v>1401810583</v>
      </c>
      <c r="L3764" t="b">
        <v>0</v>
      </c>
      <c r="M3764">
        <v>1</v>
      </c>
      <c r="N3764" t="b">
        <v>0</v>
      </c>
      <c r="O3764" t="s">
        <v>8280</v>
      </c>
      <c r="P3764" s="9">
        <f>(((K3764/60)/60)/24)+DATE(1970,1,1)</f>
        <v>41793.659525462965</v>
      </c>
      <c r="Q3764" s="14">
        <f>YEAR(P3764)</f>
        <v>2014</v>
      </c>
      <c r="R3764" s="10" t="s">
        <v>8347</v>
      </c>
      <c r="S3764" t="s">
        <v>8348</v>
      </c>
      <c r="T3764">
        <f>IFERROR(ROUND(E3764/M3764,2),0)</f>
        <v>410</v>
      </c>
    </row>
    <row r="3765" spans="1:20" ht="49" hidden="1" x14ac:dyDescent="0.25">
      <c r="A3765">
        <v>1110</v>
      </c>
      <c r="B3765" s="3" t="s">
        <v>1111</v>
      </c>
      <c r="C3765" s="3" t="s">
        <v>5220</v>
      </c>
      <c r="D3765" s="6">
        <v>50000</v>
      </c>
      <c r="E3765" s="8">
        <v>255</v>
      </c>
      <c r="F3765" s="22">
        <f>ROUND(E3765/D3765*100,0)</f>
        <v>1</v>
      </c>
      <c r="G3765" t="s">
        <v>8220</v>
      </c>
      <c r="H3765" t="s">
        <v>8223</v>
      </c>
      <c r="I3765" t="s">
        <v>8245</v>
      </c>
      <c r="J3765">
        <v>1354919022</v>
      </c>
      <c r="K3765">
        <v>1352327022</v>
      </c>
      <c r="L3765" t="b">
        <v>0</v>
      </c>
      <c r="M3765">
        <v>11</v>
      </c>
      <c r="N3765" t="b">
        <v>0</v>
      </c>
      <c r="O3765" t="s">
        <v>8280</v>
      </c>
      <c r="P3765" s="9">
        <f>(((K3765/60)/60)/24)+DATE(1970,1,1)</f>
        <v>41220.933124999996</v>
      </c>
      <c r="Q3765" s="14">
        <f>YEAR(P3765)</f>
        <v>2012</v>
      </c>
      <c r="R3765" s="10" t="s">
        <v>8347</v>
      </c>
      <c r="S3765" t="s">
        <v>8348</v>
      </c>
      <c r="T3765">
        <f>IFERROR(ROUND(E3765/M3765,2),0)</f>
        <v>23.18</v>
      </c>
    </row>
    <row r="3766" spans="1:20" ht="33" hidden="1" x14ac:dyDescent="0.25">
      <c r="A3766">
        <v>1149</v>
      </c>
      <c r="B3766" s="3" t="s">
        <v>1150</v>
      </c>
      <c r="C3766" s="3" t="s">
        <v>5259</v>
      </c>
      <c r="D3766" s="6">
        <v>50000</v>
      </c>
      <c r="E3766" s="8">
        <v>75</v>
      </c>
      <c r="F3766" s="22">
        <f>ROUND(E3766/D3766*100,0)</f>
        <v>0</v>
      </c>
      <c r="G3766" t="s">
        <v>8220</v>
      </c>
      <c r="H3766" t="s">
        <v>8223</v>
      </c>
      <c r="I3766" t="s">
        <v>8245</v>
      </c>
      <c r="J3766">
        <v>1466096566</v>
      </c>
      <c r="K3766">
        <v>1463504566</v>
      </c>
      <c r="L3766" t="b">
        <v>0</v>
      </c>
      <c r="M3766">
        <v>2</v>
      </c>
      <c r="N3766" t="b">
        <v>0</v>
      </c>
      <c r="O3766" t="s">
        <v>8282</v>
      </c>
      <c r="P3766" s="9">
        <f>(((K3766/60)/60)/24)+DATE(1970,1,1)</f>
        <v>42507.71025462963</v>
      </c>
      <c r="Q3766" s="14">
        <f>YEAR(P3766)</f>
        <v>2016</v>
      </c>
      <c r="R3766" s="10" t="s">
        <v>8350</v>
      </c>
      <c r="S3766" t="s">
        <v>8351</v>
      </c>
      <c r="T3766">
        <f>IFERROR(ROUND(E3766/M3766,2),0)</f>
        <v>37.5</v>
      </c>
    </row>
    <row r="3767" spans="1:20" ht="33" hidden="1" x14ac:dyDescent="0.25">
      <c r="A3767">
        <v>1180</v>
      </c>
      <c r="B3767" s="3" t="s">
        <v>1181</v>
      </c>
      <c r="C3767" s="3" t="s">
        <v>5290</v>
      </c>
      <c r="D3767" s="6">
        <v>50000</v>
      </c>
      <c r="E3767" s="8">
        <v>5875</v>
      </c>
      <c r="F3767" s="22">
        <f>ROUND(E3767/D3767*100,0)</f>
        <v>12</v>
      </c>
      <c r="G3767" t="s">
        <v>8220</v>
      </c>
      <c r="H3767" t="s">
        <v>8223</v>
      </c>
      <c r="I3767" t="s">
        <v>8245</v>
      </c>
      <c r="J3767">
        <v>1403983314</v>
      </c>
      <c r="K3767">
        <v>1400786514</v>
      </c>
      <c r="L3767" t="b">
        <v>0</v>
      </c>
      <c r="M3767">
        <v>85</v>
      </c>
      <c r="N3767" t="b">
        <v>0</v>
      </c>
      <c r="O3767" t="s">
        <v>8282</v>
      </c>
      <c r="P3767" s="9">
        <f>(((K3767/60)/60)/24)+DATE(1970,1,1)</f>
        <v>41781.806875000002</v>
      </c>
      <c r="Q3767" s="14">
        <f>YEAR(P3767)</f>
        <v>2014</v>
      </c>
      <c r="R3767" s="10" t="s">
        <v>8350</v>
      </c>
      <c r="S3767" t="s">
        <v>8351</v>
      </c>
      <c r="T3767">
        <f>IFERROR(ROUND(E3767/M3767,2),0)</f>
        <v>69.12</v>
      </c>
    </row>
    <row r="3768" spans="1:20" ht="21" hidden="1" x14ac:dyDescent="0.25">
      <c r="A3768">
        <v>1181</v>
      </c>
      <c r="B3768" s="3" t="s">
        <v>1182</v>
      </c>
      <c r="C3768" s="3" t="s">
        <v>5291</v>
      </c>
      <c r="D3768" s="6">
        <v>50000</v>
      </c>
      <c r="E3768" s="8">
        <v>4</v>
      </c>
      <c r="F3768" s="22">
        <f>ROUND(E3768/D3768*100,0)</f>
        <v>0</v>
      </c>
      <c r="G3768" t="s">
        <v>8220</v>
      </c>
      <c r="H3768" t="s">
        <v>8223</v>
      </c>
      <c r="I3768" t="s">
        <v>8245</v>
      </c>
      <c r="J3768">
        <v>1425197321</v>
      </c>
      <c r="K3768">
        <v>1422605321</v>
      </c>
      <c r="L3768" t="b">
        <v>0</v>
      </c>
      <c r="M3768">
        <v>3</v>
      </c>
      <c r="N3768" t="b">
        <v>0</v>
      </c>
      <c r="O3768" t="s">
        <v>8282</v>
      </c>
      <c r="P3768" s="9">
        <f>(((K3768/60)/60)/24)+DATE(1970,1,1)</f>
        <v>42034.339363425926</v>
      </c>
      <c r="Q3768" s="14">
        <f>YEAR(P3768)</f>
        <v>2015</v>
      </c>
      <c r="R3768" s="10" t="s">
        <v>8350</v>
      </c>
      <c r="S3768" t="s">
        <v>8351</v>
      </c>
      <c r="T3768">
        <f>IFERROR(ROUND(E3768/M3768,2),0)</f>
        <v>1.33</v>
      </c>
    </row>
    <row r="3769" spans="1:20" ht="49" hidden="1" x14ac:dyDescent="0.25">
      <c r="A3769">
        <v>1416</v>
      </c>
      <c r="B3769" s="3" t="s">
        <v>1417</v>
      </c>
      <c r="C3769" s="3" t="s">
        <v>5526</v>
      </c>
      <c r="D3769" s="6">
        <v>50000</v>
      </c>
      <c r="E3769" s="8">
        <v>0</v>
      </c>
      <c r="F3769" s="22">
        <f>ROUND(E3769/D3769*100,0)</f>
        <v>0</v>
      </c>
      <c r="G3769" t="s">
        <v>8220</v>
      </c>
      <c r="H3769" t="s">
        <v>8223</v>
      </c>
      <c r="I3769" t="s">
        <v>8245</v>
      </c>
      <c r="J3769">
        <v>1448147619</v>
      </c>
      <c r="K3769">
        <v>1445552019</v>
      </c>
      <c r="L3769" t="b">
        <v>0</v>
      </c>
      <c r="M3769">
        <v>0</v>
      </c>
      <c r="N3769" t="b">
        <v>0</v>
      </c>
      <c r="O3769" t="s">
        <v>8285</v>
      </c>
      <c r="P3769" s="9">
        <f>(((K3769/60)/60)/24)+DATE(1970,1,1)</f>
        <v>42299.926145833335</v>
      </c>
      <c r="Q3769" s="14">
        <f>YEAR(P3769)</f>
        <v>2015</v>
      </c>
      <c r="R3769" s="10" t="s">
        <v>8336</v>
      </c>
      <c r="S3769" t="s">
        <v>8355</v>
      </c>
      <c r="T3769">
        <f>IFERROR(ROUND(E3769/M3769,2),0)</f>
        <v>0</v>
      </c>
    </row>
    <row r="3770" spans="1:20" ht="49" hidden="1" x14ac:dyDescent="0.25">
      <c r="A3770">
        <v>1778</v>
      </c>
      <c r="B3770" s="3" t="s">
        <v>1779</v>
      </c>
      <c r="C3770" s="3" t="s">
        <v>5888</v>
      </c>
      <c r="D3770" s="6">
        <v>50000</v>
      </c>
      <c r="E3770" s="8">
        <v>995</v>
      </c>
      <c r="F3770" s="22">
        <f>ROUND(E3770/D3770*100,0)</f>
        <v>2</v>
      </c>
      <c r="G3770" t="s">
        <v>8220</v>
      </c>
      <c r="H3770" t="s">
        <v>8223</v>
      </c>
      <c r="I3770" t="s">
        <v>8245</v>
      </c>
      <c r="J3770">
        <v>1427485395</v>
      </c>
      <c r="K3770">
        <v>1423600995</v>
      </c>
      <c r="L3770" t="b">
        <v>1</v>
      </c>
      <c r="M3770">
        <v>15</v>
      </c>
      <c r="N3770" t="b">
        <v>0</v>
      </c>
      <c r="O3770" t="s">
        <v>8283</v>
      </c>
      <c r="P3770" s="9">
        <f>(((K3770/60)/60)/24)+DATE(1970,1,1)</f>
        <v>42045.86336805555</v>
      </c>
      <c r="Q3770" s="14">
        <f>YEAR(P3770)</f>
        <v>2015</v>
      </c>
      <c r="R3770" s="10" t="s">
        <v>8352</v>
      </c>
      <c r="S3770" t="s">
        <v>8353</v>
      </c>
      <c r="T3770">
        <f>IFERROR(ROUND(E3770/M3770,2),0)</f>
        <v>66.33</v>
      </c>
    </row>
    <row r="3771" spans="1:20" ht="49" hidden="1" x14ac:dyDescent="0.25">
      <c r="A3771">
        <v>1904</v>
      </c>
      <c r="B3771" s="3" t="s">
        <v>1905</v>
      </c>
      <c r="C3771" s="3" t="s">
        <v>6014</v>
      </c>
      <c r="D3771" s="6">
        <v>50000</v>
      </c>
      <c r="E3771" s="8">
        <v>50</v>
      </c>
      <c r="F3771" s="22">
        <f>ROUND(E3771/D3771*100,0)</f>
        <v>0</v>
      </c>
      <c r="G3771" t="s">
        <v>8220</v>
      </c>
      <c r="H3771" t="s">
        <v>8223</v>
      </c>
      <c r="I3771" t="s">
        <v>8245</v>
      </c>
      <c r="J3771">
        <v>1451752021</v>
      </c>
      <c r="K3771">
        <v>1447864021</v>
      </c>
      <c r="L3771" t="b">
        <v>0</v>
      </c>
      <c r="M3771">
        <v>2</v>
      </c>
      <c r="N3771" t="b">
        <v>0</v>
      </c>
      <c r="O3771" t="s">
        <v>8292</v>
      </c>
      <c r="P3771" s="9">
        <f>(((K3771/60)/60)/24)+DATE(1970,1,1)</f>
        <v>42326.685428240744</v>
      </c>
      <c r="Q3771" s="14">
        <f>YEAR(P3771)</f>
        <v>2015</v>
      </c>
      <c r="R3771" s="10" t="s">
        <v>8333</v>
      </c>
      <c r="S3771" t="s">
        <v>8362</v>
      </c>
      <c r="T3771">
        <f>IFERROR(ROUND(E3771/M3771,2),0)</f>
        <v>25</v>
      </c>
    </row>
    <row r="3772" spans="1:20" ht="49" hidden="1" x14ac:dyDescent="0.25">
      <c r="A3772">
        <v>1906</v>
      </c>
      <c r="B3772" s="3" t="s">
        <v>1907</v>
      </c>
      <c r="C3772" s="3" t="s">
        <v>6016</v>
      </c>
      <c r="D3772" s="6">
        <v>50000</v>
      </c>
      <c r="E3772" s="8">
        <v>21380</v>
      </c>
      <c r="F3772" s="22">
        <f>ROUND(E3772/D3772*100,0)</f>
        <v>43</v>
      </c>
      <c r="G3772" t="s">
        <v>8220</v>
      </c>
      <c r="H3772" t="s">
        <v>8223</v>
      </c>
      <c r="I3772" t="s">
        <v>8245</v>
      </c>
      <c r="J3772">
        <v>1466697983</v>
      </c>
      <c r="K3772">
        <v>1464105983</v>
      </c>
      <c r="L3772" t="b">
        <v>0</v>
      </c>
      <c r="M3772">
        <v>99</v>
      </c>
      <c r="N3772" t="b">
        <v>0</v>
      </c>
      <c r="O3772" t="s">
        <v>8292</v>
      </c>
      <c r="P3772" s="9">
        <f>(((K3772/60)/60)/24)+DATE(1970,1,1)</f>
        <v>42514.671099537038</v>
      </c>
      <c r="Q3772" s="14">
        <f>YEAR(P3772)</f>
        <v>2016</v>
      </c>
      <c r="R3772" s="10" t="s">
        <v>8333</v>
      </c>
      <c r="S3772" t="s">
        <v>8362</v>
      </c>
      <c r="T3772">
        <f>IFERROR(ROUND(E3772/M3772,2),0)</f>
        <v>215.96</v>
      </c>
    </row>
    <row r="3773" spans="1:20" ht="33" hidden="1" x14ac:dyDescent="0.25">
      <c r="A3773">
        <v>2121</v>
      </c>
      <c r="B3773" s="3" t="s">
        <v>2122</v>
      </c>
      <c r="C3773" s="3" t="s">
        <v>6231</v>
      </c>
      <c r="D3773" s="6">
        <v>50000</v>
      </c>
      <c r="E3773" s="8">
        <v>284</v>
      </c>
      <c r="F3773" s="22">
        <f>ROUND(E3773/D3773*100,0)</f>
        <v>1</v>
      </c>
      <c r="G3773" t="s">
        <v>8220</v>
      </c>
      <c r="H3773" t="s">
        <v>8239</v>
      </c>
      <c r="I3773" t="s">
        <v>8256</v>
      </c>
      <c r="J3773">
        <v>1484156948</v>
      </c>
      <c r="K3773">
        <v>1481564948</v>
      </c>
      <c r="L3773" t="b">
        <v>0</v>
      </c>
      <c r="M3773">
        <v>10</v>
      </c>
      <c r="N3773" t="b">
        <v>0</v>
      </c>
      <c r="O3773" t="s">
        <v>8280</v>
      </c>
      <c r="P3773" s="9">
        <f>(((K3773/60)/60)/24)+DATE(1970,1,1)</f>
        <v>42716.7424537037</v>
      </c>
      <c r="Q3773" s="14">
        <f>YEAR(P3773)</f>
        <v>2016</v>
      </c>
      <c r="R3773" s="10" t="s">
        <v>8347</v>
      </c>
      <c r="S3773" t="s">
        <v>8348</v>
      </c>
      <c r="T3773">
        <f>IFERROR(ROUND(E3773/M3773,2),0)</f>
        <v>28.4</v>
      </c>
    </row>
    <row r="3774" spans="1:20" ht="49" hidden="1" x14ac:dyDescent="0.25">
      <c r="A3774">
        <v>2137</v>
      </c>
      <c r="B3774" s="3" t="s">
        <v>2138</v>
      </c>
      <c r="C3774" s="3" t="s">
        <v>6247</v>
      </c>
      <c r="D3774" s="6">
        <v>50000</v>
      </c>
      <c r="E3774" s="8">
        <v>14203</v>
      </c>
      <c r="F3774" s="22">
        <f>ROUND(E3774/D3774*100,0)</f>
        <v>28</v>
      </c>
      <c r="G3774" t="s">
        <v>8220</v>
      </c>
      <c r="H3774" t="s">
        <v>8228</v>
      </c>
      <c r="I3774" t="s">
        <v>8250</v>
      </c>
      <c r="J3774">
        <v>1417804229</v>
      </c>
      <c r="K3774">
        <v>1415212229</v>
      </c>
      <c r="L3774" t="b">
        <v>0</v>
      </c>
      <c r="M3774">
        <v>534</v>
      </c>
      <c r="N3774" t="b">
        <v>0</v>
      </c>
      <c r="O3774" t="s">
        <v>8280</v>
      </c>
      <c r="P3774" s="9">
        <f>(((K3774/60)/60)/24)+DATE(1970,1,1)</f>
        <v>41948.771168981482</v>
      </c>
      <c r="Q3774" s="14">
        <f>YEAR(P3774)</f>
        <v>2014</v>
      </c>
      <c r="R3774" s="10" t="s">
        <v>8347</v>
      </c>
      <c r="S3774" t="s">
        <v>8348</v>
      </c>
      <c r="T3774">
        <f>IFERROR(ROUND(E3774/M3774,2),0)</f>
        <v>26.6</v>
      </c>
    </row>
    <row r="3775" spans="1:20" ht="21" hidden="1" x14ac:dyDescent="0.25">
      <c r="A3775">
        <v>2150</v>
      </c>
      <c r="B3775" s="3" t="s">
        <v>2151</v>
      </c>
      <c r="C3775" s="3" t="s">
        <v>6260</v>
      </c>
      <c r="D3775" s="6">
        <v>50000</v>
      </c>
      <c r="E3775" s="8">
        <v>405</v>
      </c>
      <c r="F3775" s="22">
        <f>ROUND(E3775/D3775*100,0)</f>
        <v>1</v>
      </c>
      <c r="G3775" t="s">
        <v>8220</v>
      </c>
      <c r="H3775" t="s">
        <v>8233</v>
      </c>
      <c r="I3775" t="s">
        <v>8253</v>
      </c>
      <c r="J3775">
        <v>1468392599</v>
      </c>
      <c r="K3775">
        <v>1465800599</v>
      </c>
      <c r="L3775" t="b">
        <v>0</v>
      </c>
      <c r="M3775">
        <v>4</v>
      </c>
      <c r="N3775" t="b">
        <v>0</v>
      </c>
      <c r="O3775" t="s">
        <v>8280</v>
      </c>
      <c r="P3775" s="9">
        <f>(((K3775/60)/60)/24)+DATE(1970,1,1)</f>
        <v>42534.284710648149</v>
      </c>
      <c r="Q3775" s="14">
        <f>YEAR(P3775)</f>
        <v>2016</v>
      </c>
      <c r="R3775" s="10" t="s">
        <v>8347</v>
      </c>
      <c r="S3775" t="s">
        <v>8348</v>
      </c>
      <c r="T3775">
        <f>IFERROR(ROUND(E3775/M3775,2),0)</f>
        <v>101.25</v>
      </c>
    </row>
    <row r="3776" spans="1:20" ht="33" hidden="1" x14ac:dyDescent="0.25">
      <c r="A3776">
        <v>2427</v>
      </c>
      <c r="B3776" s="3" t="s">
        <v>2428</v>
      </c>
      <c r="C3776" s="3" t="s">
        <v>6537</v>
      </c>
      <c r="D3776" s="6">
        <v>50000</v>
      </c>
      <c r="E3776" s="8">
        <v>1</v>
      </c>
      <c r="F3776" s="22">
        <f>ROUND(E3776/D3776*100,0)</f>
        <v>0</v>
      </c>
      <c r="G3776" t="s">
        <v>8220</v>
      </c>
      <c r="H3776" t="s">
        <v>8223</v>
      </c>
      <c r="I3776" t="s">
        <v>8245</v>
      </c>
      <c r="J3776">
        <v>1458715133</v>
      </c>
      <c r="K3776">
        <v>1455262733</v>
      </c>
      <c r="L3776" t="b">
        <v>0</v>
      </c>
      <c r="M3776">
        <v>1</v>
      </c>
      <c r="N3776" t="b">
        <v>0</v>
      </c>
      <c r="O3776" t="s">
        <v>8282</v>
      </c>
      <c r="P3776" s="9">
        <f>(((K3776/60)/60)/24)+DATE(1970,1,1)</f>
        <v>42412.318668981476</v>
      </c>
      <c r="Q3776" s="14">
        <f>YEAR(P3776)</f>
        <v>2016</v>
      </c>
      <c r="R3776" s="10" t="s">
        <v>8350</v>
      </c>
      <c r="S3776" t="s">
        <v>8351</v>
      </c>
      <c r="T3776">
        <f>IFERROR(ROUND(E3776/M3776,2),0)</f>
        <v>1</v>
      </c>
    </row>
    <row r="3777" spans="1:20" ht="49" hidden="1" x14ac:dyDescent="0.25">
      <c r="A3777">
        <v>2510</v>
      </c>
      <c r="B3777" s="3" t="s">
        <v>2510</v>
      </c>
      <c r="C3777" s="3" t="s">
        <v>6620</v>
      </c>
      <c r="D3777" s="6">
        <v>50000</v>
      </c>
      <c r="E3777" s="8">
        <v>75</v>
      </c>
      <c r="F3777" s="22">
        <f>ROUND(E3777/D3777*100,0)</f>
        <v>0</v>
      </c>
      <c r="G3777" t="s">
        <v>8220</v>
      </c>
      <c r="H3777" t="s">
        <v>8223</v>
      </c>
      <c r="I3777" t="s">
        <v>8245</v>
      </c>
      <c r="J3777">
        <v>1431647772</v>
      </c>
      <c r="K3777">
        <v>1426463772</v>
      </c>
      <c r="L3777" t="b">
        <v>0</v>
      </c>
      <c r="M3777">
        <v>2</v>
      </c>
      <c r="N3777" t="b">
        <v>0</v>
      </c>
      <c r="O3777" t="s">
        <v>8297</v>
      </c>
      <c r="P3777" s="9">
        <f>(((K3777/60)/60)/24)+DATE(1970,1,1)</f>
        <v>42078.997361111105</v>
      </c>
      <c r="Q3777" s="14">
        <f>YEAR(P3777)</f>
        <v>2015</v>
      </c>
      <c r="R3777" s="10" t="s">
        <v>8350</v>
      </c>
      <c r="S3777" t="s">
        <v>8367</v>
      </c>
      <c r="T3777">
        <f>IFERROR(ROUND(E3777/M3777,2),0)</f>
        <v>37.5</v>
      </c>
    </row>
    <row r="3778" spans="1:20" ht="49" hidden="1" x14ac:dyDescent="0.25">
      <c r="A3778">
        <v>2587</v>
      </c>
      <c r="B3778" s="3" t="s">
        <v>2587</v>
      </c>
      <c r="C3778" s="3" t="s">
        <v>6697</v>
      </c>
      <c r="D3778" s="6">
        <v>50000</v>
      </c>
      <c r="E3778" s="8">
        <v>1217</v>
      </c>
      <c r="F3778" s="22">
        <f>ROUND(E3778/D3778*100,0)</f>
        <v>2</v>
      </c>
      <c r="G3778" t="s">
        <v>8220</v>
      </c>
      <c r="H3778" t="s">
        <v>8223</v>
      </c>
      <c r="I3778" t="s">
        <v>8245</v>
      </c>
      <c r="J3778">
        <v>1451491953</v>
      </c>
      <c r="K3778">
        <v>1448899953</v>
      </c>
      <c r="L3778" t="b">
        <v>0</v>
      </c>
      <c r="M3778">
        <v>6</v>
      </c>
      <c r="N3778" t="b">
        <v>0</v>
      </c>
      <c r="O3778" t="s">
        <v>8282</v>
      </c>
      <c r="P3778" s="9">
        <f>(((K3778/60)/60)/24)+DATE(1970,1,1)</f>
        <v>42338.675381944442</v>
      </c>
      <c r="Q3778" s="14">
        <f>YEAR(P3778)</f>
        <v>2015</v>
      </c>
      <c r="R3778" s="10" t="s">
        <v>8350</v>
      </c>
      <c r="S3778" t="s">
        <v>8351</v>
      </c>
      <c r="T3778">
        <f>IFERROR(ROUND(E3778/M3778,2),0)</f>
        <v>202.83</v>
      </c>
    </row>
    <row r="3779" spans="1:20" ht="49" hidden="1" x14ac:dyDescent="0.25">
      <c r="A3779">
        <v>2589</v>
      </c>
      <c r="B3779" s="3" t="s">
        <v>2589</v>
      </c>
      <c r="C3779" s="3" t="s">
        <v>6699</v>
      </c>
      <c r="D3779" s="6">
        <v>50000</v>
      </c>
      <c r="E3779" s="8">
        <v>5</v>
      </c>
      <c r="F3779" s="22">
        <f>ROUND(E3779/D3779*100,0)</f>
        <v>0</v>
      </c>
      <c r="G3779" t="s">
        <v>8220</v>
      </c>
      <c r="H3779" t="s">
        <v>8231</v>
      </c>
      <c r="I3779" t="s">
        <v>8252</v>
      </c>
      <c r="J3779">
        <v>1458733927</v>
      </c>
      <c r="K3779">
        <v>1456145527</v>
      </c>
      <c r="L3779" t="b">
        <v>0</v>
      </c>
      <c r="M3779">
        <v>1</v>
      </c>
      <c r="N3779" t="b">
        <v>0</v>
      </c>
      <c r="O3779" t="s">
        <v>8282</v>
      </c>
      <c r="P3779" s="9">
        <f>(((K3779/60)/60)/24)+DATE(1970,1,1)</f>
        <v>42422.536192129628</v>
      </c>
      <c r="Q3779" s="14">
        <f>YEAR(P3779)</f>
        <v>2016</v>
      </c>
      <c r="R3779" s="10" t="s">
        <v>8350</v>
      </c>
      <c r="S3779" t="s">
        <v>8351</v>
      </c>
      <c r="T3779">
        <f>IFERROR(ROUND(E3779/M3779,2),0)</f>
        <v>5</v>
      </c>
    </row>
    <row r="3780" spans="1:20" ht="33" hidden="1" x14ac:dyDescent="0.25">
      <c r="A3780">
        <v>2600</v>
      </c>
      <c r="B3780" s="3" t="s">
        <v>2600</v>
      </c>
      <c r="C3780" s="3" t="s">
        <v>6710</v>
      </c>
      <c r="D3780" s="6">
        <v>50000</v>
      </c>
      <c r="E3780" s="8">
        <v>3466</v>
      </c>
      <c r="F3780" s="22">
        <f>ROUND(E3780/D3780*100,0)</f>
        <v>7</v>
      </c>
      <c r="G3780" t="s">
        <v>8220</v>
      </c>
      <c r="H3780" t="s">
        <v>8223</v>
      </c>
      <c r="I3780" t="s">
        <v>8245</v>
      </c>
      <c r="J3780">
        <v>1458938200</v>
      </c>
      <c r="K3780">
        <v>1453757800</v>
      </c>
      <c r="L3780" t="b">
        <v>0</v>
      </c>
      <c r="M3780">
        <v>30</v>
      </c>
      <c r="N3780" t="b">
        <v>0</v>
      </c>
      <c r="O3780" t="s">
        <v>8282</v>
      </c>
      <c r="P3780" s="9">
        <f>(((K3780/60)/60)/24)+DATE(1970,1,1)</f>
        <v>42394.900462962964</v>
      </c>
      <c r="Q3780" s="14">
        <f>YEAR(P3780)</f>
        <v>2016</v>
      </c>
      <c r="R3780" s="10" t="s">
        <v>8350</v>
      </c>
      <c r="S3780" t="s">
        <v>8351</v>
      </c>
      <c r="T3780">
        <f>IFERROR(ROUND(E3780/M3780,2),0)</f>
        <v>115.53</v>
      </c>
    </row>
    <row r="3781" spans="1:20" ht="49" hidden="1" x14ac:dyDescent="0.25">
      <c r="A3781">
        <v>2685</v>
      </c>
      <c r="B3781" s="3" t="s">
        <v>2685</v>
      </c>
      <c r="C3781" s="3" t="s">
        <v>6795</v>
      </c>
      <c r="D3781" s="6">
        <v>50000</v>
      </c>
      <c r="E3781" s="8">
        <v>10</v>
      </c>
      <c r="F3781" s="22">
        <f>ROUND(E3781/D3781*100,0)</f>
        <v>0</v>
      </c>
      <c r="G3781" t="s">
        <v>8220</v>
      </c>
      <c r="H3781" t="s">
        <v>8223</v>
      </c>
      <c r="I3781" t="s">
        <v>8245</v>
      </c>
      <c r="J3781">
        <v>1430149330</v>
      </c>
      <c r="K3781">
        <v>1424968930</v>
      </c>
      <c r="L3781" t="b">
        <v>0</v>
      </c>
      <c r="M3781">
        <v>1</v>
      </c>
      <c r="N3781" t="b">
        <v>0</v>
      </c>
      <c r="O3781" t="s">
        <v>8282</v>
      </c>
      <c r="P3781" s="9">
        <f>(((K3781/60)/60)/24)+DATE(1970,1,1)</f>
        <v>42061.69594907407</v>
      </c>
      <c r="Q3781" s="14">
        <f>YEAR(P3781)</f>
        <v>2015</v>
      </c>
      <c r="R3781" s="10" t="s">
        <v>8350</v>
      </c>
      <c r="S3781" t="s">
        <v>8351</v>
      </c>
      <c r="T3781">
        <f>IFERROR(ROUND(E3781/M3781,2),0)</f>
        <v>10</v>
      </c>
    </row>
    <row r="3782" spans="1:20" ht="33" hidden="1" x14ac:dyDescent="0.25">
      <c r="A3782">
        <v>2688</v>
      </c>
      <c r="B3782" s="3" t="s">
        <v>2688</v>
      </c>
      <c r="C3782" s="3" t="s">
        <v>6798</v>
      </c>
      <c r="D3782" s="6">
        <v>50000</v>
      </c>
      <c r="E3782" s="8">
        <v>74</v>
      </c>
      <c r="F3782" s="22">
        <f>ROUND(E3782/D3782*100,0)</f>
        <v>0</v>
      </c>
      <c r="G3782" t="s">
        <v>8220</v>
      </c>
      <c r="H3782" t="s">
        <v>8223</v>
      </c>
      <c r="I3782" t="s">
        <v>8245</v>
      </c>
      <c r="J3782">
        <v>1424746800</v>
      </c>
      <c r="K3782">
        <v>1422067870</v>
      </c>
      <c r="L3782" t="b">
        <v>0</v>
      </c>
      <c r="M3782">
        <v>14</v>
      </c>
      <c r="N3782" t="b">
        <v>0</v>
      </c>
      <c r="O3782" t="s">
        <v>8282</v>
      </c>
      <c r="P3782" s="9">
        <f>(((K3782/60)/60)/24)+DATE(1970,1,1)</f>
        <v>42028.118865740747</v>
      </c>
      <c r="Q3782" s="14">
        <f>YEAR(P3782)</f>
        <v>2015</v>
      </c>
      <c r="R3782" s="10" t="s">
        <v>8350</v>
      </c>
      <c r="S3782" t="s">
        <v>8351</v>
      </c>
      <c r="T3782">
        <f>IFERROR(ROUND(E3782/M3782,2),0)</f>
        <v>5.29</v>
      </c>
    </row>
    <row r="3783" spans="1:20" ht="49" hidden="1" x14ac:dyDescent="0.25">
      <c r="A3783">
        <v>2863</v>
      </c>
      <c r="B3783" s="3" t="s">
        <v>2863</v>
      </c>
      <c r="C3783" s="3" t="s">
        <v>6973</v>
      </c>
      <c r="D3783" s="6">
        <v>50000</v>
      </c>
      <c r="E3783" s="8">
        <v>20</v>
      </c>
      <c r="F3783" s="22">
        <f>ROUND(E3783/D3783*100,0)</f>
        <v>0</v>
      </c>
      <c r="G3783" t="s">
        <v>8220</v>
      </c>
      <c r="H3783" t="s">
        <v>8223</v>
      </c>
      <c r="I3783" t="s">
        <v>8245</v>
      </c>
      <c r="J3783">
        <v>1410279123</v>
      </c>
      <c r="K3783">
        <v>1405095123</v>
      </c>
      <c r="L3783" t="b">
        <v>0</v>
      </c>
      <c r="M3783">
        <v>1</v>
      </c>
      <c r="N3783" t="b">
        <v>0</v>
      </c>
      <c r="O3783" t="s">
        <v>8269</v>
      </c>
      <c r="P3783" s="9">
        <f>(((K3783/60)/60)/24)+DATE(1970,1,1)</f>
        <v>41831.675034722226</v>
      </c>
      <c r="Q3783" s="14">
        <f>YEAR(P3783)</f>
        <v>2014</v>
      </c>
      <c r="R3783" s="10" t="s">
        <v>8331</v>
      </c>
      <c r="S3783" t="s">
        <v>8332</v>
      </c>
      <c r="T3783">
        <f>IFERROR(ROUND(E3783/M3783,2),0)</f>
        <v>20</v>
      </c>
    </row>
    <row r="3784" spans="1:20" ht="33" hidden="1" x14ac:dyDescent="0.25">
      <c r="A3784">
        <v>2894</v>
      </c>
      <c r="B3784" s="3" t="s">
        <v>2894</v>
      </c>
      <c r="C3784" s="3" t="s">
        <v>7004</v>
      </c>
      <c r="D3784" s="6">
        <v>50000</v>
      </c>
      <c r="E3784" s="8">
        <v>0</v>
      </c>
      <c r="F3784" s="22">
        <f>ROUND(E3784/D3784*100,0)</f>
        <v>0</v>
      </c>
      <c r="G3784" t="s">
        <v>8220</v>
      </c>
      <c r="H3784" t="s">
        <v>8223</v>
      </c>
      <c r="I3784" t="s">
        <v>8245</v>
      </c>
      <c r="J3784">
        <v>1428100815</v>
      </c>
      <c r="K3784">
        <v>1422920415</v>
      </c>
      <c r="L3784" t="b">
        <v>0</v>
      </c>
      <c r="M3784">
        <v>0</v>
      </c>
      <c r="N3784" t="b">
        <v>0</v>
      </c>
      <c r="O3784" t="s">
        <v>8269</v>
      </c>
      <c r="P3784" s="9">
        <f>(((K3784/60)/60)/24)+DATE(1970,1,1)</f>
        <v>42037.986284722225</v>
      </c>
      <c r="Q3784" s="14">
        <f>YEAR(P3784)</f>
        <v>2015</v>
      </c>
      <c r="R3784" s="10" t="s">
        <v>8331</v>
      </c>
      <c r="S3784" t="s">
        <v>8332</v>
      </c>
      <c r="T3784">
        <f>IFERROR(ROUND(E3784/M3784,2),0)</f>
        <v>0</v>
      </c>
    </row>
    <row r="3785" spans="1:20" ht="49" hidden="1" x14ac:dyDescent="0.25">
      <c r="A3785">
        <v>2945</v>
      </c>
      <c r="B3785" s="3" t="s">
        <v>2945</v>
      </c>
      <c r="C3785" s="3" t="s">
        <v>7055</v>
      </c>
      <c r="D3785" s="6">
        <v>50000</v>
      </c>
      <c r="E3785" s="8">
        <v>0</v>
      </c>
      <c r="F3785" s="22">
        <f>ROUND(E3785/D3785*100,0)</f>
        <v>0</v>
      </c>
      <c r="G3785" t="s">
        <v>8220</v>
      </c>
      <c r="H3785" t="s">
        <v>8223</v>
      </c>
      <c r="I3785" t="s">
        <v>8245</v>
      </c>
      <c r="J3785">
        <v>1432437660</v>
      </c>
      <c r="K3785">
        <v>1429845660</v>
      </c>
      <c r="L3785" t="b">
        <v>0</v>
      </c>
      <c r="M3785">
        <v>0</v>
      </c>
      <c r="N3785" t="b">
        <v>0</v>
      </c>
      <c r="O3785" t="s">
        <v>8301</v>
      </c>
      <c r="P3785" s="9">
        <f>(((K3785/60)/60)/24)+DATE(1970,1,1)</f>
        <v>42118.139583333337</v>
      </c>
      <c r="Q3785" s="14">
        <f>YEAR(P3785)</f>
        <v>2015</v>
      </c>
      <c r="R3785" s="10" t="s">
        <v>8331</v>
      </c>
      <c r="S3785" t="s">
        <v>8371</v>
      </c>
      <c r="T3785">
        <f>IFERROR(ROUND(E3785/M3785,2),0)</f>
        <v>0</v>
      </c>
    </row>
    <row r="3786" spans="1:20" ht="33" hidden="1" x14ac:dyDescent="0.25">
      <c r="A3786">
        <v>3052</v>
      </c>
      <c r="B3786" s="3" t="s">
        <v>3052</v>
      </c>
      <c r="C3786" s="3" t="s">
        <v>7162</v>
      </c>
      <c r="D3786" s="6">
        <v>50000</v>
      </c>
      <c r="E3786" s="8">
        <v>75</v>
      </c>
      <c r="F3786" s="22">
        <f>ROUND(E3786/D3786*100,0)</f>
        <v>0</v>
      </c>
      <c r="G3786" t="s">
        <v>8220</v>
      </c>
      <c r="H3786" t="s">
        <v>8223</v>
      </c>
      <c r="I3786" t="s">
        <v>8245</v>
      </c>
      <c r="J3786">
        <v>1432828740</v>
      </c>
      <c r="K3786">
        <v>1430237094</v>
      </c>
      <c r="L3786" t="b">
        <v>0</v>
      </c>
      <c r="M3786">
        <v>2</v>
      </c>
      <c r="N3786" t="b">
        <v>0</v>
      </c>
      <c r="O3786" t="s">
        <v>8301</v>
      </c>
      <c r="P3786" s="9">
        <f>(((K3786/60)/60)/24)+DATE(1970,1,1)</f>
        <v>42122.670069444444</v>
      </c>
      <c r="Q3786" s="14">
        <f>YEAR(P3786)</f>
        <v>2015</v>
      </c>
      <c r="R3786" s="10" t="s">
        <v>8331</v>
      </c>
      <c r="S3786" t="s">
        <v>8371</v>
      </c>
      <c r="T3786">
        <f>IFERROR(ROUND(E3786/M3786,2),0)</f>
        <v>37.5</v>
      </c>
    </row>
    <row r="3787" spans="1:20" ht="49" hidden="1" x14ac:dyDescent="0.25">
      <c r="A3787">
        <v>3057</v>
      </c>
      <c r="B3787" s="3" t="s">
        <v>3057</v>
      </c>
      <c r="C3787" s="3" t="s">
        <v>7167</v>
      </c>
      <c r="D3787" s="6">
        <v>50000</v>
      </c>
      <c r="E3787" s="8">
        <v>0</v>
      </c>
      <c r="F3787" s="22">
        <f>ROUND(E3787/D3787*100,0)</f>
        <v>0</v>
      </c>
      <c r="G3787" t="s">
        <v>8220</v>
      </c>
      <c r="H3787" t="s">
        <v>8224</v>
      </c>
      <c r="I3787" t="s">
        <v>8246</v>
      </c>
      <c r="J3787">
        <v>1459694211</v>
      </c>
      <c r="K3787">
        <v>1457105811</v>
      </c>
      <c r="L3787" t="b">
        <v>0</v>
      </c>
      <c r="M3787">
        <v>0</v>
      </c>
      <c r="N3787" t="b">
        <v>0</v>
      </c>
      <c r="O3787" t="s">
        <v>8301</v>
      </c>
      <c r="P3787" s="9">
        <f>(((K3787/60)/60)/24)+DATE(1970,1,1)</f>
        <v>42433.650590277779</v>
      </c>
      <c r="Q3787" s="14">
        <f>YEAR(P3787)</f>
        <v>2016</v>
      </c>
      <c r="R3787" s="10" t="s">
        <v>8331</v>
      </c>
      <c r="S3787" t="s">
        <v>8371</v>
      </c>
      <c r="T3787">
        <f>IFERROR(ROUND(E3787/M3787,2),0)</f>
        <v>0</v>
      </c>
    </row>
    <row r="3788" spans="1:20" ht="21" hidden="1" x14ac:dyDescent="0.25">
      <c r="A3788">
        <v>3108</v>
      </c>
      <c r="B3788" s="3" t="s">
        <v>3108</v>
      </c>
      <c r="C3788" s="3" t="s">
        <v>7218</v>
      </c>
      <c r="D3788" s="6">
        <v>50000</v>
      </c>
      <c r="E3788" s="8">
        <v>26</v>
      </c>
      <c r="F3788" s="22">
        <f>ROUND(E3788/D3788*100,0)</f>
        <v>0</v>
      </c>
      <c r="G3788" t="s">
        <v>8220</v>
      </c>
      <c r="H3788" t="s">
        <v>8223</v>
      </c>
      <c r="I3788" t="s">
        <v>8245</v>
      </c>
      <c r="J3788">
        <v>1430234394</v>
      </c>
      <c r="K3788">
        <v>1425053994</v>
      </c>
      <c r="L3788" t="b">
        <v>0</v>
      </c>
      <c r="M3788">
        <v>2</v>
      </c>
      <c r="N3788" t="b">
        <v>0</v>
      </c>
      <c r="O3788" t="s">
        <v>8301</v>
      </c>
      <c r="P3788" s="9">
        <f>(((K3788/60)/60)/24)+DATE(1970,1,1)</f>
        <v>42062.680486111116</v>
      </c>
      <c r="Q3788" s="14">
        <f>YEAR(P3788)</f>
        <v>2015</v>
      </c>
      <c r="R3788" s="10" t="s">
        <v>8331</v>
      </c>
      <c r="S3788" t="s">
        <v>8371</v>
      </c>
      <c r="T3788">
        <f>IFERROR(ROUND(E3788/M3788,2),0)</f>
        <v>13</v>
      </c>
    </row>
    <row r="3789" spans="1:20" ht="49" hidden="1" x14ac:dyDescent="0.25">
      <c r="A3789">
        <v>3200</v>
      </c>
      <c r="B3789" s="3" t="s">
        <v>3200</v>
      </c>
      <c r="C3789" s="3" t="s">
        <v>7310</v>
      </c>
      <c r="D3789" s="6">
        <v>50000</v>
      </c>
      <c r="E3789" s="8">
        <v>1</v>
      </c>
      <c r="F3789" s="22">
        <f>ROUND(E3789/D3789*100,0)</f>
        <v>0</v>
      </c>
      <c r="G3789" t="s">
        <v>8220</v>
      </c>
      <c r="H3789" t="s">
        <v>8223</v>
      </c>
      <c r="I3789" t="s">
        <v>8245</v>
      </c>
      <c r="J3789">
        <v>1461994440</v>
      </c>
      <c r="K3789">
        <v>1459410101</v>
      </c>
      <c r="L3789" t="b">
        <v>0</v>
      </c>
      <c r="M3789">
        <v>1</v>
      </c>
      <c r="N3789" t="b">
        <v>0</v>
      </c>
      <c r="O3789" t="s">
        <v>8303</v>
      </c>
      <c r="P3789" s="9">
        <f>(((K3789/60)/60)/24)+DATE(1970,1,1)</f>
        <v>42460.320613425924</v>
      </c>
      <c r="Q3789" s="14">
        <f>YEAR(P3789)</f>
        <v>2016</v>
      </c>
      <c r="R3789" s="10" t="s">
        <v>8331</v>
      </c>
      <c r="S3789" t="s">
        <v>8373</v>
      </c>
      <c r="T3789">
        <f>IFERROR(ROUND(E3789/M3789,2),0)</f>
        <v>1</v>
      </c>
    </row>
    <row r="3790" spans="1:20" ht="49" hidden="1" x14ac:dyDescent="0.25">
      <c r="A3790">
        <v>3893</v>
      </c>
      <c r="B3790" s="3" t="s">
        <v>3890</v>
      </c>
      <c r="C3790" s="3" t="s">
        <v>8001</v>
      </c>
      <c r="D3790" s="6">
        <v>50000</v>
      </c>
      <c r="E3790" s="8">
        <v>10775</v>
      </c>
      <c r="F3790" s="22">
        <f>ROUND(E3790/D3790*100,0)</f>
        <v>22</v>
      </c>
      <c r="G3790" t="s">
        <v>8220</v>
      </c>
      <c r="H3790" t="s">
        <v>8223</v>
      </c>
      <c r="I3790" t="s">
        <v>8245</v>
      </c>
      <c r="J3790">
        <v>1404194400</v>
      </c>
      <c r="K3790">
        <v>1400600840</v>
      </c>
      <c r="L3790" t="b">
        <v>0</v>
      </c>
      <c r="M3790">
        <v>84</v>
      </c>
      <c r="N3790" t="b">
        <v>0</v>
      </c>
      <c r="O3790" t="s">
        <v>8269</v>
      </c>
      <c r="P3790" s="9">
        <f>(((K3790/60)/60)/24)+DATE(1970,1,1)</f>
        <v>41779.657870370371</v>
      </c>
      <c r="Q3790" s="14">
        <f>YEAR(P3790)</f>
        <v>2014</v>
      </c>
      <c r="R3790" s="10" t="s">
        <v>8331</v>
      </c>
      <c r="S3790" t="s">
        <v>8332</v>
      </c>
      <c r="T3790">
        <f>IFERROR(ROUND(E3790/M3790,2),0)</f>
        <v>128.27000000000001</v>
      </c>
    </row>
    <row r="3791" spans="1:20" ht="49" hidden="1" x14ac:dyDescent="0.25">
      <c r="A3791">
        <v>3993</v>
      </c>
      <c r="B3791" s="3" t="s">
        <v>3989</v>
      </c>
      <c r="C3791" s="3" t="s">
        <v>8099</v>
      </c>
      <c r="D3791" s="6">
        <v>50000</v>
      </c>
      <c r="E3791" s="8">
        <v>3</v>
      </c>
      <c r="F3791" s="22">
        <f>ROUND(E3791/D3791*100,0)</f>
        <v>0</v>
      </c>
      <c r="G3791" t="s">
        <v>8220</v>
      </c>
      <c r="H3791" t="s">
        <v>8223</v>
      </c>
      <c r="I3791" t="s">
        <v>8245</v>
      </c>
      <c r="J3791">
        <v>1431549912</v>
      </c>
      <c r="K3791">
        <v>1428957912</v>
      </c>
      <c r="L3791" t="b">
        <v>0</v>
      </c>
      <c r="M3791">
        <v>1</v>
      </c>
      <c r="N3791" t="b">
        <v>0</v>
      </c>
      <c r="O3791" t="s">
        <v>8269</v>
      </c>
      <c r="P3791" s="9">
        <f>(((K3791/60)/60)/24)+DATE(1970,1,1)</f>
        <v>42107.864722222221</v>
      </c>
      <c r="Q3791" s="14">
        <f>YEAR(P3791)</f>
        <v>2015</v>
      </c>
      <c r="R3791" s="10" t="s">
        <v>8331</v>
      </c>
      <c r="S3791" t="s">
        <v>8332</v>
      </c>
      <c r="T3791">
        <f>IFERROR(ROUND(E3791/M3791,2),0)</f>
        <v>3</v>
      </c>
    </row>
    <row r="3792" spans="1:20" ht="49" hidden="1" x14ac:dyDescent="0.25">
      <c r="A3792">
        <v>148</v>
      </c>
      <c r="B3792" s="3" t="s">
        <v>150</v>
      </c>
      <c r="C3792" s="3" t="s">
        <v>4258</v>
      </c>
      <c r="D3792" s="6">
        <v>50000</v>
      </c>
      <c r="E3792" s="8">
        <v>40</v>
      </c>
      <c r="F3792" s="22">
        <f>ROUND(E3792/D3792*100,0)</f>
        <v>0</v>
      </c>
      <c r="G3792" t="s">
        <v>8219</v>
      </c>
      <c r="H3792" t="s">
        <v>8223</v>
      </c>
      <c r="I3792" t="s">
        <v>8245</v>
      </c>
      <c r="J3792">
        <v>1456555536</v>
      </c>
      <c r="K3792">
        <v>1453963536</v>
      </c>
      <c r="L3792" t="b">
        <v>0</v>
      </c>
      <c r="M3792">
        <v>2</v>
      </c>
      <c r="N3792" t="b">
        <v>0</v>
      </c>
      <c r="O3792" t="s">
        <v>8265</v>
      </c>
      <c r="P3792" s="9">
        <f>(((K3792/60)/60)/24)+DATE(1970,1,1)</f>
        <v>42397.281666666662</v>
      </c>
      <c r="Q3792" s="14">
        <f>YEAR(P3792)</f>
        <v>2016</v>
      </c>
      <c r="R3792" s="10" t="s">
        <v>8324</v>
      </c>
      <c r="S3792" t="s">
        <v>8327</v>
      </c>
      <c r="T3792">
        <f>IFERROR(ROUND(E3792/M3792,2),0)</f>
        <v>20</v>
      </c>
    </row>
    <row r="3793" spans="1:20" ht="49" hidden="1" x14ac:dyDescent="0.25">
      <c r="A3793">
        <v>153</v>
      </c>
      <c r="B3793" s="3" t="s">
        <v>155</v>
      </c>
      <c r="C3793" s="3" t="s">
        <v>4263</v>
      </c>
      <c r="D3793" s="6">
        <v>50000</v>
      </c>
      <c r="E3793" s="8">
        <v>359</v>
      </c>
      <c r="F3793" s="22">
        <f>ROUND(E3793/D3793*100,0)</f>
        <v>1</v>
      </c>
      <c r="G3793" t="s">
        <v>8219</v>
      </c>
      <c r="H3793" t="s">
        <v>8223</v>
      </c>
      <c r="I3793" t="s">
        <v>8245</v>
      </c>
      <c r="J3793">
        <v>1417532644</v>
      </c>
      <c r="K3793">
        <v>1413900244</v>
      </c>
      <c r="L3793" t="b">
        <v>0</v>
      </c>
      <c r="M3793">
        <v>10</v>
      </c>
      <c r="N3793" t="b">
        <v>0</v>
      </c>
      <c r="O3793" t="s">
        <v>8265</v>
      </c>
      <c r="P3793" s="9">
        <f>(((K3793/60)/60)/24)+DATE(1970,1,1)</f>
        <v>41933.586157407408</v>
      </c>
      <c r="Q3793" s="14">
        <f>YEAR(P3793)</f>
        <v>2014</v>
      </c>
      <c r="R3793" s="10" t="s">
        <v>8324</v>
      </c>
      <c r="S3793" t="s">
        <v>8327</v>
      </c>
      <c r="T3793">
        <f>IFERROR(ROUND(E3793/M3793,2),0)</f>
        <v>35.9</v>
      </c>
    </row>
    <row r="3794" spans="1:20" ht="33" hidden="1" x14ac:dyDescent="0.25">
      <c r="A3794">
        <v>631</v>
      </c>
      <c r="B3794" s="3" t="s">
        <v>632</v>
      </c>
      <c r="C3794" s="3" t="s">
        <v>4741</v>
      </c>
      <c r="D3794" s="6">
        <v>50000</v>
      </c>
      <c r="E3794" s="8">
        <v>690</v>
      </c>
      <c r="F3794" s="22">
        <f>ROUND(E3794/D3794*100,0)</f>
        <v>1</v>
      </c>
      <c r="G3794" t="s">
        <v>8219</v>
      </c>
      <c r="H3794" t="s">
        <v>8228</v>
      </c>
      <c r="I3794" t="s">
        <v>8250</v>
      </c>
      <c r="J3794">
        <v>1464460329</v>
      </c>
      <c r="K3794">
        <v>1461954729</v>
      </c>
      <c r="L3794" t="b">
        <v>0</v>
      </c>
      <c r="M3794">
        <v>9</v>
      </c>
      <c r="N3794" t="b">
        <v>0</v>
      </c>
      <c r="O3794" t="s">
        <v>8270</v>
      </c>
      <c r="P3794" s="9">
        <f>(((K3794/60)/60)/24)+DATE(1970,1,1)</f>
        <v>42489.772326388891</v>
      </c>
      <c r="Q3794" s="14">
        <f>YEAR(P3794)</f>
        <v>2016</v>
      </c>
      <c r="R3794" s="10" t="s">
        <v>8333</v>
      </c>
      <c r="S3794" t="s">
        <v>8334</v>
      </c>
      <c r="T3794">
        <f>IFERROR(ROUND(E3794/M3794,2),0)</f>
        <v>76.67</v>
      </c>
    </row>
    <row r="3795" spans="1:20" ht="49" hidden="1" x14ac:dyDescent="0.25">
      <c r="A3795">
        <v>1009</v>
      </c>
      <c r="B3795" s="3" t="s">
        <v>1010</v>
      </c>
      <c r="C3795" s="3" t="s">
        <v>5119</v>
      </c>
      <c r="D3795" s="6">
        <v>50000</v>
      </c>
      <c r="E3795" s="8">
        <v>6565</v>
      </c>
      <c r="F3795" s="22">
        <f>ROUND(E3795/D3795*100,0)</f>
        <v>13</v>
      </c>
      <c r="G3795" t="s">
        <v>8219</v>
      </c>
      <c r="H3795" t="s">
        <v>8223</v>
      </c>
      <c r="I3795" t="s">
        <v>8245</v>
      </c>
      <c r="J3795">
        <v>1466346646</v>
      </c>
      <c r="K3795">
        <v>1463754646</v>
      </c>
      <c r="L3795" t="b">
        <v>0</v>
      </c>
      <c r="M3795">
        <v>101</v>
      </c>
      <c r="N3795" t="b">
        <v>0</v>
      </c>
      <c r="O3795" t="s">
        <v>8271</v>
      </c>
      <c r="P3795" s="9">
        <f>(((K3795/60)/60)/24)+DATE(1970,1,1)</f>
        <v>42510.604699074072</v>
      </c>
      <c r="Q3795" s="14">
        <f>YEAR(P3795)</f>
        <v>2016</v>
      </c>
      <c r="R3795" s="10" t="s">
        <v>8333</v>
      </c>
      <c r="S3795" t="s">
        <v>8335</v>
      </c>
      <c r="T3795">
        <f>IFERROR(ROUND(E3795/M3795,2),0)</f>
        <v>65</v>
      </c>
    </row>
    <row r="3796" spans="1:20" ht="49" hidden="1" x14ac:dyDescent="0.25">
      <c r="A3796">
        <v>1226</v>
      </c>
      <c r="B3796" s="3" t="s">
        <v>1227</v>
      </c>
      <c r="C3796" s="3" t="s">
        <v>5336</v>
      </c>
      <c r="D3796" s="6">
        <v>50000</v>
      </c>
      <c r="E3796" s="8">
        <v>1937</v>
      </c>
      <c r="F3796" s="22">
        <f>ROUND(E3796/D3796*100,0)</f>
        <v>4</v>
      </c>
      <c r="G3796" t="s">
        <v>8219</v>
      </c>
      <c r="H3796" t="s">
        <v>8223</v>
      </c>
      <c r="I3796" t="s">
        <v>8245</v>
      </c>
      <c r="J3796">
        <v>1398042000</v>
      </c>
      <c r="K3796">
        <v>1395089981</v>
      </c>
      <c r="L3796" t="b">
        <v>0</v>
      </c>
      <c r="M3796">
        <v>40</v>
      </c>
      <c r="N3796" t="b">
        <v>0</v>
      </c>
      <c r="O3796" t="s">
        <v>8284</v>
      </c>
      <c r="P3796" s="9">
        <f>(((K3796/60)/60)/24)+DATE(1970,1,1)</f>
        <v>41715.874780092592</v>
      </c>
      <c r="Q3796" s="14">
        <f>YEAR(P3796)</f>
        <v>2014</v>
      </c>
      <c r="R3796" s="10" t="s">
        <v>8339</v>
      </c>
      <c r="S3796" t="s">
        <v>8354</v>
      </c>
      <c r="T3796">
        <f>IFERROR(ROUND(E3796/M3796,2),0)</f>
        <v>48.43</v>
      </c>
    </row>
    <row r="3797" spans="1:20" ht="49" hidden="1" x14ac:dyDescent="0.25">
      <c r="A3797">
        <v>1234</v>
      </c>
      <c r="B3797" s="3" t="s">
        <v>1235</v>
      </c>
      <c r="C3797" s="3" t="s">
        <v>5344</v>
      </c>
      <c r="D3797" s="6">
        <v>50000</v>
      </c>
      <c r="E3797" s="8">
        <v>0</v>
      </c>
      <c r="F3797" s="22">
        <f>ROUND(E3797/D3797*100,0)</f>
        <v>0</v>
      </c>
      <c r="G3797" t="s">
        <v>8219</v>
      </c>
      <c r="H3797" t="s">
        <v>8224</v>
      </c>
      <c r="I3797" t="s">
        <v>8246</v>
      </c>
      <c r="J3797">
        <v>1422903342</v>
      </c>
      <c r="K3797">
        <v>1420311342</v>
      </c>
      <c r="L3797" t="b">
        <v>0</v>
      </c>
      <c r="M3797">
        <v>0</v>
      </c>
      <c r="N3797" t="b">
        <v>0</v>
      </c>
      <c r="O3797" t="s">
        <v>8284</v>
      </c>
      <c r="P3797" s="9">
        <f>(((K3797/60)/60)/24)+DATE(1970,1,1)</f>
        <v>42007.788680555561</v>
      </c>
      <c r="Q3797" s="14">
        <f>YEAR(P3797)</f>
        <v>2015</v>
      </c>
      <c r="R3797" s="10" t="s">
        <v>8339</v>
      </c>
      <c r="S3797" t="s">
        <v>8354</v>
      </c>
      <c r="T3797">
        <f>IFERROR(ROUND(E3797/M3797,2),0)</f>
        <v>0</v>
      </c>
    </row>
    <row r="3798" spans="1:20" ht="33" hidden="1" x14ac:dyDescent="0.25">
      <c r="A3798">
        <v>1307</v>
      </c>
      <c r="B3798" s="3" t="s">
        <v>1308</v>
      </c>
      <c r="C3798" s="3" t="s">
        <v>5417</v>
      </c>
      <c r="D3798" s="6">
        <v>50000</v>
      </c>
      <c r="E3798" s="8">
        <v>5757</v>
      </c>
      <c r="F3798" s="22">
        <f>ROUND(E3798/D3798*100,0)</f>
        <v>12</v>
      </c>
      <c r="G3798" t="s">
        <v>8219</v>
      </c>
      <c r="H3798" t="s">
        <v>8223</v>
      </c>
      <c r="I3798" t="s">
        <v>8245</v>
      </c>
      <c r="J3798">
        <v>1455710679</v>
      </c>
      <c r="K3798">
        <v>1453118679</v>
      </c>
      <c r="L3798" t="b">
        <v>0</v>
      </c>
      <c r="M3798">
        <v>45</v>
      </c>
      <c r="N3798" t="b">
        <v>0</v>
      </c>
      <c r="O3798" t="s">
        <v>8271</v>
      </c>
      <c r="P3798" s="9">
        <f>(((K3798/60)/60)/24)+DATE(1970,1,1)</f>
        <v>42387.503229166665</v>
      </c>
      <c r="Q3798" s="14">
        <f>YEAR(P3798)</f>
        <v>2016</v>
      </c>
      <c r="R3798" s="10" t="s">
        <v>8333</v>
      </c>
      <c r="S3798" t="s">
        <v>8335</v>
      </c>
      <c r="T3798">
        <f>IFERROR(ROUND(E3798/M3798,2),0)</f>
        <v>127.93</v>
      </c>
    </row>
    <row r="3799" spans="1:20" ht="49" hidden="1" x14ac:dyDescent="0.25">
      <c r="A3799">
        <v>1324</v>
      </c>
      <c r="B3799" s="3" t="s">
        <v>1325</v>
      </c>
      <c r="C3799" s="3" t="s">
        <v>5434</v>
      </c>
      <c r="D3799" s="6">
        <v>50000</v>
      </c>
      <c r="E3799" s="8">
        <v>4920</v>
      </c>
      <c r="F3799" s="22">
        <f>ROUND(E3799/D3799*100,0)</f>
        <v>10</v>
      </c>
      <c r="G3799" t="s">
        <v>8219</v>
      </c>
      <c r="H3799" t="s">
        <v>8223</v>
      </c>
      <c r="I3799" t="s">
        <v>8245</v>
      </c>
      <c r="J3799">
        <v>1476371552</v>
      </c>
      <c r="K3799">
        <v>1473779552</v>
      </c>
      <c r="L3799" t="b">
        <v>0</v>
      </c>
      <c r="M3799">
        <v>90</v>
      </c>
      <c r="N3799" t="b">
        <v>0</v>
      </c>
      <c r="O3799" t="s">
        <v>8271</v>
      </c>
      <c r="P3799" s="9">
        <f>(((K3799/60)/60)/24)+DATE(1970,1,1)</f>
        <v>42626.633703703701</v>
      </c>
      <c r="Q3799" s="14">
        <f>YEAR(P3799)</f>
        <v>2016</v>
      </c>
      <c r="R3799" s="10" t="s">
        <v>8333</v>
      </c>
      <c r="S3799" t="s">
        <v>8335</v>
      </c>
      <c r="T3799">
        <f>IFERROR(ROUND(E3799/M3799,2),0)</f>
        <v>54.67</v>
      </c>
    </row>
    <row r="3800" spans="1:20" ht="49" hidden="1" x14ac:dyDescent="0.25">
      <c r="A3800">
        <v>1329</v>
      </c>
      <c r="B3800" s="3" t="s">
        <v>1330</v>
      </c>
      <c r="C3800" s="3" t="s">
        <v>5439</v>
      </c>
      <c r="D3800" s="6">
        <v>50000</v>
      </c>
      <c r="E3800" s="8">
        <v>408</v>
      </c>
      <c r="F3800" s="22">
        <f>ROUND(E3800/D3800*100,0)</f>
        <v>1</v>
      </c>
      <c r="G3800" t="s">
        <v>8219</v>
      </c>
      <c r="H3800" t="s">
        <v>8223</v>
      </c>
      <c r="I3800" t="s">
        <v>8245</v>
      </c>
      <c r="J3800">
        <v>1417501145</v>
      </c>
      <c r="K3800">
        <v>1414041545</v>
      </c>
      <c r="L3800" t="b">
        <v>0</v>
      </c>
      <c r="M3800">
        <v>9</v>
      </c>
      <c r="N3800" t="b">
        <v>0</v>
      </c>
      <c r="O3800" t="s">
        <v>8271</v>
      </c>
      <c r="P3800" s="9">
        <f>(((K3800/60)/60)/24)+DATE(1970,1,1)</f>
        <v>41935.221585648149</v>
      </c>
      <c r="Q3800" s="14">
        <f>YEAR(P3800)</f>
        <v>2014</v>
      </c>
      <c r="R3800" s="10" t="s">
        <v>8333</v>
      </c>
      <c r="S3800" t="s">
        <v>8335</v>
      </c>
      <c r="T3800">
        <f>IFERROR(ROUND(E3800/M3800,2),0)</f>
        <v>45.33</v>
      </c>
    </row>
    <row r="3801" spans="1:20" ht="49" hidden="1" x14ac:dyDescent="0.25">
      <c r="A3801">
        <v>1337</v>
      </c>
      <c r="B3801" s="3" t="s">
        <v>1338</v>
      </c>
      <c r="C3801" s="3" t="s">
        <v>5447</v>
      </c>
      <c r="D3801" s="6">
        <v>50000</v>
      </c>
      <c r="E3801" s="8">
        <v>24691</v>
      </c>
      <c r="F3801" s="22">
        <f>ROUND(E3801/D3801*100,0)</f>
        <v>49</v>
      </c>
      <c r="G3801" t="s">
        <v>8219</v>
      </c>
      <c r="H3801" t="s">
        <v>8223</v>
      </c>
      <c r="I3801" t="s">
        <v>8245</v>
      </c>
      <c r="J3801">
        <v>1488549079</v>
      </c>
      <c r="K3801">
        <v>1485957079</v>
      </c>
      <c r="L3801" t="b">
        <v>0</v>
      </c>
      <c r="M3801">
        <v>140</v>
      </c>
      <c r="N3801" t="b">
        <v>0</v>
      </c>
      <c r="O3801" t="s">
        <v>8271</v>
      </c>
      <c r="P3801" s="9">
        <f>(((K3801/60)/60)/24)+DATE(1970,1,1)</f>
        <v>42767.577303240745</v>
      </c>
      <c r="Q3801" s="14">
        <f>YEAR(P3801)</f>
        <v>2017</v>
      </c>
      <c r="R3801" s="10" t="s">
        <v>8333</v>
      </c>
      <c r="S3801" t="s">
        <v>8335</v>
      </c>
      <c r="T3801">
        <f>IFERROR(ROUND(E3801/M3801,2),0)</f>
        <v>176.36</v>
      </c>
    </row>
    <row r="3802" spans="1:20" ht="33" hidden="1" x14ac:dyDescent="0.25">
      <c r="A3802">
        <v>1339</v>
      </c>
      <c r="B3802" s="3" t="s">
        <v>1340</v>
      </c>
      <c r="C3802" s="3" t="s">
        <v>5449</v>
      </c>
      <c r="D3802" s="6">
        <v>50000</v>
      </c>
      <c r="E3802" s="8">
        <v>3317</v>
      </c>
      <c r="F3802" s="22">
        <f>ROUND(E3802/D3802*100,0)</f>
        <v>7</v>
      </c>
      <c r="G3802" t="s">
        <v>8219</v>
      </c>
      <c r="H3802" t="s">
        <v>8223</v>
      </c>
      <c r="I3802" t="s">
        <v>8245</v>
      </c>
      <c r="J3802">
        <v>1418056315</v>
      </c>
      <c r="K3802">
        <v>1414164715</v>
      </c>
      <c r="L3802" t="b">
        <v>0</v>
      </c>
      <c r="M3802">
        <v>37</v>
      </c>
      <c r="N3802" t="b">
        <v>0</v>
      </c>
      <c r="O3802" t="s">
        <v>8271</v>
      </c>
      <c r="P3802" s="9">
        <f>(((K3802/60)/60)/24)+DATE(1970,1,1)</f>
        <v>41936.647164351853</v>
      </c>
      <c r="Q3802" s="14">
        <f>YEAR(P3802)</f>
        <v>2014</v>
      </c>
      <c r="R3802" s="10" t="s">
        <v>8333</v>
      </c>
      <c r="S3802" t="s">
        <v>8335</v>
      </c>
      <c r="T3802">
        <f>IFERROR(ROUND(E3802/M3802,2),0)</f>
        <v>89.65</v>
      </c>
    </row>
    <row r="3803" spans="1:20" ht="49" hidden="1" x14ac:dyDescent="0.25">
      <c r="A3803">
        <v>1342</v>
      </c>
      <c r="B3803" s="3" t="s">
        <v>1343</v>
      </c>
      <c r="C3803" s="3" t="s">
        <v>5452</v>
      </c>
      <c r="D3803" s="6">
        <v>50000</v>
      </c>
      <c r="E3803" s="8">
        <v>100</v>
      </c>
      <c r="F3803" s="22">
        <f>ROUND(E3803/D3803*100,0)</f>
        <v>0</v>
      </c>
      <c r="G3803" t="s">
        <v>8219</v>
      </c>
      <c r="H3803" t="s">
        <v>8223</v>
      </c>
      <c r="I3803" t="s">
        <v>8245</v>
      </c>
      <c r="J3803">
        <v>1437161739</v>
      </c>
      <c r="K3803">
        <v>1434569739</v>
      </c>
      <c r="L3803" t="b">
        <v>0</v>
      </c>
      <c r="M3803">
        <v>1</v>
      </c>
      <c r="N3803" t="b">
        <v>0</v>
      </c>
      <c r="O3803" t="s">
        <v>8271</v>
      </c>
      <c r="P3803" s="9">
        <f>(((K3803/60)/60)/24)+DATE(1970,1,1)</f>
        <v>42172.816423611104</v>
      </c>
      <c r="Q3803" s="14">
        <f>YEAR(P3803)</f>
        <v>2015</v>
      </c>
      <c r="R3803" s="10" t="s">
        <v>8333</v>
      </c>
      <c r="S3803" t="s">
        <v>8335</v>
      </c>
      <c r="T3803">
        <f>IFERROR(ROUND(E3803/M3803,2),0)</f>
        <v>100</v>
      </c>
    </row>
    <row r="3804" spans="1:20" ht="49" hidden="1" x14ac:dyDescent="0.25">
      <c r="A3804">
        <v>1343</v>
      </c>
      <c r="B3804" s="3" t="s">
        <v>1344</v>
      </c>
      <c r="C3804" s="3" t="s">
        <v>5453</v>
      </c>
      <c r="D3804" s="6">
        <v>50000</v>
      </c>
      <c r="E3804" s="8">
        <v>51149</v>
      </c>
      <c r="F3804" s="22">
        <f>ROUND(E3804/D3804*100,0)</f>
        <v>102</v>
      </c>
      <c r="G3804" t="s">
        <v>8219</v>
      </c>
      <c r="H3804" t="s">
        <v>8223</v>
      </c>
      <c r="I3804" t="s">
        <v>8245</v>
      </c>
      <c r="J3804">
        <v>1471579140</v>
      </c>
      <c r="K3804">
        <v>1466512683</v>
      </c>
      <c r="L3804" t="b">
        <v>0</v>
      </c>
      <c r="M3804">
        <v>323</v>
      </c>
      <c r="N3804" t="b">
        <v>0</v>
      </c>
      <c r="O3804" t="s">
        <v>8271</v>
      </c>
      <c r="P3804" s="9">
        <f>(((K3804/60)/60)/24)+DATE(1970,1,1)</f>
        <v>42542.526423611111</v>
      </c>
      <c r="Q3804" s="14">
        <f>YEAR(P3804)</f>
        <v>2016</v>
      </c>
      <c r="R3804" s="10" t="s">
        <v>8333</v>
      </c>
      <c r="S3804" t="s">
        <v>8335</v>
      </c>
      <c r="T3804">
        <f>IFERROR(ROUND(E3804/M3804,2),0)</f>
        <v>158.36000000000001</v>
      </c>
    </row>
    <row r="3805" spans="1:20" ht="33" hidden="1" x14ac:dyDescent="0.25">
      <c r="A3805">
        <v>2350</v>
      </c>
      <c r="B3805" s="3" t="s">
        <v>2351</v>
      </c>
      <c r="C3805" s="3" t="s">
        <v>6460</v>
      </c>
      <c r="D3805" s="6">
        <v>50000</v>
      </c>
      <c r="E3805" s="8">
        <v>0</v>
      </c>
      <c r="F3805" s="22">
        <f>ROUND(E3805/D3805*100,0)</f>
        <v>0</v>
      </c>
      <c r="G3805" t="s">
        <v>8219</v>
      </c>
      <c r="H3805" t="s">
        <v>8240</v>
      </c>
      <c r="I3805" t="s">
        <v>8248</v>
      </c>
      <c r="J3805">
        <v>1483474370</v>
      </c>
      <c r="K3805">
        <v>1480882370</v>
      </c>
      <c r="L3805" t="b">
        <v>0</v>
      </c>
      <c r="M3805">
        <v>0</v>
      </c>
      <c r="N3805" t="b">
        <v>0</v>
      </c>
      <c r="O3805" t="s">
        <v>8270</v>
      </c>
      <c r="P3805" s="9">
        <f>(((K3805/60)/60)/24)+DATE(1970,1,1)</f>
        <v>42708.842245370368</v>
      </c>
      <c r="Q3805" s="14">
        <f>YEAR(P3805)</f>
        <v>2016</v>
      </c>
      <c r="R3805" s="10" t="s">
        <v>8333</v>
      </c>
      <c r="S3805" t="s">
        <v>8334</v>
      </c>
      <c r="T3805">
        <f>IFERROR(ROUND(E3805/M3805,2),0)</f>
        <v>0</v>
      </c>
    </row>
    <row r="3806" spans="1:20" ht="49" hidden="1" x14ac:dyDescent="0.25">
      <c r="A3806">
        <v>2367</v>
      </c>
      <c r="B3806" s="3" t="s">
        <v>2368</v>
      </c>
      <c r="C3806" s="3" t="s">
        <v>6477</v>
      </c>
      <c r="D3806" s="6">
        <v>50000</v>
      </c>
      <c r="E3806" s="8">
        <v>670</v>
      </c>
      <c r="F3806" s="22">
        <f>ROUND(E3806/D3806*100,0)</f>
        <v>1</v>
      </c>
      <c r="G3806" t="s">
        <v>8219</v>
      </c>
      <c r="H3806" t="s">
        <v>8223</v>
      </c>
      <c r="I3806" t="s">
        <v>8245</v>
      </c>
      <c r="J3806">
        <v>1461622616</v>
      </c>
      <c r="K3806">
        <v>1456442216</v>
      </c>
      <c r="L3806" t="b">
        <v>0</v>
      </c>
      <c r="M3806">
        <v>14</v>
      </c>
      <c r="N3806" t="b">
        <v>0</v>
      </c>
      <c r="O3806" t="s">
        <v>8270</v>
      </c>
      <c r="P3806" s="9">
        <f>(((K3806/60)/60)/24)+DATE(1970,1,1)</f>
        <v>42425.970092592594</v>
      </c>
      <c r="Q3806" s="14">
        <f>YEAR(P3806)</f>
        <v>2016</v>
      </c>
      <c r="R3806" s="10" t="s">
        <v>8333</v>
      </c>
      <c r="S3806" t="s">
        <v>8334</v>
      </c>
      <c r="T3806">
        <f>IFERROR(ROUND(E3806/M3806,2),0)</f>
        <v>47.86</v>
      </c>
    </row>
    <row r="3807" spans="1:20" ht="49" hidden="1" x14ac:dyDescent="0.25">
      <c r="A3807">
        <v>2400</v>
      </c>
      <c r="B3807" s="3" t="s">
        <v>2401</v>
      </c>
      <c r="C3807" s="3" t="s">
        <v>6510</v>
      </c>
      <c r="D3807" s="6">
        <v>50000</v>
      </c>
      <c r="E3807" s="8">
        <v>0</v>
      </c>
      <c r="F3807" s="22">
        <f>ROUND(E3807/D3807*100,0)</f>
        <v>0</v>
      </c>
      <c r="G3807" t="s">
        <v>8219</v>
      </c>
      <c r="H3807" t="s">
        <v>8225</v>
      </c>
      <c r="I3807" t="s">
        <v>8247</v>
      </c>
      <c r="J3807">
        <v>1460615164</v>
      </c>
      <c r="K3807">
        <v>1458023164</v>
      </c>
      <c r="L3807" t="b">
        <v>0</v>
      </c>
      <c r="M3807">
        <v>0</v>
      </c>
      <c r="N3807" t="b">
        <v>0</v>
      </c>
      <c r="O3807" t="s">
        <v>8270</v>
      </c>
      <c r="P3807" s="9">
        <f>(((K3807/60)/60)/24)+DATE(1970,1,1)</f>
        <v>42444.268101851849</v>
      </c>
      <c r="Q3807" s="14">
        <f>YEAR(P3807)</f>
        <v>2016</v>
      </c>
      <c r="R3807" s="10" t="s">
        <v>8333</v>
      </c>
      <c r="S3807" t="s">
        <v>8334</v>
      </c>
      <c r="T3807">
        <f>IFERROR(ROUND(E3807/M3807,2),0)</f>
        <v>0</v>
      </c>
    </row>
    <row r="3808" spans="1:20" ht="65" hidden="1" x14ac:dyDescent="0.25">
      <c r="A3808">
        <v>2951</v>
      </c>
      <c r="B3808" s="3" t="s">
        <v>2951</v>
      </c>
      <c r="C3808" s="3" t="s">
        <v>7061</v>
      </c>
      <c r="D3808" s="6">
        <v>50000</v>
      </c>
      <c r="E3808" s="8">
        <v>1096</v>
      </c>
      <c r="F3808" s="22">
        <f>ROUND(E3808/D3808*100,0)</f>
        <v>2</v>
      </c>
      <c r="G3808" t="s">
        <v>8219</v>
      </c>
      <c r="H3808" t="s">
        <v>8223</v>
      </c>
      <c r="I3808" t="s">
        <v>8245</v>
      </c>
      <c r="J3808">
        <v>1412536573</v>
      </c>
      <c r="K3808">
        <v>1408648573</v>
      </c>
      <c r="L3808" t="b">
        <v>0</v>
      </c>
      <c r="M3808">
        <v>58</v>
      </c>
      <c r="N3808" t="b">
        <v>0</v>
      </c>
      <c r="O3808" t="s">
        <v>8301</v>
      </c>
      <c r="P3808" s="9">
        <f>(((K3808/60)/60)/24)+DATE(1970,1,1)</f>
        <v>41872.802928240737</v>
      </c>
      <c r="Q3808" s="14">
        <f>YEAR(P3808)</f>
        <v>2014</v>
      </c>
      <c r="R3808" s="10" t="s">
        <v>8331</v>
      </c>
      <c r="S3808" t="s">
        <v>8371</v>
      </c>
      <c r="T3808">
        <f>IFERROR(ROUND(E3808/M3808,2),0)</f>
        <v>18.899999999999999</v>
      </c>
    </row>
    <row r="3809" spans="1:20" ht="49" hidden="1" x14ac:dyDescent="0.25">
      <c r="A3809">
        <v>2653</v>
      </c>
      <c r="B3809" s="3" t="s">
        <v>2653</v>
      </c>
      <c r="C3809" s="3" t="s">
        <v>6763</v>
      </c>
      <c r="D3809" s="6">
        <v>51000</v>
      </c>
      <c r="E3809" s="8">
        <v>5876</v>
      </c>
      <c r="F3809" s="22">
        <f>ROUND(E3809/D3809*100,0)</f>
        <v>12</v>
      </c>
      <c r="G3809" t="s">
        <v>8219</v>
      </c>
      <c r="H3809" t="s">
        <v>8223</v>
      </c>
      <c r="I3809" t="s">
        <v>8245</v>
      </c>
      <c r="J3809">
        <v>1402632000</v>
      </c>
      <c r="K3809">
        <v>1399909127</v>
      </c>
      <c r="L3809" t="b">
        <v>0</v>
      </c>
      <c r="M3809">
        <v>70</v>
      </c>
      <c r="N3809" t="b">
        <v>0</v>
      </c>
      <c r="O3809" t="s">
        <v>8299</v>
      </c>
      <c r="P3809" s="9">
        <f>(((K3809/60)/60)/24)+DATE(1970,1,1)</f>
        <v>41771.651932870373</v>
      </c>
      <c r="Q3809" s="14">
        <f>YEAR(P3809)</f>
        <v>2014</v>
      </c>
      <c r="R3809" s="10" t="s">
        <v>8333</v>
      </c>
      <c r="S3809" t="s">
        <v>8369</v>
      </c>
      <c r="T3809">
        <f>IFERROR(ROUND(E3809/M3809,2),0)</f>
        <v>83.94</v>
      </c>
    </row>
    <row r="3810" spans="1:20" ht="33" x14ac:dyDescent="0.25">
      <c r="A3810">
        <v>1501</v>
      </c>
      <c r="B3810" s="3" t="s">
        <v>1502</v>
      </c>
      <c r="C3810" s="3" t="s">
        <v>5611</v>
      </c>
      <c r="D3810" s="6">
        <v>52000</v>
      </c>
      <c r="E3810" s="8">
        <v>86492</v>
      </c>
      <c r="F3810" s="22">
        <f>ROUND(E3810/D3810*100,0)</f>
        <v>166</v>
      </c>
      <c r="G3810" t="s">
        <v>8218</v>
      </c>
      <c r="H3810" t="s">
        <v>8228</v>
      </c>
      <c r="I3810" t="s">
        <v>8250</v>
      </c>
      <c r="J3810">
        <v>1436364023</v>
      </c>
      <c r="K3810">
        <v>1433772023</v>
      </c>
      <c r="L3810" t="b">
        <v>1</v>
      </c>
      <c r="M3810">
        <v>885</v>
      </c>
      <c r="N3810" t="b">
        <v>1</v>
      </c>
      <c r="O3810" t="s">
        <v>8283</v>
      </c>
      <c r="P3810" s="9">
        <f>(((K3810/60)/60)/24)+DATE(1970,1,1)</f>
        <v>42163.583599537036</v>
      </c>
      <c r="Q3810" s="14">
        <f>YEAR(P3810)</f>
        <v>2015</v>
      </c>
      <c r="R3810" s="10" t="s">
        <v>8352</v>
      </c>
      <c r="S3810" t="s">
        <v>8353</v>
      </c>
      <c r="T3810">
        <f>IFERROR(ROUND(E3810/M3810,2),0)</f>
        <v>97.73</v>
      </c>
    </row>
    <row r="3811" spans="1:20" ht="49" hidden="1" x14ac:dyDescent="0.25">
      <c r="A3811">
        <v>1074</v>
      </c>
      <c r="B3811" s="3" t="s">
        <v>1075</v>
      </c>
      <c r="C3811" s="3" t="s">
        <v>5184</v>
      </c>
      <c r="D3811" s="6">
        <v>54000</v>
      </c>
      <c r="E3811" s="8">
        <v>3407</v>
      </c>
      <c r="F3811" s="22">
        <f>ROUND(E3811/D3811*100,0)</f>
        <v>6</v>
      </c>
      <c r="G3811" t="s">
        <v>8220</v>
      </c>
      <c r="H3811" t="s">
        <v>8223</v>
      </c>
      <c r="I3811" t="s">
        <v>8245</v>
      </c>
      <c r="J3811">
        <v>1388808545</v>
      </c>
      <c r="K3811">
        <v>1386216545</v>
      </c>
      <c r="L3811" t="b">
        <v>0</v>
      </c>
      <c r="M3811">
        <v>30</v>
      </c>
      <c r="N3811" t="b">
        <v>0</v>
      </c>
      <c r="O3811" t="s">
        <v>8280</v>
      </c>
      <c r="P3811" s="9">
        <f>(((K3811/60)/60)/24)+DATE(1970,1,1)</f>
        <v>41613.172974537039</v>
      </c>
      <c r="Q3811" s="14">
        <f>YEAR(P3811)</f>
        <v>2013</v>
      </c>
      <c r="R3811" s="10" t="s">
        <v>8347</v>
      </c>
      <c r="S3811" t="s">
        <v>8348</v>
      </c>
      <c r="T3811">
        <f>IFERROR(ROUND(E3811/M3811,2),0)</f>
        <v>113.57</v>
      </c>
    </row>
    <row r="3812" spans="1:20" ht="33" hidden="1" x14ac:dyDescent="0.25">
      <c r="A3812">
        <v>1811</v>
      </c>
      <c r="B3812" s="3" t="s">
        <v>1812</v>
      </c>
      <c r="C3812" s="3" t="s">
        <v>5921</v>
      </c>
      <c r="D3812" s="6">
        <v>54000</v>
      </c>
      <c r="E3812" s="8">
        <v>40</v>
      </c>
      <c r="F3812" s="22">
        <f>ROUND(E3812/D3812*100,0)</f>
        <v>0</v>
      </c>
      <c r="G3812" t="s">
        <v>8220</v>
      </c>
      <c r="H3812" t="s">
        <v>8223</v>
      </c>
      <c r="I3812" t="s">
        <v>8245</v>
      </c>
      <c r="J3812">
        <v>1414123200</v>
      </c>
      <c r="K3812">
        <v>1408962270</v>
      </c>
      <c r="L3812" t="b">
        <v>0</v>
      </c>
      <c r="M3812">
        <v>26</v>
      </c>
      <c r="N3812" t="b">
        <v>0</v>
      </c>
      <c r="O3812" t="s">
        <v>8283</v>
      </c>
      <c r="P3812" s="9">
        <f>(((K3812/60)/60)/24)+DATE(1970,1,1)</f>
        <v>41876.433680555558</v>
      </c>
      <c r="Q3812" s="14">
        <f>YEAR(P3812)</f>
        <v>2014</v>
      </c>
      <c r="R3812" s="10" t="s">
        <v>8352</v>
      </c>
      <c r="S3812" t="s">
        <v>8353</v>
      </c>
      <c r="T3812">
        <f>IFERROR(ROUND(E3812/M3812,2),0)</f>
        <v>1.54</v>
      </c>
    </row>
    <row r="3813" spans="1:20" ht="33" x14ac:dyDescent="0.25">
      <c r="A3813">
        <v>342</v>
      </c>
      <c r="B3813" s="3" t="s">
        <v>343</v>
      </c>
      <c r="C3813" s="3" t="s">
        <v>4452</v>
      </c>
      <c r="D3813" s="6">
        <v>55000</v>
      </c>
      <c r="E3813" s="8">
        <v>55201.52</v>
      </c>
      <c r="F3813" s="22">
        <f>ROUND(E3813/D3813*100,0)</f>
        <v>100</v>
      </c>
      <c r="G3813" t="s">
        <v>8218</v>
      </c>
      <c r="H3813" t="s">
        <v>8223</v>
      </c>
      <c r="I3813" t="s">
        <v>8245</v>
      </c>
      <c r="J3813">
        <v>1461955465</v>
      </c>
      <c r="K3813">
        <v>1459363465</v>
      </c>
      <c r="L3813" t="b">
        <v>1</v>
      </c>
      <c r="M3813">
        <v>325</v>
      </c>
      <c r="N3813" t="b">
        <v>1</v>
      </c>
      <c r="O3813" t="s">
        <v>8267</v>
      </c>
      <c r="P3813" s="9">
        <f>(((K3813/60)/60)/24)+DATE(1970,1,1)</f>
        <v>42459.780844907407</v>
      </c>
      <c r="Q3813" s="14">
        <f>YEAR(P3813)</f>
        <v>2016</v>
      </c>
      <c r="R3813" s="10" t="s">
        <v>8324</v>
      </c>
      <c r="S3813" t="s">
        <v>8329</v>
      </c>
      <c r="T3813">
        <f>IFERROR(ROUND(E3813/M3813,2),0)</f>
        <v>169.85</v>
      </c>
    </row>
    <row r="3814" spans="1:20" ht="33" x14ac:dyDescent="0.25">
      <c r="A3814">
        <v>2001</v>
      </c>
      <c r="B3814" s="3" t="s">
        <v>2002</v>
      </c>
      <c r="C3814" s="3" t="s">
        <v>6111</v>
      </c>
      <c r="D3814" s="6">
        <v>55000</v>
      </c>
      <c r="E3814" s="8">
        <v>210171</v>
      </c>
      <c r="F3814" s="22">
        <f>ROUND(E3814/D3814*100,0)</f>
        <v>382</v>
      </c>
      <c r="G3814" t="s">
        <v>8218</v>
      </c>
      <c r="H3814" t="s">
        <v>8235</v>
      </c>
      <c r="I3814" t="s">
        <v>8248</v>
      </c>
      <c r="J3814">
        <v>1434139200</v>
      </c>
      <c r="K3814">
        <v>1431406916</v>
      </c>
      <c r="L3814" t="b">
        <v>1</v>
      </c>
      <c r="M3814">
        <v>1637</v>
      </c>
      <c r="N3814" t="b">
        <v>1</v>
      </c>
      <c r="O3814" t="s">
        <v>8293</v>
      </c>
      <c r="P3814" s="9">
        <f>(((K3814/60)/60)/24)+DATE(1970,1,1)</f>
        <v>42136.209675925929</v>
      </c>
      <c r="Q3814" s="14">
        <f>YEAR(P3814)</f>
        <v>2015</v>
      </c>
      <c r="R3814" s="10" t="s">
        <v>8333</v>
      </c>
      <c r="S3814" t="s">
        <v>8363</v>
      </c>
      <c r="T3814">
        <f>IFERROR(ROUND(E3814/M3814,2),0)</f>
        <v>128.38999999999999</v>
      </c>
    </row>
    <row r="3815" spans="1:20" ht="49" hidden="1" x14ac:dyDescent="0.25">
      <c r="A3815">
        <v>463</v>
      </c>
      <c r="B3815" s="3" t="s">
        <v>464</v>
      </c>
      <c r="C3815" s="3" t="s">
        <v>4573</v>
      </c>
      <c r="D3815" s="6">
        <v>55000</v>
      </c>
      <c r="E3815" s="8">
        <v>1250</v>
      </c>
      <c r="F3815" s="22">
        <f>ROUND(E3815/D3815*100,0)</f>
        <v>2</v>
      </c>
      <c r="G3815" t="s">
        <v>8220</v>
      </c>
      <c r="H3815" t="s">
        <v>8223</v>
      </c>
      <c r="I3815" t="s">
        <v>8245</v>
      </c>
      <c r="J3815">
        <v>1316883753</v>
      </c>
      <c r="K3815">
        <v>1311699753</v>
      </c>
      <c r="L3815" t="b">
        <v>0</v>
      </c>
      <c r="M3815">
        <v>11</v>
      </c>
      <c r="N3815" t="b">
        <v>0</v>
      </c>
      <c r="O3815" t="s">
        <v>8268</v>
      </c>
      <c r="P3815" s="9">
        <f>(((K3815/60)/60)/24)+DATE(1970,1,1)</f>
        <v>40750.710104166668</v>
      </c>
      <c r="Q3815" s="14">
        <f>YEAR(P3815)</f>
        <v>2011</v>
      </c>
      <c r="R3815" s="10" t="s">
        <v>8324</v>
      </c>
      <c r="S3815" t="s">
        <v>8330</v>
      </c>
      <c r="T3815">
        <f>IFERROR(ROUND(E3815/M3815,2),0)</f>
        <v>113.64</v>
      </c>
    </row>
    <row r="3816" spans="1:20" ht="65" hidden="1" x14ac:dyDescent="0.25">
      <c r="A3816">
        <v>471</v>
      </c>
      <c r="B3816" s="3" t="s">
        <v>472</v>
      </c>
      <c r="C3816" s="3" t="s">
        <v>4581</v>
      </c>
      <c r="D3816" s="6">
        <v>55000</v>
      </c>
      <c r="E3816" s="8">
        <v>6541</v>
      </c>
      <c r="F3816" s="22">
        <f>ROUND(E3816/D3816*100,0)</f>
        <v>12</v>
      </c>
      <c r="G3816" t="s">
        <v>8220</v>
      </c>
      <c r="H3816" t="s">
        <v>8223</v>
      </c>
      <c r="I3816" t="s">
        <v>8245</v>
      </c>
      <c r="J3816">
        <v>1397924379</v>
      </c>
      <c r="K3816">
        <v>1394039979</v>
      </c>
      <c r="L3816" t="b">
        <v>0</v>
      </c>
      <c r="M3816">
        <v>170</v>
      </c>
      <c r="N3816" t="b">
        <v>0</v>
      </c>
      <c r="O3816" t="s">
        <v>8268</v>
      </c>
      <c r="P3816" s="9">
        <f>(((K3816/60)/60)/24)+DATE(1970,1,1)</f>
        <v>41703.721979166665</v>
      </c>
      <c r="Q3816" s="14">
        <f>YEAR(P3816)</f>
        <v>2014</v>
      </c>
      <c r="R3816" s="10" t="s">
        <v>8324</v>
      </c>
      <c r="S3816" t="s">
        <v>8330</v>
      </c>
      <c r="T3816">
        <f>IFERROR(ROUND(E3816/M3816,2),0)</f>
        <v>38.479999999999997</v>
      </c>
    </row>
    <row r="3817" spans="1:20" ht="49" hidden="1" x14ac:dyDescent="0.25">
      <c r="A3817">
        <v>704</v>
      </c>
      <c r="B3817" s="3" t="s">
        <v>705</v>
      </c>
      <c r="C3817" s="3" t="s">
        <v>4814</v>
      </c>
      <c r="D3817" s="6">
        <v>55000</v>
      </c>
      <c r="E3817" s="8">
        <v>481</v>
      </c>
      <c r="F3817" s="22">
        <f>ROUND(E3817/D3817*100,0)</f>
        <v>1</v>
      </c>
      <c r="G3817" t="s">
        <v>8220</v>
      </c>
      <c r="H3817" t="s">
        <v>8228</v>
      </c>
      <c r="I3817" t="s">
        <v>8250</v>
      </c>
      <c r="J3817">
        <v>1487565468</v>
      </c>
      <c r="K3817">
        <v>1482381468</v>
      </c>
      <c r="L3817" t="b">
        <v>0</v>
      </c>
      <c r="M3817">
        <v>4</v>
      </c>
      <c r="N3817" t="b">
        <v>0</v>
      </c>
      <c r="O3817" t="s">
        <v>8271</v>
      </c>
      <c r="P3817" s="9">
        <f>(((K3817/60)/60)/24)+DATE(1970,1,1)</f>
        <v>42726.192916666667</v>
      </c>
      <c r="Q3817" s="14">
        <f>YEAR(P3817)</f>
        <v>2016</v>
      </c>
      <c r="R3817" s="10" t="s">
        <v>8333</v>
      </c>
      <c r="S3817" t="s">
        <v>8335</v>
      </c>
      <c r="T3817">
        <f>IFERROR(ROUND(E3817/M3817,2),0)</f>
        <v>120.25</v>
      </c>
    </row>
    <row r="3818" spans="1:20" ht="49" hidden="1" x14ac:dyDescent="0.25">
      <c r="A3818">
        <v>3189</v>
      </c>
      <c r="B3818" s="3" t="s">
        <v>3189</v>
      </c>
      <c r="C3818" s="3" t="s">
        <v>7299</v>
      </c>
      <c r="D3818" s="6">
        <v>55000</v>
      </c>
      <c r="E3818" s="8">
        <v>6780</v>
      </c>
      <c r="F3818" s="22">
        <f>ROUND(E3818/D3818*100,0)</f>
        <v>12</v>
      </c>
      <c r="G3818" t="s">
        <v>8220</v>
      </c>
      <c r="H3818" t="s">
        <v>8234</v>
      </c>
      <c r="I3818" t="s">
        <v>8254</v>
      </c>
      <c r="J3818">
        <v>1432455532</v>
      </c>
      <c r="K3818">
        <v>1429863532</v>
      </c>
      <c r="L3818" t="b">
        <v>0</v>
      </c>
      <c r="M3818">
        <v>19</v>
      </c>
      <c r="N3818" t="b">
        <v>0</v>
      </c>
      <c r="O3818" t="s">
        <v>8303</v>
      </c>
      <c r="P3818" s="9">
        <f>(((K3818/60)/60)/24)+DATE(1970,1,1)</f>
        <v>42118.346435185187</v>
      </c>
      <c r="Q3818" s="14">
        <f>YEAR(P3818)</f>
        <v>2015</v>
      </c>
      <c r="R3818" s="10" t="s">
        <v>8331</v>
      </c>
      <c r="S3818" t="s">
        <v>8373</v>
      </c>
      <c r="T3818">
        <f>IFERROR(ROUND(E3818/M3818,2),0)</f>
        <v>356.84</v>
      </c>
    </row>
    <row r="3819" spans="1:20" ht="49" hidden="1" x14ac:dyDescent="0.25">
      <c r="A3819">
        <v>123</v>
      </c>
      <c r="B3819" s="3" t="s">
        <v>125</v>
      </c>
      <c r="C3819" s="3" t="s">
        <v>4234</v>
      </c>
      <c r="D3819" s="6">
        <v>55000</v>
      </c>
      <c r="E3819" s="8">
        <v>151</v>
      </c>
      <c r="F3819" s="22">
        <f>ROUND(E3819/D3819*100,0)</f>
        <v>0</v>
      </c>
      <c r="G3819" t="s">
        <v>8219</v>
      </c>
      <c r="H3819" t="s">
        <v>8223</v>
      </c>
      <c r="I3819" t="s">
        <v>8245</v>
      </c>
      <c r="J3819">
        <v>1414533600</v>
      </c>
      <c r="K3819">
        <v>1411411564</v>
      </c>
      <c r="L3819" t="b">
        <v>0</v>
      </c>
      <c r="M3819">
        <v>6</v>
      </c>
      <c r="N3819" t="b">
        <v>0</v>
      </c>
      <c r="O3819" t="s">
        <v>8265</v>
      </c>
      <c r="P3819" s="9">
        <f>(((K3819/60)/60)/24)+DATE(1970,1,1)</f>
        <v>41904.781990740739</v>
      </c>
      <c r="Q3819" s="14">
        <f>YEAR(P3819)</f>
        <v>2014</v>
      </c>
      <c r="R3819" s="10" t="s">
        <v>8324</v>
      </c>
      <c r="S3819" t="s">
        <v>8327</v>
      </c>
      <c r="T3819">
        <f>IFERROR(ROUND(E3819/M3819,2),0)</f>
        <v>25.17</v>
      </c>
    </row>
    <row r="3820" spans="1:20" ht="49" hidden="1" x14ac:dyDescent="0.25">
      <c r="A3820">
        <v>137</v>
      </c>
      <c r="B3820" s="3" t="s">
        <v>139</v>
      </c>
      <c r="C3820" s="3" t="s">
        <v>4247</v>
      </c>
      <c r="D3820" s="6">
        <v>55000</v>
      </c>
      <c r="E3820" s="8">
        <v>0</v>
      </c>
      <c r="F3820" s="22">
        <f>ROUND(E3820/D3820*100,0)</f>
        <v>0</v>
      </c>
      <c r="G3820" t="s">
        <v>8219</v>
      </c>
      <c r="H3820" t="s">
        <v>8231</v>
      </c>
      <c r="I3820" t="s">
        <v>8252</v>
      </c>
      <c r="J3820">
        <v>1444657593</v>
      </c>
      <c r="K3820">
        <v>1440337593</v>
      </c>
      <c r="L3820" t="b">
        <v>0</v>
      </c>
      <c r="M3820">
        <v>0</v>
      </c>
      <c r="N3820" t="b">
        <v>0</v>
      </c>
      <c r="O3820" t="s">
        <v>8265</v>
      </c>
      <c r="P3820" s="9">
        <f>(((K3820/60)/60)/24)+DATE(1970,1,1)</f>
        <v>42239.573993055557</v>
      </c>
      <c r="Q3820" s="14">
        <f>YEAR(P3820)</f>
        <v>2015</v>
      </c>
      <c r="R3820" s="10" t="s">
        <v>8324</v>
      </c>
      <c r="S3820" t="s">
        <v>8327</v>
      </c>
      <c r="T3820">
        <f>IFERROR(ROUND(E3820/M3820,2),0)</f>
        <v>0</v>
      </c>
    </row>
    <row r="3821" spans="1:20" ht="49" hidden="1" x14ac:dyDescent="0.25">
      <c r="A3821">
        <v>960</v>
      </c>
      <c r="B3821" s="3" t="s">
        <v>961</v>
      </c>
      <c r="C3821" s="3" t="s">
        <v>5070</v>
      </c>
      <c r="D3821" s="6">
        <v>55650</v>
      </c>
      <c r="E3821" s="8">
        <v>25655</v>
      </c>
      <c r="F3821" s="22">
        <f>ROUND(E3821/D3821*100,0)</f>
        <v>46</v>
      </c>
      <c r="G3821" t="s">
        <v>8220</v>
      </c>
      <c r="H3821" t="s">
        <v>8223</v>
      </c>
      <c r="I3821" t="s">
        <v>8245</v>
      </c>
      <c r="J3821">
        <v>1489500155</v>
      </c>
      <c r="K3821">
        <v>1485874955</v>
      </c>
      <c r="L3821" t="b">
        <v>0</v>
      </c>
      <c r="M3821">
        <v>188</v>
      </c>
      <c r="N3821" t="b">
        <v>0</v>
      </c>
      <c r="O3821" t="s">
        <v>8271</v>
      </c>
      <c r="P3821" s="9">
        <f>(((K3821/60)/60)/24)+DATE(1970,1,1)</f>
        <v>42766.626793981486</v>
      </c>
      <c r="Q3821" s="14">
        <f>YEAR(P3821)</f>
        <v>2017</v>
      </c>
      <c r="R3821" s="10" t="s">
        <v>8333</v>
      </c>
      <c r="S3821" t="s">
        <v>8335</v>
      </c>
      <c r="T3821">
        <f>IFERROR(ROUND(E3821/M3821,2),0)</f>
        <v>136.46</v>
      </c>
    </row>
    <row r="3822" spans="1:20" ht="33" hidden="1" x14ac:dyDescent="0.25">
      <c r="A3822">
        <v>2156</v>
      </c>
      <c r="B3822" s="3" t="s">
        <v>2157</v>
      </c>
      <c r="C3822" s="3" t="s">
        <v>6266</v>
      </c>
      <c r="D3822" s="6">
        <v>56000</v>
      </c>
      <c r="E3822" s="8">
        <v>1493</v>
      </c>
      <c r="F3822" s="22">
        <f>ROUND(E3822/D3822*100,0)</f>
        <v>3</v>
      </c>
      <c r="G3822" t="s">
        <v>8220</v>
      </c>
      <c r="H3822" t="s">
        <v>8223</v>
      </c>
      <c r="I3822" t="s">
        <v>8245</v>
      </c>
      <c r="J3822">
        <v>1379363406</v>
      </c>
      <c r="K3822">
        <v>1375475406</v>
      </c>
      <c r="L3822" t="b">
        <v>0</v>
      </c>
      <c r="M3822">
        <v>83</v>
      </c>
      <c r="N3822" t="b">
        <v>0</v>
      </c>
      <c r="O3822" t="s">
        <v>8280</v>
      </c>
      <c r="P3822" s="9">
        <f>(((K3822/60)/60)/24)+DATE(1970,1,1)</f>
        <v>41488.85423611111</v>
      </c>
      <c r="Q3822" s="14">
        <f>YEAR(P3822)</f>
        <v>2013</v>
      </c>
      <c r="R3822" s="10" t="s">
        <v>8347</v>
      </c>
      <c r="S3822" t="s">
        <v>8348</v>
      </c>
      <c r="T3822">
        <f>IFERROR(ROUND(E3822/M3822,2),0)</f>
        <v>17.989999999999998</v>
      </c>
    </row>
    <row r="3823" spans="1:20" ht="49" hidden="1" x14ac:dyDescent="0.25">
      <c r="A3823">
        <v>679</v>
      </c>
      <c r="B3823" s="3" t="s">
        <v>680</v>
      </c>
      <c r="C3823" s="3" t="s">
        <v>4789</v>
      </c>
      <c r="D3823" s="6">
        <v>57000</v>
      </c>
      <c r="E3823" s="8">
        <v>8827</v>
      </c>
      <c r="F3823" s="22">
        <f>ROUND(E3823/D3823*100,0)</f>
        <v>15</v>
      </c>
      <c r="G3823" t="s">
        <v>8220</v>
      </c>
      <c r="H3823" t="s">
        <v>8223</v>
      </c>
      <c r="I3823" t="s">
        <v>8245</v>
      </c>
      <c r="J3823">
        <v>1472920909</v>
      </c>
      <c r="K3823">
        <v>1467736909</v>
      </c>
      <c r="L3823" t="b">
        <v>0</v>
      </c>
      <c r="M3823">
        <v>94</v>
      </c>
      <c r="N3823" t="b">
        <v>0</v>
      </c>
      <c r="O3823" t="s">
        <v>8271</v>
      </c>
      <c r="P3823" s="9">
        <f>(((K3823/60)/60)/24)+DATE(1970,1,1)</f>
        <v>42556.695706018523</v>
      </c>
      <c r="Q3823" s="14">
        <f>YEAR(P3823)</f>
        <v>2016</v>
      </c>
      <c r="R3823" s="10" t="s">
        <v>8333</v>
      </c>
      <c r="S3823" t="s">
        <v>8335</v>
      </c>
      <c r="T3823">
        <f>IFERROR(ROUND(E3823/M3823,2),0)</f>
        <v>93.9</v>
      </c>
    </row>
    <row r="3824" spans="1:20" ht="49" x14ac:dyDescent="0.25">
      <c r="A3824">
        <v>353</v>
      </c>
      <c r="B3824" s="3" t="s">
        <v>354</v>
      </c>
      <c r="C3824" s="3" t="s">
        <v>4463</v>
      </c>
      <c r="D3824" s="6">
        <v>58425</v>
      </c>
      <c r="E3824" s="8">
        <v>63460.18</v>
      </c>
      <c r="F3824" s="22">
        <f>ROUND(E3824/D3824*100,0)</f>
        <v>109</v>
      </c>
      <c r="G3824" t="s">
        <v>8218</v>
      </c>
      <c r="H3824" t="s">
        <v>8223</v>
      </c>
      <c r="I3824" t="s">
        <v>8245</v>
      </c>
      <c r="J3824">
        <v>1447963219</v>
      </c>
      <c r="K3824">
        <v>1445367619</v>
      </c>
      <c r="L3824" t="b">
        <v>1</v>
      </c>
      <c r="M3824">
        <v>613</v>
      </c>
      <c r="N3824" t="b">
        <v>1</v>
      </c>
      <c r="O3824" t="s">
        <v>8267</v>
      </c>
      <c r="P3824" s="9">
        <f>(((K3824/60)/60)/24)+DATE(1970,1,1)</f>
        <v>42297.791886574079</v>
      </c>
      <c r="Q3824" s="14">
        <f>YEAR(P3824)</f>
        <v>2015</v>
      </c>
      <c r="R3824" s="10" t="s">
        <v>8324</v>
      </c>
      <c r="S3824" t="s">
        <v>8329</v>
      </c>
      <c r="T3824">
        <f>IFERROR(ROUND(E3824/M3824,2),0)</f>
        <v>103.52</v>
      </c>
    </row>
    <row r="3825" spans="1:20" ht="49" x14ac:dyDescent="0.25">
      <c r="A3825">
        <v>1956</v>
      </c>
      <c r="B3825" s="3" t="s">
        <v>1957</v>
      </c>
      <c r="C3825" s="3" t="s">
        <v>6066</v>
      </c>
      <c r="D3825" s="6">
        <v>60000</v>
      </c>
      <c r="E3825" s="8">
        <v>176420</v>
      </c>
      <c r="F3825" s="22">
        <f>ROUND(E3825/D3825*100,0)</f>
        <v>294</v>
      </c>
      <c r="G3825" t="s">
        <v>8218</v>
      </c>
      <c r="H3825" t="s">
        <v>8223</v>
      </c>
      <c r="I3825" t="s">
        <v>8245</v>
      </c>
      <c r="J3825">
        <v>1429391405</v>
      </c>
      <c r="K3825">
        <v>1425507005</v>
      </c>
      <c r="L3825" t="b">
        <v>1</v>
      </c>
      <c r="M3825">
        <v>365</v>
      </c>
      <c r="N3825" t="b">
        <v>1</v>
      </c>
      <c r="O3825" t="s">
        <v>8293</v>
      </c>
      <c r="P3825" s="9">
        <f>(((K3825/60)/60)/24)+DATE(1970,1,1)</f>
        <v>42067.923668981486</v>
      </c>
      <c r="Q3825" s="14">
        <f>YEAR(P3825)</f>
        <v>2015</v>
      </c>
      <c r="R3825" s="10" t="s">
        <v>8333</v>
      </c>
      <c r="S3825" t="s">
        <v>8363</v>
      </c>
      <c r="T3825">
        <f>IFERROR(ROUND(E3825/M3825,2),0)</f>
        <v>483.34</v>
      </c>
    </row>
    <row r="3826" spans="1:20" ht="33" x14ac:dyDescent="0.25">
      <c r="A3826">
        <v>2710</v>
      </c>
      <c r="B3826" s="3" t="s">
        <v>2710</v>
      </c>
      <c r="C3826" s="3" t="s">
        <v>6820</v>
      </c>
      <c r="D3826" s="6">
        <v>60000</v>
      </c>
      <c r="E3826" s="8">
        <v>92340.21</v>
      </c>
      <c r="F3826" s="22">
        <f>ROUND(E3826/D3826*100,0)</f>
        <v>154</v>
      </c>
      <c r="G3826" t="s">
        <v>8218</v>
      </c>
      <c r="H3826" t="s">
        <v>8223</v>
      </c>
      <c r="I3826" t="s">
        <v>8245</v>
      </c>
      <c r="J3826">
        <v>1407549600</v>
      </c>
      <c r="K3826">
        <v>1404797428</v>
      </c>
      <c r="L3826" t="b">
        <v>1</v>
      </c>
      <c r="M3826">
        <v>1088</v>
      </c>
      <c r="N3826" t="b">
        <v>1</v>
      </c>
      <c r="O3826" t="s">
        <v>8301</v>
      </c>
      <c r="P3826" s="9">
        <f>(((K3826/60)/60)/24)+DATE(1970,1,1)</f>
        <v>41828.229490740741</v>
      </c>
      <c r="Q3826" s="14">
        <f>YEAR(P3826)</f>
        <v>2014</v>
      </c>
      <c r="R3826" s="10" t="s">
        <v>8331</v>
      </c>
      <c r="S3826" t="s">
        <v>8371</v>
      </c>
      <c r="T3826">
        <f>IFERROR(ROUND(E3826/M3826,2),0)</f>
        <v>84.87</v>
      </c>
    </row>
    <row r="3827" spans="1:20" ht="49" hidden="1" x14ac:dyDescent="0.25">
      <c r="A3827">
        <v>445</v>
      </c>
      <c r="B3827" s="3" t="s">
        <v>446</v>
      </c>
      <c r="C3827" s="3" t="s">
        <v>4555</v>
      </c>
      <c r="D3827" s="6">
        <v>60000</v>
      </c>
      <c r="E3827" s="8">
        <v>2</v>
      </c>
      <c r="F3827" s="22">
        <f>ROUND(E3827/D3827*100,0)</f>
        <v>0</v>
      </c>
      <c r="G3827" t="s">
        <v>8220</v>
      </c>
      <c r="H3827" t="s">
        <v>8223</v>
      </c>
      <c r="I3827" t="s">
        <v>8245</v>
      </c>
      <c r="J3827">
        <v>1432195375</v>
      </c>
      <c r="K3827">
        <v>1430899375</v>
      </c>
      <c r="L3827" t="b">
        <v>0</v>
      </c>
      <c r="M3827">
        <v>2</v>
      </c>
      <c r="N3827" t="b">
        <v>0</v>
      </c>
      <c r="O3827" t="s">
        <v>8268</v>
      </c>
      <c r="P3827" s="9">
        <f>(((K3827/60)/60)/24)+DATE(1970,1,1)</f>
        <v>42130.335358796292</v>
      </c>
      <c r="Q3827" s="14">
        <f>YEAR(P3827)</f>
        <v>2015</v>
      </c>
      <c r="R3827" s="10" t="s">
        <v>8324</v>
      </c>
      <c r="S3827" t="s">
        <v>8330</v>
      </c>
      <c r="T3827">
        <f>IFERROR(ROUND(E3827/M3827,2),0)</f>
        <v>1</v>
      </c>
    </row>
    <row r="3828" spans="1:20" ht="33" hidden="1" x14ac:dyDescent="0.25">
      <c r="A3828">
        <v>496</v>
      </c>
      <c r="B3828" s="3" t="s">
        <v>497</v>
      </c>
      <c r="C3828" s="3" t="s">
        <v>4606</v>
      </c>
      <c r="D3828" s="6">
        <v>60000</v>
      </c>
      <c r="E3828" s="8">
        <v>1</v>
      </c>
      <c r="F3828" s="22">
        <f>ROUND(E3828/D3828*100,0)</f>
        <v>0</v>
      </c>
      <c r="G3828" t="s">
        <v>8220</v>
      </c>
      <c r="H3828" t="s">
        <v>8223</v>
      </c>
      <c r="I3828" t="s">
        <v>8245</v>
      </c>
      <c r="J3828">
        <v>1392070874</v>
      </c>
      <c r="K3828">
        <v>1386886874</v>
      </c>
      <c r="L3828" t="b">
        <v>0</v>
      </c>
      <c r="M3828">
        <v>1</v>
      </c>
      <c r="N3828" t="b">
        <v>0</v>
      </c>
      <c r="O3828" t="s">
        <v>8268</v>
      </c>
      <c r="P3828" s="9">
        <f>(((K3828/60)/60)/24)+DATE(1970,1,1)</f>
        <v>41620.93141203704</v>
      </c>
      <c r="Q3828" s="14">
        <f>YEAR(P3828)</f>
        <v>2013</v>
      </c>
      <c r="R3828" s="10" t="s">
        <v>8324</v>
      </c>
      <c r="S3828" t="s">
        <v>8330</v>
      </c>
      <c r="T3828">
        <f>IFERROR(ROUND(E3828/M3828,2),0)</f>
        <v>1</v>
      </c>
    </row>
    <row r="3829" spans="1:20" ht="49" hidden="1" x14ac:dyDescent="0.25">
      <c r="A3829">
        <v>546</v>
      </c>
      <c r="B3829" s="3" t="s">
        <v>547</v>
      </c>
      <c r="C3829" s="3" t="s">
        <v>4656</v>
      </c>
      <c r="D3829" s="6">
        <v>60000</v>
      </c>
      <c r="E3829" s="8">
        <v>52</v>
      </c>
      <c r="F3829" s="22">
        <f>ROUND(E3829/D3829*100,0)</f>
        <v>0</v>
      </c>
      <c r="G3829" t="s">
        <v>8220</v>
      </c>
      <c r="H3829" t="s">
        <v>8223</v>
      </c>
      <c r="I3829" t="s">
        <v>8245</v>
      </c>
      <c r="J3829">
        <v>1445097715</v>
      </c>
      <c r="K3829">
        <v>1441209715</v>
      </c>
      <c r="L3829" t="b">
        <v>0</v>
      </c>
      <c r="M3829">
        <v>2</v>
      </c>
      <c r="N3829" t="b">
        <v>0</v>
      </c>
      <c r="O3829" t="s">
        <v>8270</v>
      </c>
      <c r="P3829" s="9">
        <f>(((K3829/60)/60)/24)+DATE(1970,1,1)</f>
        <v>42249.667997685188</v>
      </c>
      <c r="Q3829" s="14">
        <f>YEAR(P3829)</f>
        <v>2015</v>
      </c>
      <c r="R3829" s="10" t="s">
        <v>8333</v>
      </c>
      <c r="S3829" t="s">
        <v>8334</v>
      </c>
      <c r="T3829">
        <f>IFERROR(ROUND(E3829/M3829,2),0)</f>
        <v>26</v>
      </c>
    </row>
    <row r="3830" spans="1:20" ht="49" hidden="1" x14ac:dyDescent="0.25">
      <c r="A3830">
        <v>575</v>
      </c>
      <c r="B3830" s="3" t="s">
        <v>576</v>
      </c>
      <c r="C3830" s="3" t="s">
        <v>4685</v>
      </c>
      <c r="D3830" s="6">
        <v>60000</v>
      </c>
      <c r="E3830" s="8">
        <v>259</v>
      </c>
      <c r="F3830" s="22">
        <f>ROUND(E3830/D3830*100,0)</f>
        <v>0</v>
      </c>
      <c r="G3830" t="s">
        <v>8220</v>
      </c>
      <c r="H3830" t="s">
        <v>8235</v>
      </c>
      <c r="I3830" t="s">
        <v>8248</v>
      </c>
      <c r="J3830">
        <v>1434213443</v>
      </c>
      <c r="K3830">
        <v>1431621443</v>
      </c>
      <c r="L3830" t="b">
        <v>0</v>
      </c>
      <c r="M3830">
        <v>4</v>
      </c>
      <c r="N3830" t="b">
        <v>0</v>
      </c>
      <c r="O3830" t="s">
        <v>8270</v>
      </c>
      <c r="P3830" s="9">
        <f>(((K3830/60)/60)/24)+DATE(1970,1,1)</f>
        <v>42138.692627314813</v>
      </c>
      <c r="Q3830" s="14">
        <f>YEAR(P3830)</f>
        <v>2015</v>
      </c>
      <c r="R3830" s="10" t="s">
        <v>8333</v>
      </c>
      <c r="S3830" t="s">
        <v>8334</v>
      </c>
      <c r="T3830">
        <f>IFERROR(ROUND(E3830/M3830,2),0)</f>
        <v>64.75</v>
      </c>
    </row>
    <row r="3831" spans="1:20" ht="49" hidden="1" x14ac:dyDescent="0.25">
      <c r="A3831">
        <v>695</v>
      </c>
      <c r="B3831" s="3" t="s">
        <v>696</v>
      </c>
      <c r="C3831" s="3" t="s">
        <v>4805</v>
      </c>
      <c r="D3831" s="6">
        <v>60000</v>
      </c>
      <c r="E3831" s="8">
        <v>636</v>
      </c>
      <c r="F3831" s="22">
        <f>ROUND(E3831/D3831*100,0)</f>
        <v>1</v>
      </c>
      <c r="G3831" t="s">
        <v>8220</v>
      </c>
      <c r="H3831" t="s">
        <v>8223</v>
      </c>
      <c r="I3831" t="s">
        <v>8245</v>
      </c>
      <c r="J3831">
        <v>1414758620</v>
      </c>
      <c r="K3831">
        <v>1412166620</v>
      </c>
      <c r="L3831" t="b">
        <v>0</v>
      </c>
      <c r="M3831">
        <v>7</v>
      </c>
      <c r="N3831" t="b">
        <v>0</v>
      </c>
      <c r="O3831" t="s">
        <v>8271</v>
      </c>
      <c r="P3831" s="9">
        <f>(((K3831/60)/60)/24)+DATE(1970,1,1)</f>
        <v>41913.521064814813</v>
      </c>
      <c r="Q3831" s="14">
        <f>YEAR(P3831)</f>
        <v>2014</v>
      </c>
      <c r="R3831" s="10" t="s">
        <v>8333</v>
      </c>
      <c r="S3831" t="s">
        <v>8335</v>
      </c>
      <c r="T3831">
        <f>IFERROR(ROUND(E3831/M3831,2),0)</f>
        <v>90.86</v>
      </c>
    </row>
    <row r="3832" spans="1:20" ht="33" hidden="1" x14ac:dyDescent="0.25">
      <c r="A3832">
        <v>998</v>
      </c>
      <c r="B3832" s="3" t="s">
        <v>999</v>
      </c>
      <c r="C3832" s="3" t="s">
        <v>5108</v>
      </c>
      <c r="D3832" s="6">
        <v>60000</v>
      </c>
      <c r="E3832" s="8">
        <v>35135</v>
      </c>
      <c r="F3832" s="22">
        <f>ROUND(E3832/D3832*100,0)</f>
        <v>59</v>
      </c>
      <c r="G3832" t="s">
        <v>8220</v>
      </c>
      <c r="H3832" t="s">
        <v>8228</v>
      </c>
      <c r="I3832" t="s">
        <v>8250</v>
      </c>
      <c r="J3832">
        <v>1447909401</v>
      </c>
      <c r="K3832">
        <v>1444017801</v>
      </c>
      <c r="L3832" t="b">
        <v>0</v>
      </c>
      <c r="M3832">
        <v>229</v>
      </c>
      <c r="N3832" t="b">
        <v>0</v>
      </c>
      <c r="O3832" t="s">
        <v>8271</v>
      </c>
      <c r="P3832" s="9">
        <f>(((K3832/60)/60)/24)+DATE(1970,1,1)</f>
        <v>42282.168993055559</v>
      </c>
      <c r="Q3832" s="14">
        <f>YEAR(P3832)</f>
        <v>2015</v>
      </c>
      <c r="R3832" s="10" t="s">
        <v>8333</v>
      </c>
      <c r="S3832" t="s">
        <v>8335</v>
      </c>
      <c r="T3832">
        <f>IFERROR(ROUND(E3832/M3832,2),0)</f>
        <v>153.43</v>
      </c>
    </row>
    <row r="3833" spans="1:20" ht="49" hidden="1" x14ac:dyDescent="0.25">
      <c r="A3833">
        <v>1104</v>
      </c>
      <c r="B3833" s="3" t="s">
        <v>1105</v>
      </c>
      <c r="C3833" s="3" t="s">
        <v>5214</v>
      </c>
      <c r="D3833" s="6">
        <v>60000</v>
      </c>
      <c r="E3833" s="8">
        <v>2971</v>
      </c>
      <c r="F3833" s="22">
        <f>ROUND(E3833/D3833*100,0)</f>
        <v>5</v>
      </c>
      <c r="G3833" t="s">
        <v>8220</v>
      </c>
      <c r="H3833" t="s">
        <v>8224</v>
      </c>
      <c r="I3833" t="s">
        <v>8246</v>
      </c>
      <c r="J3833">
        <v>1402480221</v>
      </c>
      <c r="K3833">
        <v>1399888221</v>
      </c>
      <c r="L3833" t="b">
        <v>0</v>
      </c>
      <c r="M3833">
        <v>37</v>
      </c>
      <c r="N3833" t="b">
        <v>0</v>
      </c>
      <c r="O3833" t="s">
        <v>8280</v>
      </c>
      <c r="P3833" s="9">
        <f>(((K3833/60)/60)/24)+DATE(1970,1,1)</f>
        <v>41771.40996527778</v>
      </c>
      <c r="Q3833" s="14">
        <f>YEAR(P3833)</f>
        <v>2014</v>
      </c>
      <c r="R3833" s="10" t="s">
        <v>8347</v>
      </c>
      <c r="S3833" t="s">
        <v>8348</v>
      </c>
      <c r="T3833">
        <f>IFERROR(ROUND(E3833/M3833,2),0)</f>
        <v>80.3</v>
      </c>
    </row>
    <row r="3834" spans="1:20" ht="49" hidden="1" x14ac:dyDescent="0.25">
      <c r="A3834">
        <v>1162</v>
      </c>
      <c r="B3834" s="3" t="s">
        <v>1163</v>
      </c>
      <c r="C3834" s="3" t="s">
        <v>5272</v>
      </c>
      <c r="D3834" s="6">
        <v>60000</v>
      </c>
      <c r="E3834" s="8">
        <v>35</v>
      </c>
      <c r="F3834" s="22">
        <f>ROUND(E3834/D3834*100,0)</f>
        <v>0</v>
      </c>
      <c r="G3834" t="s">
        <v>8220</v>
      </c>
      <c r="H3834" t="s">
        <v>8223</v>
      </c>
      <c r="I3834" t="s">
        <v>8245</v>
      </c>
      <c r="J3834">
        <v>1411662264</v>
      </c>
      <c r="K3834">
        <v>1408983864</v>
      </c>
      <c r="L3834" t="b">
        <v>0</v>
      </c>
      <c r="M3834">
        <v>2</v>
      </c>
      <c r="N3834" t="b">
        <v>0</v>
      </c>
      <c r="O3834" t="s">
        <v>8282</v>
      </c>
      <c r="P3834" s="9">
        <f>(((K3834/60)/60)/24)+DATE(1970,1,1)</f>
        <v>41876.683611111112</v>
      </c>
      <c r="Q3834" s="14">
        <f>YEAR(P3834)</f>
        <v>2014</v>
      </c>
      <c r="R3834" s="10" t="s">
        <v>8350</v>
      </c>
      <c r="S3834" t="s">
        <v>8351</v>
      </c>
      <c r="T3834">
        <f>IFERROR(ROUND(E3834/M3834,2),0)</f>
        <v>17.5</v>
      </c>
    </row>
    <row r="3835" spans="1:20" ht="49" hidden="1" x14ac:dyDescent="0.25">
      <c r="A3835">
        <v>1167</v>
      </c>
      <c r="B3835" s="3" t="s">
        <v>1168</v>
      </c>
      <c r="C3835" s="3" t="s">
        <v>5277</v>
      </c>
      <c r="D3835" s="6">
        <v>60000</v>
      </c>
      <c r="E3835" s="8">
        <v>979</v>
      </c>
      <c r="F3835" s="22">
        <f>ROUND(E3835/D3835*100,0)</f>
        <v>2</v>
      </c>
      <c r="G3835" t="s">
        <v>8220</v>
      </c>
      <c r="H3835" t="s">
        <v>8223</v>
      </c>
      <c r="I3835" t="s">
        <v>8245</v>
      </c>
      <c r="J3835">
        <v>1410543495</v>
      </c>
      <c r="K3835">
        <v>1407865095</v>
      </c>
      <c r="L3835" t="b">
        <v>0</v>
      </c>
      <c r="M3835">
        <v>16</v>
      </c>
      <c r="N3835" t="b">
        <v>0</v>
      </c>
      <c r="O3835" t="s">
        <v>8282</v>
      </c>
      <c r="P3835" s="9">
        <f>(((K3835/60)/60)/24)+DATE(1970,1,1)</f>
        <v>41863.734895833331</v>
      </c>
      <c r="Q3835" s="14">
        <f>YEAR(P3835)</f>
        <v>2014</v>
      </c>
      <c r="R3835" s="10" t="s">
        <v>8350</v>
      </c>
      <c r="S3835" t="s">
        <v>8351</v>
      </c>
      <c r="T3835">
        <f>IFERROR(ROUND(E3835/M3835,2),0)</f>
        <v>61.19</v>
      </c>
    </row>
    <row r="3836" spans="1:20" ht="49" hidden="1" x14ac:dyDescent="0.25">
      <c r="A3836">
        <v>1179</v>
      </c>
      <c r="B3836" s="3" t="s">
        <v>1180</v>
      </c>
      <c r="C3836" s="3" t="s">
        <v>5289</v>
      </c>
      <c r="D3836" s="6">
        <v>60000</v>
      </c>
      <c r="E3836" s="8">
        <v>3200</v>
      </c>
      <c r="F3836" s="22">
        <f>ROUND(E3836/D3836*100,0)</f>
        <v>5</v>
      </c>
      <c r="G3836" t="s">
        <v>8220</v>
      </c>
      <c r="H3836" t="s">
        <v>8228</v>
      </c>
      <c r="I3836" t="s">
        <v>8250</v>
      </c>
      <c r="J3836">
        <v>1446052627</v>
      </c>
      <c r="K3836">
        <v>1443460627</v>
      </c>
      <c r="L3836" t="b">
        <v>0</v>
      </c>
      <c r="M3836">
        <v>5</v>
      </c>
      <c r="N3836" t="b">
        <v>0</v>
      </c>
      <c r="O3836" t="s">
        <v>8282</v>
      </c>
      <c r="P3836" s="9">
        <f>(((K3836/60)/60)/24)+DATE(1970,1,1)</f>
        <v>42275.720219907409</v>
      </c>
      <c r="Q3836" s="14">
        <f>YEAR(P3836)</f>
        <v>2015</v>
      </c>
      <c r="R3836" s="10" t="s">
        <v>8350</v>
      </c>
      <c r="S3836" t="s">
        <v>8351</v>
      </c>
      <c r="T3836">
        <f>IFERROR(ROUND(E3836/M3836,2),0)</f>
        <v>640</v>
      </c>
    </row>
    <row r="3837" spans="1:20" ht="21" hidden="1" x14ac:dyDescent="0.25">
      <c r="A3837">
        <v>1590</v>
      </c>
      <c r="B3837" s="3" t="s">
        <v>1591</v>
      </c>
      <c r="C3837" s="3" t="s">
        <v>5700</v>
      </c>
      <c r="D3837" s="6">
        <v>60000</v>
      </c>
      <c r="E3837" s="8">
        <v>1020</v>
      </c>
      <c r="F3837" s="22">
        <f>ROUND(E3837/D3837*100,0)</f>
        <v>2</v>
      </c>
      <c r="G3837" t="s">
        <v>8220</v>
      </c>
      <c r="H3837" t="s">
        <v>8236</v>
      </c>
      <c r="I3837" t="s">
        <v>8248</v>
      </c>
      <c r="J3837">
        <v>1443040464</v>
      </c>
      <c r="K3837">
        <v>1440448464</v>
      </c>
      <c r="L3837" t="b">
        <v>0</v>
      </c>
      <c r="M3837">
        <v>2</v>
      </c>
      <c r="N3837" t="b">
        <v>0</v>
      </c>
      <c r="O3837" t="s">
        <v>8289</v>
      </c>
      <c r="P3837" s="9">
        <f>(((K3837/60)/60)/24)+DATE(1970,1,1)</f>
        <v>42240.857222222221</v>
      </c>
      <c r="Q3837" s="14">
        <f>YEAR(P3837)</f>
        <v>2015</v>
      </c>
      <c r="R3837" s="10" t="s">
        <v>8352</v>
      </c>
      <c r="S3837" t="s">
        <v>8359</v>
      </c>
      <c r="T3837">
        <f>IFERROR(ROUND(E3837/M3837,2),0)</f>
        <v>510</v>
      </c>
    </row>
    <row r="3838" spans="1:20" ht="49" hidden="1" x14ac:dyDescent="0.25">
      <c r="A3838">
        <v>2125</v>
      </c>
      <c r="B3838" s="3" t="s">
        <v>2126</v>
      </c>
      <c r="C3838" s="3" t="s">
        <v>6235</v>
      </c>
      <c r="D3838" s="6">
        <v>60000</v>
      </c>
      <c r="E3838" s="8">
        <v>852</v>
      </c>
      <c r="F3838" s="22">
        <f>ROUND(E3838/D3838*100,0)</f>
        <v>1</v>
      </c>
      <c r="G3838" t="s">
        <v>8220</v>
      </c>
      <c r="H3838" t="s">
        <v>8223</v>
      </c>
      <c r="I3838" t="s">
        <v>8245</v>
      </c>
      <c r="J3838">
        <v>1438734833</v>
      </c>
      <c r="K3838">
        <v>1436142833</v>
      </c>
      <c r="L3838" t="b">
        <v>0</v>
      </c>
      <c r="M3838">
        <v>27</v>
      </c>
      <c r="N3838" t="b">
        <v>0</v>
      </c>
      <c r="O3838" t="s">
        <v>8280</v>
      </c>
      <c r="P3838" s="9">
        <f>(((K3838/60)/60)/24)+DATE(1970,1,1)</f>
        <v>42191.023530092592</v>
      </c>
      <c r="Q3838" s="14">
        <f>YEAR(P3838)</f>
        <v>2015</v>
      </c>
      <c r="R3838" s="10" t="s">
        <v>8347</v>
      </c>
      <c r="S3838" t="s">
        <v>8348</v>
      </c>
      <c r="T3838">
        <f>IFERROR(ROUND(E3838/M3838,2),0)</f>
        <v>31.56</v>
      </c>
    </row>
    <row r="3839" spans="1:20" ht="49" hidden="1" x14ac:dyDescent="0.25">
      <c r="A3839">
        <v>2415</v>
      </c>
      <c r="B3839" s="3" t="s">
        <v>2416</v>
      </c>
      <c r="C3839" s="3" t="s">
        <v>6525</v>
      </c>
      <c r="D3839" s="6">
        <v>60000</v>
      </c>
      <c r="E3839" s="8">
        <v>335</v>
      </c>
      <c r="F3839" s="22">
        <f>ROUND(E3839/D3839*100,0)</f>
        <v>1</v>
      </c>
      <c r="G3839" t="s">
        <v>8220</v>
      </c>
      <c r="H3839" t="s">
        <v>8223</v>
      </c>
      <c r="I3839" t="s">
        <v>8245</v>
      </c>
      <c r="J3839">
        <v>1468615346</v>
      </c>
      <c r="K3839">
        <v>1466023346</v>
      </c>
      <c r="L3839" t="b">
        <v>0</v>
      </c>
      <c r="M3839">
        <v>6</v>
      </c>
      <c r="N3839" t="b">
        <v>0</v>
      </c>
      <c r="O3839" t="s">
        <v>8282</v>
      </c>
      <c r="P3839" s="9">
        <f>(((K3839/60)/60)/24)+DATE(1970,1,1)</f>
        <v>42536.862800925926</v>
      </c>
      <c r="Q3839" s="14">
        <f>YEAR(P3839)</f>
        <v>2016</v>
      </c>
      <c r="R3839" s="10" t="s">
        <v>8350</v>
      </c>
      <c r="S3839" t="s">
        <v>8351</v>
      </c>
      <c r="T3839">
        <f>IFERROR(ROUND(E3839/M3839,2),0)</f>
        <v>55.83</v>
      </c>
    </row>
    <row r="3840" spans="1:20" ht="49" hidden="1" x14ac:dyDescent="0.25">
      <c r="A3840">
        <v>2423</v>
      </c>
      <c r="B3840" s="3" t="s">
        <v>2424</v>
      </c>
      <c r="C3840" s="3" t="s">
        <v>6533</v>
      </c>
      <c r="D3840" s="6">
        <v>60000</v>
      </c>
      <c r="E3840" s="8">
        <v>8</v>
      </c>
      <c r="F3840" s="22">
        <f>ROUND(E3840/D3840*100,0)</f>
        <v>0</v>
      </c>
      <c r="G3840" t="s">
        <v>8220</v>
      </c>
      <c r="H3840" t="s">
        <v>8223</v>
      </c>
      <c r="I3840" t="s">
        <v>8245</v>
      </c>
      <c r="J3840">
        <v>1420044890</v>
      </c>
      <c r="K3840">
        <v>1417452890</v>
      </c>
      <c r="L3840" t="b">
        <v>0</v>
      </c>
      <c r="M3840">
        <v>1</v>
      </c>
      <c r="N3840" t="b">
        <v>0</v>
      </c>
      <c r="O3840" t="s">
        <v>8282</v>
      </c>
      <c r="P3840" s="9">
        <f>(((K3840/60)/60)/24)+DATE(1970,1,1)</f>
        <v>41974.704745370371</v>
      </c>
      <c r="Q3840" s="14">
        <f>YEAR(P3840)</f>
        <v>2014</v>
      </c>
      <c r="R3840" s="10" t="s">
        <v>8350</v>
      </c>
      <c r="S3840" t="s">
        <v>8351</v>
      </c>
      <c r="T3840">
        <f>IFERROR(ROUND(E3840/M3840,2),0)</f>
        <v>8</v>
      </c>
    </row>
    <row r="3841" spans="1:20" ht="49" hidden="1" x14ac:dyDescent="0.25">
      <c r="A3841">
        <v>2696</v>
      </c>
      <c r="B3841" s="3" t="s">
        <v>2696</v>
      </c>
      <c r="C3841" s="3" t="s">
        <v>6806</v>
      </c>
      <c r="D3841" s="6">
        <v>60000</v>
      </c>
      <c r="E3841" s="8">
        <v>3390</v>
      </c>
      <c r="F3841" s="22">
        <f>ROUND(E3841/D3841*100,0)</f>
        <v>6</v>
      </c>
      <c r="G3841" t="s">
        <v>8220</v>
      </c>
      <c r="H3841" t="s">
        <v>8223</v>
      </c>
      <c r="I3841" t="s">
        <v>8245</v>
      </c>
      <c r="J3841">
        <v>1419538560</v>
      </c>
      <c r="K3841">
        <v>1416600960</v>
      </c>
      <c r="L3841" t="b">
        <v>0</v>
      </c>
      <c r="M3841">
        <v>38</v>
      </c>
      <c r="N3841" t="b">
        <v>0</v>
      </c>
      <c r="O3841" t="s">
        <v>8282</v>
      </c>
      <c r="P3841" s="9">
        <f>(((K3841/60)/60)/24)+DATE(1970,1,1)</f>
        <v>41964.844444444447</v>
      </c>
      <c r="Q3841" s="14">
        <f>YEAR(P3841)</f>
        <v>2014</v>
      </c>
      <c r="R3841" s="10" t="s">
        <v>8350</v>
      </c>
      <c r="S3841" t="s">
        <v>8351</v>
      </c>
      <c r="T3841">
        <f>IFERROR(ROUND(E3841/M3841,2),0)</f>
        <v>89.21</v>
      </c>
    </row>
    <row r="3842" spans="1:20" ht="49" hidden="1" x14ac:dyDescent="0.25">
      <c r="A3842">
        <v>3078</v>
      </c>
      <c r="B3842" s="3" t="s">
        <v>3078</v>
      </c>
      <c r="C3842" s="3" t="s">
        <v>7188</v>
      </c>
      <c r="D3842" s="6">
        <v>60000</v>
      </c>
      <c r="E3842" s="8">
        <v>71</v>
      </c>
      <c r="F3842" s="22">
        <f>ROUND(E3842/D3842*100,0)</f>
        <v>0</v>
      </c>
      <c r="G3842" t="s">
        <v>8220</v>
      </c>
      <c r="H3842" t="s">
        <v>8223</v>
      </c>
      <c r="I3842" t="s">
        <v>8245</v>
      </c>
      <c r="J3842">
        <v>1424920795</v>
      </c>
      <c r="K3842">
        <v>1422328795</v>
      </c>
      <c r="L3842" t="b">
        <v>0</v>
      </c>
      <c r="M3842">
        <v>3</v>
      </c>
      <c r="N3842" t="b">
        <v>0</v>
      </c>
      <c r="O3842" t="s">
        <v>8301</v>
      </c>
      <c r="P3842" s="9">
        <f>(((K3842/60)/60)/24)+DATE(1970,1,1)</f>
        <v>42031.138831018514</v>
      </c>
      <c r="Q3842" s="14">
        <f>YEAR(P3842)</f>
        <v>2015</v>
      </c>
      <c r="R3842" s="10" t="s">
        <v>8331</v>
      </c>
      <c r="S3842" t="s">
        <v>8371</v>
      </c>
      <c r="T3842">
        <f>IFERROR(ROUND(E3842/M3842,2),0)</f>
        <v>23.67</v>
      </c>
    </row>
    <row r="3843" spans="1:20" ht="49" hidden="1" x14ac:dyDescent="0.25">
      <c r="A3843">
        <v>3909</v>
      </c>
      <c r="B3843" s="3" t="s">
        <v>3906</v>
      </c>
      <c r="C3843" s="3" t="s">
        <v>8017</v>
      </c>
      <c r="D3843" s="6">
        <v>60000</v>
      </c>
      <c r="E3843" s="8">
        <v>135</v>
      </c>
      <c r="F3843" s="22">
        <f>ROUND(E3843/D3843*100,0)</f>
        <v>0</v>
      </c>
      <c r="G3843" t="s">
        <v>8220</v>
      </c>
      <c r="H3843" t="s">
        <v>8223</v>
      </c>
      <c r="I3843" t="s">
        <v>8245</v>
      </c>
      <c r="J3843">
        <v>1410424642</v>
      </c>
      <c r="K3843">
        <v>1407832642</v>
      </c>
      <c r="L3843" t="b">
        <v>0</v>
      </c>
      <c r="M3843">
        <v>4</v>
      </c>
      <c r="N3843" t="b">
        <v>0</v>
      </c>
      <c r="O3843" t="s">
        <v>8269</v>
      </c>
      <c r="P3843" s="9">
        <f>(((K3843/60)/60)/24)+DATE(1970,1,1)</f>
        <v>41863.359282407408</v>
      </c>
      <c r="Q3843" s="14">
        <f>YEAR(P3843)</f>
        <v>2014</v>
      </c>
      <c r="R3843" s="10" t="s">
        <v>8331</v>
      </c>
      <c r="S3843" t="s">
        <v>8332</v>
      </c>
      <c r="T3843">
        <f>IFERROR(ROUND(E3843/M3843,2),0)</f>
        <v>33.75</v>
      </c>
    </row>
    <row r="3844" spans="1:20" ht="49" hidden="1" x14ac:dyDescent="0.25">
      <c r="A3844">
        <v>3918</v>
      </c>
      <c r="B3844" s="3" t="s">
        <v>3915</v>
      </c>
      <c r="C3844" s="3" t="s">
        <v>8026</v>
      </c>
      <c r="D3844" s="6">
        <v>60000</v>
      </c>
      <c r="E3844" s="8">
        <v>120</v>
      </c>
      <c r="F3844" s="22">
        <f>ROUND(E3844/D3844*100,0)</f>
        <v>0</v>
      </c>
      <c r="G3844" t="s">
        <v>8220</v>
      </c>
      <c r="H3844" t="s">
        <v>8224</v>
      </c>
      <c r="I3844" t="s">
        <v>8246</v>
      </c>
      <c r="J3844">
        <v>1407168000</v>
      </c>
      <c r="K3844">
        <v>1406131023</v>
      </c>
      <c r="L3844" t="b">
        <v>0</v>
      </c>
      <c r="M3844">
        <v>3</v>
      </c>
      <c r="N3844" t="b">
        <v>0</v>
      </c>
      <c r="O3844" t="s">
        <v>8269</v>
      </c>
      <c r="P3844" s="9">
        <f>(((K3844/60)/60)/24)+DATE(1970,1,1)</f>
        <v>41843.664618055554</v>
      </c>
      <c r="Q3844" s="14">
        <f>YEAR(P3844)</f>
        <v>2014</v>
      </c>
      <c r="R3844" s="10" t="s">
        <v>8331</v>
      </c>
      <c r="S3844" t="s">
        <v>8332</v>
      </c>
      <c r="T3844">
        <f>IFERROR(ROUND(E3844/M3844,2),0)</f>
        <v>40</v>
      </c>
    </row>
    <row r="3845" spans="1:20" ht="49" hidden="1" x14ac:dyDescent="0.25">
      <c r="A3845">
        <v>613</v>
      </c>
      <c r="B3845" s="3" t="s">
        <v>614</v>
      </c>
      <c r="C3845" s="3" t="s">
        <v>4723</v>
      </c>
      <c r="D3845" s="6">
        <v>60000</v>
      </c>
      <c r="E3845" s="8">
        <v>12818</v>
      </c>
      <c r="F3845" s="22">
        <f>ROUND(E3845/D3845*100,0)</f>
        <v>21</v>
      </c>
      <c r="G3845" t="s">
        <v>8219</v>
      </c>
      <c r="H3845" t="s">
        <v>8223</v>
      </c>
      <c r="I3845" t="s">
        <v>8245</v>
      </c>
      <c r="J3845">
        <v>1443675540</v>
      </c>
      <c r="K3845">
        <v>1441022120</v>
      </c>
      <c r="L3845" t="b">
        <v>0</v>
      </c>
      <c r="M3845">
        <v>121</v>
      </c>
      <c r="N3845" t="b">
        <v>0</v>
      </c>
      <c r="O3845" t="s">
        <v>8270</v>
      </c>
      <c r="P3845" s="9">
        <f>(((K3845/60)/60)/24)+DATE(1970,1,1)</f>
        <v>42247.496759259258</v>
      </c>
      <c r="Q3845" s="14">
        <f>YEAR(P3845)</f>
        <v>2015</v>
      </c>
      <c r="R3845" s="10" t="s">
        <v>8333</v>
      </c>
      <c r="S3845" t="s">
        <v>8334</v>
      </c>
      <c r="T3845">
        <f>IFERROR(ROUND(E3845/M3845,2),0)</f>
        <v>105.93</v>
      </c>
    </row>
    <row r="3846" spans="1:20" ht="49" hidden="1" x14ac:dyDescent="0.25">
      <c r="A3846">
        <v>2346</v>
      </c>
      <c r="B3846" s="3" t="s">
        <v>2347</v>
      </c>
      <c r="C3846" s="3" t="s">
        <v>6456</v>
      </c>
      <c r="D3846" s="6">
        <v>60000</v>
      </c>
      <c r="E3846" s="8">
        <v>39</v>
      </c>
      <c r="F3846" s="22">
        <f>ROUND(E3846/D3846*100,0)</f>
        <v>0</v>
      </c>
      <c r="G3846" t="s">
        <v>8219</v>
      </c>
      <c r="H3846" t="s">
        <v>8223</v>
      </c>
      <c r="I3846" t="s">
        <v>8245</v>
      </c>
      <c r="J3846">
        <v>1476731431</v>
      </c>
      <c r="K3846">
        <v>1472843431</v>
      </c>
      <c r="L3846" t="b">
        <v>0</v>
      </c>
      <c r="M3846">
        <v>3</v>
      </c>
      <c r="N3846" t="b">
        <v>0</v>
      </c>
      <c r="O3846" t="s">
        <v>8270</v>
      </c>
      <c r="P3846" s="9">
        <f>(((K3846/60)/60)/24)+DATE(1970,1,1)</f>
        <v>42615.79896990741</v>
      </c>
      <c r="Q3846" s="14">
        <f>YEAR(P3846)</f>
        <v>2016</v>
      </c>
      <c r="R3846" s="10" t="s">
        <v>8333</v>
      </c>
      <c r="S3846" t="s">
        <v>8334</v>
      </c>
      <c r="T3846">
        <f>IFERROR(ROUND(E3846/M3846,2),0)</f>
        <v>13</v>
      </c>
    </row>
    <row r="3847" spans="1:20" ht="49" hidden="1" x14ac:dyDescent="0.25">
      <c r="A3847">
        <v>2650</v>
      </c>
      <c r="B3847" s="3" t="s">
        <v>2650</v>
      </c>
      <c r="C3847" s="3" t="s">
        <v>6760</v>
      </c>
      <c r="D3847" s="6">
        <v>60000</v>
      </c>
      <c r="E3847" s="8">
        <v>358</v>
      </c>
      <c r="F3847" s="22">
        <f>ROUND(E3847/D3847*100,0)</f>
        <v>1</v>
      </c>
      <c r="G3847" t="s">
        <v>8219</v>
      </c>
      <c r="H3847" t="s">
        <v>8223</v>
      </c>
      <c r="I3847" t="s">
        <v>8245</v>
      </c>
      <c r="J3847">
        <v>1482332343</v>
      </c>
      <c r="K3847">
        <v>1479740343</v>
      </c>
      <c r="L3847" t="b">
        <v>0</v>
      </c>
      <c r="M3847">
        <v>5</v>
      </c>
      <c r="N3847" t="b">
        <v>0</v>
      </c>
      <c r="O3847" t="s">
        <v>8299</v>
      </c>
      <c r="P3847" s="9">
        <f>(((K3847/60)/60)/24)+DATE(1970,1,1)</f>
        <v>42695.624340277776</v>
      </c>
      <c r="Q3847" s="14">
        <f>YEAR(P3847)</f>
        <v>2016</v>
      </c>
      <c r="R3847" s="10" t="s">
        <v>8333</v>
      </c>
      <c r="S3847" t="s">
        <v>8369</v>
      </c>
      <c r="T3847">
        <f>IFERROR(ROUND(E3847/M3847,2),0)</f>
        <v>71.599999999999994</v>
      </c>
    </row>
    <row r="3848" spans="1:20" ht="49" x14ac:dyDescent="0.25">
      <c r="A3848">
        <v>277</v>
      </c>
      <c r="B3848" s="3" t="s">
        <v>278</v>
      </c>
      <c r="C3848" s="3" t="s">
        <v>4387</v>
      </c>
      <c r="D3848" s="6">
        <v>65000</v>
      </c>
      <c r="E3848" s="8">
        <v>71748</v>
      </c>
      <c r="F3848" s="22">
        <f>ROUND(E3848/D3848*100,0)</f>
        <v>110</v>
      </c>
      <c r="G3848" t="s">
        <v>8218</v>
      </c>
      <c r="H3848" t="s">
        <v>8223</v>
      </c>
      <c r="I3848" t="s">
        <v>8245</v>
      </c>
      <c r="J3848">
        <v>1432416219</v>
      </c>
      <c r="K3848">
        <v>1429824219</v>
      </c>
      <c r="L3848" t="b">
        <v>1</v>
      </c>
      <c r="M3848">
        <v>951</v>
      </c>
      <c r="N3848" t="b">
        <v>1</v>
      </c>
      <c r="O3848" t="s">
        <v>8267</v>
      </c>
      <c r="P3848" s="9">
        <f>(((K3848/60)/60)/24)+DATE(1970,1,1)</f>
        <v>42117.891423611116</v>
      </c>
      <c r="Q3848" s="14">
        <f>YEAR(P3848)</f>
        <v>2015</v>
      </c>
      <c r="R3848" s="10" t="s">
        <v>8324</v>
      </c>
      <c r="S3848" t="s">
        <v>8329</v>
      </c>
      <c r="T3848">
        <f>IFERROR(ROUND(E3848/M3848,2),0)</f>
        <v>75.44</v>
      </c>
    </row>
    <row r="3849" spans="1:20" ht="49" x14ac:dyDescent="0.25">
      <c r="A3849">
        <v>2018</v>
      </c>
      <c r="B3849" s="3" t="s">
        <v>2019</v>
      </c>
      <c r="C3849" s="3" t="s">
        <v>6128</v>
      </c>
      <c r="D3849" s="6">
        <v>65000</v>
      </c>
      <c r="E3849" s="8">
        <v>66458.23</v>
      </c>
      <c r="F3849" s="22">
        <f>ROUND(E3849/D3849*100,0)</f>
        <v>102</v>
      </c>
      <c r="G3849" t="s">
        <v>8218</v>
      </c>
      <c r="H3849" t="s">
        <v>8240</v>
      </c>
      <c r="I3849" t="s">
        <v>8248</v>
      </c>
      <c r="J3849">
        <v>1439455609</v>
      </c>
      <c r="K3849">
        <v>1436863609</v>
      </c>
      <c r="L3849" t="b">
        <v>1</v>
      </c>
      <c r="M3849">
        <v>450</v>
      </c>
      <c r="N3849" t="b">
        <v>1</v>
      </c>
      <c r="O3849" t="s">
        <v>8293</v>
      </c>
      <c r="P3849" s="9">
        <f>(((K3849/60)/60)/24)+DATE(1970,1,1)</f>
        <v>42199.365844907406</v>
      </c>
      <c r="Q3849" s="14">
        <f>YEAR(P3849)</f>
        <v>2015</v>
      </c>
      <c r="R3849" s="10" t="s">
        <v>8333</v>
      </c>
      <c r="S3849" t="s">
        <v>8363</v>
      </c>
      <c r="T3849">
        <f>IFERROR(ROUND(E3849/M3849,2),0)</f>
        <v>147.68</v>
      </c>
    </row>
    <row r="3850" spans="1:20" ht="49" x14ac:dyDescent="0.25">
      <c r="A3850">
        <v>2620</v>
      </c>
      <c r="B3850" s="3" t="s">
        <v>2620</v>
      </c>
      <c r="C3850" s="3" t="s">
        <v>6730</v>
      </c>
      <c r="D3850" s="6">
        <v>65000</v>
      </c>
      <c r="E3850" s="8">
        <v>93374</v>
      </c>
      <c r="F3850" s="22">
        <f>ROUND(E3850/D3850*100,0)</f>
        <v>144</v>
      </c>
      <c r="G3850" t="s">
        <v>8218</v>
      </c>
      <c r="H3850" t="s">
        <v>8225</v>
      </c>
      <c r="I3850" t="s">
        <v>8247</v>
      </c>
      <c r="J3850">
        <v>1444525200</v>
      </c>
      <c r="K3850">
        <v>1441339242</v>
      </c>
      <c r="L3850" t="b">
        <v>1</v>
      </c>
      <c r="M3850">
        <v>1251</v>
      </c>
      <c r="N3850" t="b">
        <v>1</v>
      </c>
      <c r="O3850" t="s">
        <v>8299</v>
      </c>
      <c r="P3850" s="9">
        <f>(((K3850/60)/60)/24)+DATE(1970,1,1)</f>
        <v>42251.16715277778</v>
      </c>
      <c r="Q3850" s="14">
        <f>YEAR(P3850)</f>
        <v>2015</v>
      </c>
      <c r="R3850" s="10" t="s">
        <v>8333</v>
      </c>
      <c r="S3850" t="s">
        <v>8369</v>
      </c>
      <c r="T3850">
        <f>IFERROR(ROUND(E3850/M3850,2),0)</f>
        <v>74.64</v>
      </c>
    </row>
    <row r="3851" spans="1:20" ht="49" hidden="1" x14ac:dyDescent="0.25">
      <c r="A3851">
        <v>1681</v>
      </c>
      <c r="B3851" s="3" t="s">
        <v>1682</v>
      </c>
      <c r="C3851" s="3" t="s">
        <v>5791</v>
      </c>
      <c r="D3851" s="6">
        <v>65000</v>
      </c>
      <c r="E3851" s="8">
        <v>65924.38</v>
      </c>
      <c r="F3851" s="22">
        <f>ROUND(E3851/D3851*100,0)</f>
        <v>101</v>
      </c>
      <c r="G3851" t="s">
        <v>8221</v>
      </c>
      <c r="H3851" t="s">
        <v>8223</v>
      </c>
      <c r="I3851" t="s">
        <v>8245</v>
      </c>
      <c r="J3851">
        <v>1490752800</v>
      </c>
      <c r="K3851">
        <v>1486522484</v>
      </c>
      <c r="L3851" t="b">
        <v>0</v>
      </c>
      <c r="M3851">
        <v>884</v>
      </c>
      <c r="N3851" t="b">
        <v>0</v>
      </c>
      <c r="O3851" t="s">
        <v>8291</v>
      </c>
      <c r="P3851" s="9">
        <f>(((K3851/60)/60)/24)+DATE(1970,1,1)</f>
        <v>42774.121342592596</v>
      </c>
      <c r="Q3851" s="10">
        <f>YEAR(P3851)</f>
        <v>2017</v>
      </c>
      <c r="R3851" s="10" t="s">
        <v>8339</v>
      </c>
      <c r="S3851" t="s">
        <v>8361</v>
      </c>
      <c r="T3851">
        <f>IFERROR(ROUND(E3851/M3851,2),0)</f>
        <v>74.58</v>
      </c>
    </row>
    <row r="3852" spans="1:20" ht="49" hidden="1" x14ac:dyDescent="0.25">
      <c r="A3852">
        <v>455</v>
      </c>
      <c r="B3852" s="3" t="s">
        <v>456</v>
      </c>
      <c r="C3852" s="3" t="s">
        <v>4565</v>
      </c>
      <c r="D3852" s="6">
        <v>65000</v>
      </c>
      <c r="E3852" s="8">
        <v>45</v>
      </c>
      <c r="F3852" s="22">
        <f>ROUND(E3852/D3852*100,0)</f>
        <v>0</v>
      </c>
      <c r="G3852" t="s">
        <v>8220</v>
      </c>
      <c r="H3852" t="s">
        <v>8223</v>
      </c>
      <c r="I3852" t="s">
        <v>8245</v>
      </c>
      <c r="J3852">
        <v>1334622660</v>
      </c>
      <c r="K3852">
        <v>1330733022</v>
      </c>
      <c r="L3852" t="b">
        <v>0</v>
      </c>
      <c r="M3852">
        <v>2</v>
      </c>
      <c r="N3852" t="b">
        <v>0</v>
      </c>
      <c r="O3852" t="s">
        <v>8268</v>
      </c>
      <c r="P3852" s="9">
        <f>(((K3852/60)/60)/24)+DATE(1970,1,1)</f>
        <v>40971.002569444441</v>
      </c>
      <c r="Q3852" s="14">
        <f>YEAR(P3852)</f>
        <v>2012</v>
      </c>
      <c r="R3852" s="10" t="s">
        <v>8324</v>
      </c>
      <c r="S3852" t="s">
        <v>8330</v>
      </c>
      <c r="T3852">
        <f>IFERROR(ROUND(E3852/M3852,2),0)</f>
        <v>22.5</v>
      </c>
    </row>
    <row r="3853" spans="1:20" ht="33" hidden="1" x14ac:dyDescent="0.25">
      <c r="A3853">
        <v>2691</v>
      </c>
      <c r="B3853" s="3" t="s">
        <v>2691</v>
      </c>
      <c r="C3853" s="3" t="s">
        <v>6801</v>
      </c>
      <c r="D3853" s="6">
        <v>65000</v>
      </c>
      <c r="E3853" s="8">
        <v>35</v>
      </c>
      <c r="F3853" s="22">
        <f>ROUND(E3853/D3853*100,0)</f>
        <v>0</v>
      </c>
      <c r="G3853" t="s">
        <v>8220</v>
      </c>
      <c r="H3853" t="s">
        <v>8228</v>
      </c>
      <c r="I3853" t="s">
        <v>8250</v>
      </c>
      <c r="J3853">
        <v>1431278557</v>
      </c>
      <c r="K3853">
        <v>1427390557</v>
      </c>
      <c r="L3853" t="b">
        <v>0</v>
      </c>
      <c r="M3853">
        <v>2</v>
      </c>
      <c r="N3853" t="b">
        <v>0</v>
      </c>
      <c r="O3853" t="s">
        <v>8282</v>
      </c>
      <c r="P3853" s="9">
        <f>(((K3853/60)/60)/24)+DATE(1970,1,1)</f>
        <v>42089.724039351851</v>
      </c>
      <c r="Q3853" s="14">
        <f>YEAR(P3853)</f>
        <v>2015</v>
      </c>
      <c r="R3853" s="10" t="s">
        <v>8350</v>
      </c>
      <c r="S3853" t="s">
        <v>8351</v>
      </c>
      <c r="T3853">
        <f>IFERROR(ROUND(E3853/M3853,2),0)</f>
        <v>17.5</v>
      </c>
    </row>
    <row r="3854" spans="1:20" ht="33" hidden="1" x14ac:dyDescent="0.25">
      <c r="A3854">
        <v>3088</v>
      </c>
      <c r="B3854" s="3" t="s">
        <v>3088</v>
      </c>
      <c r="C3854" s="3" t="s">
        <v>7198</v>
      </c>
      <c r="D3854" s="6">
        <v>65000</v>
      </c>
      <c r="E3854" s="8">
        <v>126</v>
      </c>
      <c r="F3854" s="22">
        <f>ROUND(E3854/D3854*100,0)</f>
        <v>0</v>
      </c>
      <c r="G3854" t="s">
        <v>8220</v>
      </c>
      <c r="H3854" t="s">
        <v>8223</v>
      </c>
      <c r="I3854" t="s">
        <v>8245</v>
      </c>
      <c r="J3854">
        <v>1420724460</v>
      </c>
      <c r="K3854">
        <v>1418046247</v>
      </c>
      <c r="L3854" t="b">
        <v>0</v>
      </c>
      <c r="M3854">
        <v>3</v>
      </c>
      <c r="N3854" t="b">
        <v>0</v>
      </c>
      <c r="O3854" t="s">
        <v>8301</v>
      </c>
      <c r="P3854" s="9">
        <f>(((K3854/60)/60)/24)+DATE(1970,1,1)</f>
        <v>41981.57230324074</v>
      </c>
      <c r="Q3854" s="14">
        <f>YEAR(P3854)</f>
        <v>2014</v>
      </c>
      <c r="R3854" s="10" t="s">
        <v>8331</v>
      </c>
      <c r="S3854" t="s">
        <v>8371</v>
      </c>
      <c r="T3854">
        <f>IFERROR(ROUND(E3854/M3854,2),0)</f>
        <v>42</v>
      </c>
    </row>
    <row r="3855" spans="1:20" ht="49" hidden="1" x14ac:dyDescent="0.25">
      <c r="A3855">
        <v>2385</v>
      </c>
      <c r="B3855" s="3" t="s">
        <v>2386</v>
      </c>
      <c r="C3855" s="3" t="s">
        <v>6495</v>
      </c>
      <c r="D3855" s="6">
        <v>65000</v>
      </c>
      <c r="E3855" s="8">
        <v>788</v>
      </c>
      <c r="F3855" s="22">
        <f>ROUND(E3855/D3855*100,0)</f>
        <v>1</v>
      </c>
      <c r="G3855" t="s">
        <v>8219</v>
      </c>
      <c r="H3855" t="s">
        <v>8223</v>
      </c>
      <c r="I3855" t="s">
        <v>8245</v>
      </c>
      <c r="J3855">
        <v>1438793432</v>
      </c>
      <c r="K3855">
        <v>1436201432</v>
      </c>
      <c r="L3855" t="b">
        <v>0</v>
      </c>
      <c r="M3855">
        <v>7</v>
      </c>
      <c r="N3855" t="b">
        <v>0</v>
      </c>
      <c r="O3855" t="s">
        <v>8270</v>
      </c>
      <c r="P3855" s="9">
        <f>(((K3855/60)/60)/24)+DATE(1970,1,1)</f>
        <v>42191.70175925926</v>
      </c>
      <c r="Q3855" s="14">
        <f>YEAR(P3855)</f>
        <v>2015</v>
      </c>
      <c r="R3855" s="10" t="s">
        <v>8333</v>
      </c>
      <c r="S3855" t="s">
        <v>8334</v>
      </c>
      <c r="T3855">
        <f>IFERROR(ROUND(E3855/M3855,2),0)</f>
        <v>112.57</v>
      </c>
    </row>
    <row r="3856" spans="1:20" ht="49" hidden="1" x14ac:dyDescent="0.25">
      <c r="A3856">
        <v>498</v>
      </c>
      <c r="B3856" s="3" t="s">
        <v>499</v>
      </c>
      <c r="C3856" s="3" t="s">
        <v>4608</v>
      </c>
      <c r="D3856" s="6">
        <v>65108</v>
      </c>
      <c r="E3856" s="8">
        <v>2994</v>
      </c>
      <c r="F3856" s="22">
        <f>ROUND(E3856/D3856*100,0)</f>
        <v>5</v>
      </c>
      <c r="G3856" t="s">
        <v>8220</v>
      </c>
      <c r="H3856" t="s">
        <v>8223</v>
      </c>
      <c r="I3856" t="s">
        <v>8245</v>
      </c>
      <c r="J3856">
        <v>1324664249</v>
      </c>
      <c r="K3856">
        <v>1321035449</v>
      </c>
      <c r="L3856" t="b">
        <v>0</v>
      </c>
      <c r="M3856">
        <v>22</v>
      </c>
      <c r="N3856" t="b">
        <v>0</v>
      </c>
      <c r="O3856" t="s">
        <v>8268</v>
      </c>
      <c r="P3856" s="9">
        <f>(((K3856/60)/60)/24)+DATE(1970,1,1)</f>
        <v>40858.762141203704</v>
      </c>
      <c r="Q3856" s="14">
        <f>YEAR(P3856)</f>
        <v>2011</v>
      </c>
      <c r="R3856" s="10" t="s">
        <v>8324</v>
      </c>
      <c r="S3856" t="s">
        <v>8330</v>
      </c>
      <c r="T3856">
        <f>IFERROR(ROUND(E3856/M3856,2),0)</f>
        <v>136.09</v>
      </c>
    </row>
    <row r="3857" spans="1:20" ht="49" x14ac:dyDescent="0.25">
      <c r="A3857">
        <v>389</v>
      </c>
      <c r="B3857" s="3" t="s">
        <v>390</v>
      </c>
      <c r="C3857" s="3" t="s">
        <v>4499</v>
      </c>
      <c r="D3857" s="6">
        <v>68000</v>
      </c>
      <c r="E3857" s="8">
        <v>123444.12</v>
      </c>
      <c r="F3857" s="22">
        <f>ROUND(E3857/D3857*100,0)</f>
        <v>182</v>
      </c>
      <c r="G3857" t="s">
        <v>8218</v>
      </c>
      <c r="H3857" t="s">
        <v>8223</v>
      </c>
      <c r="I3857" t="s">
        <v>8245</v>
      </c>
      <c r="J3857">
        <v>1394233140</v>
      </c>
      <c r="K3857">
        <v>1391477450</v>
      </c>
      <c r="L3857" t="b">
        <v>0</v>
      </c>
      <c r="M3857">
        <v>1510</v>
      </c>
      <c r="N3857" t="b">
        <v>1</v>
      </c>
      <c r="O3857" t="s">
        <v>8267</v>
      </c>
      <c r="P3857" s="9">
        <f>(((K3857/60)/60)/24)+DATE(1970,1,1)</f>
        <v>41674.063078703701</v>
      </c>
      <c r="Q3857" s="14">
        <f>YEAR(P3857)</f>
        <v>2014</v>
      </c>
      <c r="R3857" s="10" t="s">
        <v>8324</v>
      </c>
      <c r="S3857" t="s">
        <v>8329</v>
      </c>
      <c r="T3857">
        <f>IFERROR(ROUND(E3857/M3857,2),0)</f>
        <v>81.75</v>
      </c>
    </row>
    <row r="3858" spans="1:20" ht="49" hidden="1" x14ac:dyDescent="0.25">
      <c r="A3858">
        <v>707</v>
      </c>
      <c r="B3858" s="3" t="s">
        <v>708</v>
      </c>
      <c r="C3858" s="3" t="s">
        <v>4817</v>
      </c>
      <c r="D3858" s="6">
        <v>68000</v>
      </c>
      <c r="E3858" s="8">
        <v>53670.6</v>
      </c>
      <c r="F3858" s="22">
        <f>ROUND(E3858/D3858*100,0)</f>
        <v>79</v>
      </c>
      <c r="G3858" t="s">
        <v>8220</v>
      </c>
      <c r="H3858" t="s">
        <v>8224</v>
      </c>
      <c r="I3858" t="s">
        <v>8246</v>
      </c>
      <c r="J3858">
        <v>1483286127</v>
      </c>
      <c r="K3858">
        <v>1479830127</v>
      </c>
      <c r="L3858" t="b">
        <v>0</v>
      </c>
      <c r="M3858">
        <v>456</v>
      </c>
      <c r="N3858" t="b">
        <v>0</v>
      </c>
      <c r="O3858" t="s">
        <v>8271</v>
      </c>
      <c r="P3858" s="9">
        <f>(((K3858/60)/60)/24)+DATE(1970,1,1)</f>
        <v>42696.663506944446</v>
      </c>
      <c r="Q3858" s="14">
        <f>YEAR(P3858)</f>
        <v>2016</v>
      </c>
      <c r="R3858" s="10" t="s">
        <v>8333</v>
      </c>
      <c r="S3858" t="s">
        <v>8335</v>
      </c>
      <c r="T3858">
        <f>IFERROR(ROUND(E3858/M3858,2),0)</f>
        <v>117.7</v>
      </c>
    </row>
    <row r="3859" spans="1:20" ht="49" hidden="1" x14ac:dyDescent="0.25">
      <c r="A3859">
        <v>1081</v>
      </c>
      <c r="B3859" s="3" t="s">
        <v>1082</v>
      </c>
      <c r="C3859" s="3" t="s">
        <v>5191</v>
      </c>
      <c r="D3859" s="6">
        <v>68000</v>
      </c>
      <c r="E3859" s="8">
        <v>12</v>
      </c>
      <c r="F3859" s="22">
        <f>ROUND(E3859/D3859*100,0)</f>
        <v>0</v>
      </c>
      <c r="G3859" t="s">
        <v>8220</v>
      </c>
      <c r="H3859" t="s">
        <v>8223</v>
      </c>
      <c r="I3859" t="s">
        <v>8245</v>
      </c>
      <c r="J3859">
        <v>1422483292</v>
      </c>
      <c r="K3859">
        <v>1419891292</v>
      </c>
      <c r="L3859" t="b">
        <v>0</v>
      </c>
      <c r="M3859">
        <v>4</v>
      </c>
      <c r="N3859" t="b">
        <v>0</v>
      </c>
      <c r="O3859" t="s">
        <v>8280</v>
      </c>
      <c r="P3859" s="9">
        <f>(((K3859/60)/60)/24)+DATE(1970,1,1)</f>
        <v>42002.926990740743</v>
      </c>
      <c r="Q3859" s="14">
        <f>YEAR(P3859)</f>
        <v>2014</v>
      </c>
      <c r="R3859" s="10" t="s">
        <v>8347</v>
      </c>
      <c r="S3859" t="s">
        <v>8348</v>
      </c>
      <c r="T3859">
        <f>IFERROR(ROUND(E3859/M3859,2),0)</f>
        <v>3</v>
      </c>
    </row>
    <row r="3860" spans="1:20" ht="33" x14ac:dyDescent="0.25">
      <c r="A3860">
        <v>1025</v>
      </c>
      <c r="B3860" s="3" t="s">
        <v>1026</v>
      </c>
      <c r="C3860" s="3" t="s">
        <v>5135</v>
      </c>
      <c r="D3860" s="6">
        <v>70000</v>
      </c>
      <c r="E3860" s="8">
        <v>76949.820000000007</v>
      </c>
      <c r="F3860" s="22">
        <f>ROUND(E3860/D3860*100,0)</f>
        <v>110</v>
      </c>
      <c r="G3860" t="s">
        <v>8218</v>
      </c>
      <c r="H3860" t="s">
        <v>8223</v>
      </c>
      <c r="I3860" t="s">
        <v>8245</v>
      </c>
      <c r="J3860">
        <v>1426532437</v>
      </c>
      <c r="K3860">
        <v>1423944037</v>
      </c>
      <c r="L3860" t="b">
        <v>1</v>
      </c>
      <c r="M3860">
        <v>1071</v>
      </c>
      <c r="N3860" t="b">
        <v>1</v>
      </c>
      <c r="O3860" t="s">
        <v>8278</v>
      </c>
      <c r="P3860" s="9">
        <f>(((K3860/60)/60)/24)+DATE(1970,1,1)</f>
        <v>42049.833761574075</v>
      </c>
      <c r="Q3860" s="14">
        <f>YEAR(P3860)</f>
        <v>2015</v>
      </c>
      <c r="R3860" s="10" t="s">
        <v>8339</v>
      </c>
      <c r="S3860" t="s">
        <v>8344</v>
      </c>
      <c r="T3860">
        <f>IFERROR(ROUND(E3860/M3860,2),0)</f>
        <v>71.849999999999994</v>
      </c>
    </row>
    <row r="3861" spans="1:20" ht="49" x14ac:dyDescent="0.25">
      <c r="A3861">
        <v>1960</v>
      </c>
      <c r="B3861" s="3" t="s">
        <v>1961</v>
      </c>
      <c r="C3861" s="3" t="s">
        <v>6070</v>
      </c>
      <c r="D3861" s="6">
        <v>70000</v>
      </c>
      <c r="E3861" s="8">
        <v>82532</v>
      </c>
      <c r="F3861" s="22">
        <f>ROUND(E3861/D3861*100,0)</f>
        <v>118</v>
      </c>
      <c r="G3861" t="s">
        <v>8218</v>
      </c>
      <c r="H3861" t="s">
        <v>8234</v>
      </c>
      <c r="I3861" t="s">
        <v>8254</v>
      </c>
      <c r="J3861">
        <v>1419151341</v>
      </c>
      <c r="K3861">
        <v>1416559341</v>
      </c>
      <c r="L3861" t="b">
        <v>1</v>
      </c>
      <c r="M3861">
        <v>33</v>
      </c>
      <c r="N3861" t="b">
        <v>1</v>
      </c>
      <c r="O3861" t="s">
        <v>8293</v>
      </c>
      <c r="P3861" s="9">
        <f>(((K3861/60)/60)/24)+DATE(1970,1,1)</f>
        <v>41964.362743055557</v>
      </c>
      <c r="Q3861" s="14">
        <f>YEAR(P3861)</f>
        <v>2014</v>
      </c>
      <c r="R3861" s="10" t="s">
        <v>8333</v>
      </c>
      <c r="S3861" t="s">
        <v>8363</v>
      </c>
      <c r="T3861">
        <f>IFERROR(ROUND(E3861/M3861,2),0)</f>
        <v>2500.9699999999998</v>
      </c>
    </row>
    <row r="3862" spans="1:20" ht="49" hidden="1" x14ac:dyDescent="0.25">
      <c r="A3862">
        <v>993</v>
      </c>
      <c r="B3862" s="3" t="s">
        <v>994</v>
      </c>
      <c r="C3862" s="3" t="s">
        <v>5103</v>
      </c>
      <c r="D3862" s="6">
        <v>70000</v>
      </c>
      <c r="E3862" s="8">
        <v>17561</v>
      </c>
      <c r="F3862" s="22">
        <f>ROUND(E3862/D3862*100,0)</f>
        <v>25</v>
      </c>
      <c r="G3862" t="s">
        <v>8220</v>
      </c>
      <c r="H3862" t="s">
        <v>8223</v>
      </c>
      <c r="I3862" t="s">
        <v>8245</v>
      </c>
      <c r="J3862">
        <v>1478926800</v>
      </c>
      <c r="K3862">
        <v>1476054568</v>
      </c>
      <c r="L3862" t="b">
        <v>0</v>
      </c>
      <c r="M3862">
        <v>196</v>
      </c>
      <c r="N3862" t="b">
        <v>0</v>
      </c>
      <c r="O3862" t="s">
        <v>8271</v>
      </c>
      <c r="P3862" s="9">
        <f>(((K3862/60)/60)/24)+DATE(1970,1,1)</f>
        <v>42652.964907407411</v>
      </c>
      <c r="Q3862" s="14">
        <f>YEAR(P3862)</f>
        <v>2016</v>
      </c>
      <c r="R3862" s="10" t="s">
        <v>8333</v>
      </c>
      <c r="S3862" t="s">
        <v>8335</v>
      </c>
      <c r="T3862">
        <f>IFERROR(ROUND(E3862/M3862,2),0)</f>
        <v>89.6</v>
      </c>
    </row>
    <row r="3863" spans="1:20" ht="49" hidden="1" x14ac:dyDescent="0.25">
      <c r="A3863">
        <v>2684</v>
      </c>
      <c r="B3863" s="3" t="s">
        <v>2684</v>
      </c>
      <c r="C3863" s="3" t="s">
        <v>6794</v>
      </c>
      <c r="D3863" s="6">
        <v>70000</v>
      </c>
      <c r="E3863" s="8">
        <v>800</v>
      </c>
      <c r="F3863" s="22">
        <f>ROUND(E3863/D3863*100,0)</f>
        <v>1</v>
      </c>
      <c r="G3863" t="s">
        <v>8220</v>
      </c>
      <c r="H3863" t="s">
        <v>8223</v>
      </c>
      <c r="I3863" t="s">
        <v>8245</v>
      </c>
      <c r="J3863">
        <v>1407621425</v>
      </c>
      <c r="K3863">
        <v>1404165425</v>
      </c>
      <c r="L3863" t="b">
        <v>0</v>
      </c>
      <c r="M3863">
        <v>4</v>
      </c>
      <c r="N3863" t="b">
        <v>0</v>
      </c>
      <c r="O3863" t="s">
        <v>8282</v>
      </c>
      <c r="P3863" s="9">
        <f>(((K3863/60)/60)/24)+DATE(1970,1,1)</f>
        <v>41820.914641203701</v>
      </c>
      <c r="Q3863" s="14">
        <f>YEAR(P3863)</f>
        <v>2014</v>
      </c>
      <c r="R3863" s="10" t="s">
        <v>8350</v>
      </c>
      <c r="S3863" t="s">
        <v>8351</v>
      </c>
      <c r="T3863">
        <f>IFERROR(ROUND(E3863/M3863,2),0)</f>
        <v>200</v>
      </c>
    </row>
    <row r="3864" spans="1:20" ht="49" hidden="1" x14ac:dyDescent="0.25">
      <c r="A3864">
        <v>3798</v>
      </c>
      <c r="B3864" s="3" t="s">
        <v>3795</v>
      </c>
      <c r="C3864" s="3" t="s">
        <v>7908</v>
      </c>
      <c r="D3864" s="6">
        <v>70000</v>
      </c>
      <c r="E3864" s="8">
        <v>1025</v>
      </c>
      <c r="F3864" s="22">
        <f>ROUND(E3864/D3864*100,0)</f>
        <v>1</v>
      </c>
      <c r="G3864" t="s">
        <v>8220</v>
      </c>
      <c r="H3864" t="s">
        <v>8223</v>
      </c>
      <c r="I3864" t="s">
        <v>8245</v>
      </c>
      <c r="J3864">
        <v>1407691248</v>
      </c>
      <c r="K3864">
        <v>1405099248</v>
      </c>
      <c r="L3864" t="b">
        <v>0</v>
      </c>
      <c r="M3864">
        <v>5</v>
      </c>
      <c r="N3864" t="b">
        <v>0</v>
      </c>
      <c r="O3864" t="s">
        <v>8303</v>
      </c>
      <c r="P3864" s="9">
        <f>(((K3864/60)/60)/24)+DATE(1970,1,1)</f>
        <v>41831.722777777781</v>
      </c>
      <c r="Q3864" s="14">
        <f>YEAR(P3864)</f>
        <v>2014</v>
      </c>
      <c r="R3864" s="10" t="s">
        <v>8331</v>
      </c>
      <c r="S3864" t="s">
        <v>8373</v>
      </c>
      <c r="T3864">
        <f>IFERROR(ROUND(E3864/M3864,2),0)</f>
        <v>205</v>
      </c>
    </row>
    <row r="3865" spans="1:20" ht="49" hidden="1" x14ac:dyDescent="0.25">
      <c r="A3865">
        <v>120</v>
      </c>
      <c r="B3865" s="3" t="s">
        <v>122</v>
      </c>
      <c r="C3865" s="3" t="s">
        <v>4231</v>
      </c>
      <c r="D3865" s="6">
        <v>70000</v>
      </c>
      <c r="E3865" s="8">
        <v>10</v>
      </c>
      <c r="F3865" s="22">
        <f>ROUND(E3865/D3865*100,0)</f>
        <v>0</v>
      </c>
      <c r="G3865" t="s">
        <v>8219</v>
      </c>
      <c r="H3865" t="s">
        <v>8230</v>
      </c>
      <c r="I3865" t="s">
        <v>8251</v>
      </c>
      <c r="J3865">
        <v>1475457107</v>
      </c>
      <c r="K3865">
        <v>1472865107</v>
      </c>
      <c r="L3865" t="b">
        <v>0</v>
      </c>
      <c r="M3865">
        <v>1</v>
      </c>
      <c r="N3865" t="b">
        <v>0</v>
      </c>
      <c r="O3865" t="s">
        <v>8265</v>
      </c>
      <c r="P3865" s="9">
        <f>(((K3865/60)/60)/24)+DATE(1970,1,1)</f>
        <v>42616.049849537041</v>
      </c>
      <c r="Q3865" s="14">
        <f>YEAR(P3865)</f>
        <v>2016</v>
      </c>
      <c r="R3865" s="10" t="s">
        <v>8324</v>
      </c>
      <c r="S3865" t="s">
        <v>8327</v>
      </c>
      <c r="T3865">
        <f>IFERROR(ROUND(E3865/M3865,2),0)</f>
        <v>10</v>
      </c>
    </row>
    <row r="3866" spans="1:20" ht="49" hidden="1" x14ac:dyDescent="0.25">
      <c r="A3866">
        <v>602</v>
      </c>
      <c r="B3866" s="3" t="s">
        <v>603</v>
      </c>
      <c r="C3866" s="3" t="s">
        <v>4712</v>
      </c>
      <c r="D3866" s="6">
        <v>70000</v>
      </c>
      <c r="E3866" s="8">
        <v>0</v>
      </c>
      <c r="F3866" s="22">
        <f>ROUND(E3866/D3866*100,0)</f>
        <v>0</v>
      </c>
      <c r="G3866" t="s">
        <v>8219</v>
      </c>
      <c r="H3866" t="s">
        <v>8223</v>
      </c>
      <c r="I3866" t="s">
        <v>8245</v>
      </c>
      <c r="J3866">
        <v>1434654215</v>
      </c>
      <c r="K3866">
        <v>1432062215</v>
      </c>
      <c r="L3866" t="b">
        <v>0</v>
      </c>
      <c r="M3866">
        <v>0</v>
      </c>
      <c r="N3866" t="b">
        <v>0</v>
      </c>
      <c r="O3866" t="s">
        <v>8270</v>
      </c>
      <c r="P3866" s="9">
        <f>(((K3866/60)/60)/24)+DATE(1970,1,1)</f>
        <v>42143.79415509259</v>
      </c>
      <c r="Q3866" s="14">
        <f>YEAR(P3866)</f>
        <v>2015</v>
      </c>
      <c r="R3866" s="10" t="s">
        <v>8333</v>
      </c>
      <c r="S3866" t="s">
        <v>8334</v>
      </c>
      <c r="T3866">
        <f>IFERROR(ROUND(E3866/M3866,2),0)</f>
        <v>0</v>
      </c>
    </row>
    <row r="3867" spans="1:20" ht="49" hidden="1" x14ac:dyDescent="0.25">
      <c r="A3867">
        <v>2348</v>
      </c>
      <c r="B3867" s="3" t="s">
        <v>2349</v>
      </c>
      <c r="C3867" s="3" t="s">
        <v>6458</v>
      </c>
      <c r="D3867" s="6">
        <v>70000</v>
      </c>
      <c r="E3867" s="8">
        <v>270</v>
      </c>
      <c r="F3867" s="22">
        <f>ROUND(E3867/D3867*100,0)</f>
        <v>0</v>
      </c>
      <c r="G3867" t="s">
        <v>8219</v>
      </c>
      <c r="H3867" t="s">
        <v>8223</v>
      </c>
      <c r="I3867" t="s">
        <v>8245</v>
      </c>
      <c r="J3867">
        <v>1456006938</v>
      </c>
      <c r="K3867">
        <v>1450822938</v>
      </c>
      <c r="L3867" t="b">
        <v>0</v>
      </c>
      <c r="M3867">
        <v>5</v>
      </c>
      <c r="N3867" t="b">
        <v>0</v>
      </c>
      <c r="O3867" t="s">
        <v>8270</v>
      </c>
      <c r="P3867" s="9">
        <f>(((K3867/60)/60)/24)+DATE(1970,1,1)</f>
        <v>42360.932152777779</v>
      </c>
      <c r="Q3867" s="14">
        <f>YEAR(P3867)</f>
        <v>2015</v>
      </c>
      <c r="R3867" s="10" t="s">
        <v>8333</v>
      </c>
      <c r="S3867" t="s">
        <v>8334</v>
      </c>
      <c r="T3867">
        <f>IFERROR(ROUND(E3867/M3867,2),0)</f>
        <v>54</v>
      </c>
    </row>
    <row r="3868" spans="1:20" ht="49" x14ac:dyDescent="0.25">
      <c r="A3868">
        <v>2072</v>
      </c>
      <c r="B3868" s="3" t="s">
        <v>2073</v>
      </c>
      <c r="C3868" s="3" t="s">
        <v>6182</v>
      </c>
      <c r="D3868" s="6">
        <v>71500</v>
      </c>
      <c r="E3868" s="8">
        <v>79173</v>
      </c>
      <c r="F3868" s="22">
        <f>ROUND(E3868/D3868*100,0)</f>
        <v>111</v>
      </c>
      <c r="G3868" t="s">
        <v>8218</v>
      </c>
      <c r="H3868" t="s">
        <v>8223</v>
      </c>
      <c r="I3868" t="s">
        <v>8245</v>
      </c>
      <c r="J3868">
        <v>1462629432</v>
      </c>
      <c r="K3868">
        <v>1460037432</v>
      </c>
      <c r="L3868" t="b">
        <v>0</v>
      </c>
      <c r="M3868">
        <v>350</v>
      </c>
      <c r="N3868" t="b">
        <v>1</v>
      </c>
      <c r="O3868" t="s">
        <v>8293</v>
      </c>
      <c r="P3868" s="9">
        <f>(((K3868/60)/60)/24)+DATE(1970,1,1)</f>
        <v>42467.581388888888</v>
      </c>
      <c r="Q3868" s="14">
        <f>YEAR(P3868)</f>
        <v>2016</v>
      </c>
      <c r="R3868" s="10" t="s">
        <v>8333</v>
      </c>
      <c r="S3868" t="s">
        <v>8363</v>
      </c>
      <c r="T3868">
        <f>IFERROR(ROUND(E3868/M3868,2),0)</f>
        <v>226.21</v>
      </c>
    </row>
    <row r="3869" spans="1:20" ht="33" hidden="1" x14ac:dyDescent="0.25">
      <c r="A3869">
        <v>133</v>
      </c>
      <c r="B3869" s="3" t="s">
        <v>135</v>
      </c>
      <c r="C3869" s="3" t="s">
        <v>4244</v>
      </c>
      <c r="D3869" s="6">
        <v>71764</v>
      </c>
      <c r="E3869" s="8">
        <v>0</v>
      </c>
      <c r="F3869" s="22">
        <f>ROUND(E3869/D3869*100,0)</f>
        <v>0</v>
      </c>
      <c r="G3869" t="s">
        <v>8219</v>
      </c>
      <c r="H3869" t="s">
        <v>8223</v>
      </c>
      <c r="I3869" t="s">
        <v>8245</v>
      </c>
      <c r="J3869">
        <v>1464715860</v>
      </c>
      <c r="K3869">
        <v>1462130584</v>
      </c>
      <c r="L3869" t="b">
        <v>0</v>
      </c>
      <c r="M3869">
        <v>0</v>
      </c>
      <c r="N3869" t="b">
        <v>0</v>
      </c>
      <c r="O3869" t="s">
        <v>8265</v>
      </c>
      <c r="P3869" s="9">
        <f>(((K3869/60)/60)/24)+DATE(1970,1,1)</f>
        <v>42491.80768518518</v>
      </c>
      <c r="Q3869" s="14">
        <f>YEAR(P3869)</f>
        <v>2016</v>
      </c>
      <c r="R3869" s="10" t="s">
        <v>8324</v>
      </c>
      <c r="S3869" t="s">
        <v>8327</v>
      </c>
      <c r="T3869">
        <f>IFERROR(ROUND(E3869/M3869,2),0)</f>
        <v>0</v>
      </c>
    </row>
    <row r="3870" spans="1:20" ht="49" hidden="1" x14ac:dyDescent="0.25">
      <c r="A3870">
        <v>489</v>
      </c>
      <c r="B3870" s="3" t="s">
        <v>490</v>
      </c>
      <c r="C3870" s="3" t="s">
        <v>4599</v>
      </c>
      <c r="D3870" s="6">
        <v>74997</v>
      </c>
      <c r="E3870" s="8">
        <v>215</v>
      </c>
      <c r="F3870" s="22">
        <f>ROUND(E3870/D3870*100,0)</f>
        <v>0</v>
      </c>
      <c r="G3870" t="s">
        <v>8220</v>
      </c>
      <c r="H3870" t="s">
        <v>8223</v>
      </c>
      <c r="I3870" t="s">
        <v>8245</v>
      </c>
      <c r="J3870">
        <v>1325763180</v>
      </c>
      <c r="K3870">
        <v>1323084816</v>
      </c>
      <c r="L3870" t="b">
        <v>0</v>
      </c>
      <c r="M3870">
        <v>3</v>
      </c>
      <c r="N3870" t="b">
        <v>0</v>
      </c>
      <c r="O3870" t="s">
        <v>8268</v>
      </c>
      <c r="P3870" s="9">
        <f>(((K3870/60)/60)/24)+DATE(1970,1,1)</f>
        <v>40882.481666666667</v>
      </c>
      <c r="Q3870" s="14">
        <f>YEAR(P3870)</f>
        <v>2011</v>
      </c>
      <c r="R3870" s="10" t="s">
        <v>8324</v>
      </c>
      <c r="S3870" t="s">
        <v>8330</v>
      </c>
      <c r="T3870">
        <f>IFERROR(ROUND(E3870/M3870,2),0)</f>
        <v>71.67</v>
      </c>
    </row>
    <row r="3871" spans="1:20" ht="49" x14ac:dyDescent="0.25">
      <c r="A3871">
        <v>259</v>
      </c>
      <c r="B3871" s="3" t="s">
        <v>260</v>
      </c>
      <c r="C3871" s="3" t="s">
        <v>4369</v>
      </c>
      <c r="D3871" s="6">
        <v>75000</v>
      </c>
      <c r="E3871" s="8">
        <v>98953.42</v>
      </c>
      <c r="F3871" s="22">
        <f>ROUND(E3871/D3871*100,0)</f>
        <v>132</v>
      </c>
      <c r="G3871" t="s">
        <v>8218</v>
      </c>
      <c r="H3871" t="s">
        <v>8223</v>
      </c>
      <c r="I3871" t="s">
        <v>8245</v>
      </c>
      <c r="J3871">
        <v>1428514969</v>
      </c>
      <c r="K3871">
        <v>1425922969</v>
      </c>
      <c r="L3871" t="b">
        <v>1</v>
      </c>
      <c r="M3871">
        <v>942</v>
      </c>
      <c r="N3871" t="b">
        <v>1</v>
      </c>
      <c r="O3871" t="s">
        <v>8267</v>
      </c>
      <c r="P3871" s="9">
        <f>(((K3871/60)/60)/24)+DATE(1970,1,1)</f>
        <v>42072.738067129627</v>
      </c>
      <c r="Q3871" s="14">
        <f>YEAR(P3871)</f>
        <v>2015</v>
      </c>
      <c r="R3871" s="10" t="s">
        <v>8324</v>
      </c>
      <c r="S3871" t="s">
        <v>8329</v>
      </c>
      <c r="T3871">
        <f>IFERROR(ROUND(E3871/M3871,2),0)</f>
        <v>105.05</v>
      </c>
    </row>
    <row r="3872" spans="1:20" ht="49" x14ac:dyDescent="0.25">
      <c r="A3872">
        <v>280</v>
      </c>
      <c r="B3872" s="3" t="s">
        <v>281</v>
      </c>
      <c r="C3872" s="3" t="s">
        <v>4390</v>
      </c>
      <c r="D3872" s="6">
        <v>75000</v>
      </c>
      <c r="E3872" s="8">
        <v>117108</v>
      </c>
      <c r="F3872" s="22">
        <f>ROUND(E3872/D3872*100,0)</f>
        <v>156</v>
      </c>
      <c r="G3872" t="s">
        <v>8218</v>
      </c>
      <c r="H3872" t="s">
        <v>8223</v>
      </c>
      <c r="I3872" t="s">
        <v>8245</v>
      </c>
      <c r="J3872">
        <v>1401459035</v>
      </c>
      <c r="K3872">
        <v>1397571035</v>
      </c>
      <c r="L3872" t="b">
        <v>1</v>
      </c>
      <c r="M3872">
        <v>2139</v>
      </c>
      <c r="N3872" t="b">
        <v>1</v>
      </c>
      <c r="O3872" t="s">
        <v>8267</v>
      </c>
      <c r="P3872" s="9">
        <f>(((K3872/60)/60)/24)+DATE(1970,1,1)</f>
        <v>41744.590682870366</v>
      </c>
      <c r="Q3872" s="14">
        <f>YEAR(P3872)</f>
        <v>2014</v>
      </c>
      <c r="R3872" s="10" t="s">
        <v>8324</v>
      </c>
      <c r="S3872" t="s">
        <v>8329</v>
      </c>
      <c r="T3872">
        <f>IFERROR(ROUND(E3872/M3872,2),0)</f>
        <v>54.75</v>
      </c>
    </row>
    <row r="3873" spans="1:20" ht="49" x14ac:dyDescent="0.25">
      <c r="A3873">
        <v>292</v>
      </c>
      <c r="B3873" s="3" t="s">
        <v>293</v>
      </c>
      <c r="C3873" s="3" t="s">
        <v>4402</v>
      </c>
      <c r="D3873" s="6">
        <v>75000</v>
      </c>
      <c r="E3873" s="8">
        <v>76130.2</v>
      </c>
      <c r="F3873" s="22">
        <f>ROUND(E3873/D3873*100,0)</f>
        <v>102</v>
      </c>
      <c r="G3873" t="s">
        <v>8218</v>
      </c>
      <c r="H3873" t="s">
        <v>8223</v>
      </c>
      <c r="I3873" t="s">
        <v>8245</v>
      </c>
      <c r="J3873">
        <v>1319860740</v>
      </c>
      <c r="K3873">
        <v>1317064599</v>
      </c>
      <c r="L3873" t="b">
        <v>1</v>
      </c>
      <c r="M3873">
        <v>493</v>
      </c>
      <c r="N3873" t="b">
        <v>1</v>
      </c>
      <c r="O3873" t="s">
        <v>8267</v>
      </c>
      <c r="P3873" s="9">
        <f>(((K3873/60)/60)/24)+DATE(1970,1,1)</f>
        <v>40812.803229166668</v>
      </c>
      <c r="Q3873" s="14">
        <f>YEAR(P3873)</f>
        <v>2011</v>
      </c>
      <c r="R3873" s="10" t="s">
        <v>8324</v>
      </c>
      <c r="S3873" t="s">
        <v>8329</v>
      </c>
      <c r="T3873">
        <f>IFERROR(ROUND(E3873/M3873,2),0)</f>
        <v>154.41999999999999</v>
      </c>
    </row>
    <row r="3874" spans="1:20" ht="49" x14ac:dyDescent="0.25">
      <c r="A3874">
        <v>328</v>
      </c>
      <c r="B3874" s="3" t="s">
        <v>329</v>
      </c>
      <c r="C3874" s="3" t="s">
        <v>4438</v>
      </c>
      <c r="D3874" s="6">
        <v>75000</v>
      </c>
      <c r="E3874" s="8">
        <v>77710.8</v>
      </c>
      <c r="F3874" s="22">
        <f>ROUND(E3874/D3874*100,0)</f>
        <v>104</v>
      </c>
      <c r="G3874" t="s">
        <v>8218</v>
      </c>
      <c r="H3874" t="s">
        <v>8223</v>
      </c>
      <c r="I3874" t="s">
        <v>8245</v>
      </c>
      <c r="J3874">
        <v>1446350400</v>
      </c>
      <c r="K3874">
        <v>1443739388</v>
      </c>
      <c r="L3874" t="b">
        <v>1</v>
      </c>
      <c r="M3874">
        <v>498</v>
      </c>
      <c r="N3874" t="b">
        <v>1</v>
      </c>
      <c r="O3874" t="s">
        <v>8267</v>
      </c>
      <c r="P3874" s="9">
        <f>(((K3874/60)/60)/24)+DATE(1970,1,1)</f>
        <v>42278.946620370371</v>
      </c>
      <c r="Q3874" s="14">
        <f>YEAR(P3874)</f>
        <v>2015</v>
      </c>
      <c r="R3874" s="10" t="s">
        <v>8324</v>
      </c>
      <c r="S3874" t="s">
        <v>8329</v>
      </c>
      <c r="T3874">
        <f>IFERROR(ROUND(E3874/M3874,2),0)</f>
        <v>156.05000000000001</v>
      </c>
    </row>
    <row r="3875" spans="1:20" ht="49" x14ac:dyDescent="0.25">
      <c r="A3875">
        <v>653</v>
      </c>
      <c r="B3875" s="3" t="s">
        <v>654</v>
      </c>
      <c r="C3875" s="3" t="s">
        <v>4763</v>
      </c>
      <c r="D3875" s="6">
        <v>75000</v>
      </c>
      <c r="E3875" s="8">
        <v>106084.5</v>
      </c>
      <c r="F3875" s="22">
        <f>ROUND(E3875/D3875*100,0)</f>
        <v>141</v>
      </c>
      <c r="G3875" t="s">
        <v>8218</v>
      </c>
      <c r="H3875" t="s">
        <v>8223</v>
      </c>
      <c r="I3875" t="s">
        <v>8245</v>
      </c>
      <c r="J3875">
        <v>1440082240</v>
      </c>
      <c r="K3875">
        <v>1436885440</v>
      </c>
      <c r="L3875" t="b">
        <v>0</v>
      </c>
      <c r="M3875">
        <v>1107</v>
      </c>
      <c r="N3875" t="b">
        <v>1</v>
      </c>
      <c r="O3875" t="s">
        <v>8271</v>
      </c>
      <c r="P3875" s="9">
        <f>(((K3875/60)/60)/24)+DATE(1970,1,1)</f>
        <v>42199.618518518517</v>
      </c>
      <c r="Q3875" s="14">
        <f>YEAR(P3875)</f>
        <v>2015</v>
      </c>
      <c r="R3875" s="10" t="s">
        <v>8333</v>
      </c>
      <c r="S3875" t="s">
        <v>8335</v>
      </c>
      <c r="T3875">
        <f>IFERROR(ROUND(E3875/M3875,2),0)</f>
        <v>95.83</v>
      </c>
    </row>
    <row r="3876" spans="1:20" ht="49" hidden="1" x14ac:dyDescent="0.25">
      <c r="A3876">
        <v>551</v>
      </c>
      <c r="B3876" s="3" t="s">
        <v>552</v>
      </c>
      <c r="C3876" s="3" t="s">
        <v>4661</v>
      </c>
      <c r="D3876" s="6">
        <v>75000</v>
      </c>
      <c r="E3876" s="8">
        <v>3781</v>
      </c>
      <c r="F3876" s="22">
        <f>ROUND(E3876/D3876*100,0)</f>
        <v>5</v>
      </c>
      <c r="G3876" t="s">
        <v>8220</v>
      </c>
      <c r="H3876" t="s">
        <v>8223</v>
      </c>
      <c r="I3876" t="s">
        <v>8245</v>
      </c>
      <c r="J3876">
        <v>1438451580</v>
      </c>
      <c r="K3876">
        <v>1434609424</v>
      </c>
      <c r="L3876" t="b">
        <v>0</v>
      </c>
      <c r="M3876">
        <v>28</v>
      </c>
      <c r="N3876" t="b">
        <v>0</v>
      </c>
      <c r="O3876" t="s">
        <v>8270</v>
      </c>
      <c r="P3876" s="9">
        <f>(((K3876/60)/60)/24)+DATE(1970,1,1)</f>
        <v>42173.275740740741</v>
      </c>
      <c r="Q3876" s="14">
        <f>YEAR(P3876)</f>
        <v>2015</v>
      </c>
      <c r="R3876" s="10" t="s">
        <v>8333</v>
      </c>
      <c r="S3876" t="s">
        <v>8334</v>
      </c>
      <c r="T3876">
        <f>IFERROR(ROUND(E3876/M3876,2),0)</f>
        <v>135.04</v>
      </c>
    </row>
    <row r="3877" spans="1:20" ht="49" hidden="1" x14ac:dyDescent="0.25">
      <c r="A3877">
        <v>563</v>
      </c>
      <c r="B3877" s="3" t="s">
        <v>564</v>
      </c>
      <c r="C3877" s="3" t="s">
        <v>4673</v>
      </c>
      <c r="D3877" s="6">
        <v>75000</v>
      </c>
      <c r="E3877" s="8">
        <v>68</v>
      </c>
      <c r="F3877" s="22">
        <f>ROUND(E3877/D3877*100,0)</f>
        <v>0</v>
      </c>
      <c r="G3877" t="s">
        <v>8220</v>
      </c>
      <c r="H3877" t="s">
        <v>8225</v>
      </c>
      <c r="I3877" t="s">
        <v>8247</v>
      </c>
      <c r="J3877">
        <v>1424137247</v>
      </c>
      <c r="K3877">
        <v>1421545247</v>
      </c>
      <c r="L3877" t="b">
        <v>0</v>
      </c>
      <c r="M3877">
        <v>2</v>
      </c>
      <c r="N3877" t="b">
        <v>0</v>
      </c>
      <c r="O3877" t="s">
        <v>8270</v>
      </c>
      <c r="P3877" s="9">
        <f>(((K3877/60)/60)/24)+DATE(1970,1,1)</f>
        <v>42022.069988425923</v>
      </c>
      <c r="Q3877" s="14">
        <f>YEAR(P3877)</f>
        <v>2015</v>
      </c>
      <c r="R3877" s="10" t="s">
        <v>8333</v>
      </c>
      <c r="S3877" t="s">
        <v>8334</v>
      </c>
      <c r="T3877">
        <f>IFERROR(ROUND(E3877/M3877,2),0)</f>
        <v>34</v>
      </c>
    </row>
    <row r="3878" spans="1:20" ht="49" hidden="1" x14ac:dyDescent="0.25">
      <c r="A3878">
        <v>680</v>
      </c>
      <c r="B3878" s="3" t="s">
        <v>681</v>
      </c>
      <c r="C3878" s="3" t="s">
        <v>4790</v>
      </c>
      <c r="D3878" s="6">
        <v>75000</v>
      </c>
      <c r="E3878" s="8">
        <v>19434</v>
      </c>
      <c r="F3878" s="22">
        <f>ROUND(E3878/D3878*100,0)</f>
        <v>26</v>
      </c>
      <c r="G3878" t="s">
        <v>8220</v>
      </c>
      <c r="H3878" t="s">
        <v>8223</v>
      </c>
      <c r="I3878" t="s">
        <v>8245</v>
      </c>
      <c r="J3878">
        <v>1410955331</v>
      </c>
      <c r="K3878">
        <v>1407931331</v>
      </c>
      <c r="L3878" t="b">
        <v>0</v>
      </c>
      <c r="M3878">
        <v>129</v>
      </c>
      <c r="N3878" t="b">
        <v>0</v>
      </c>
      <c r="O3878" t="s">
        <v>8271</v>
      </c>
      <c r="P3878" s="9">
        <f>(((K3878/60)/60)/24)+DATE(1970,1,1)</f>
        <v>41864.501516203702</v>
      </c>
      <c r="Q3878" s="14">
        <f>YEAR(P3878)</f>
        <v>2014</v>
      </c>
      <c r="R3878" s="10" t="s">
        <v>8333</v>
      </c>
      <c r="S3878" t="s">
        <v>8335</v>
      </c>
      <c r="T3878">
        <f>IFERROR(ROUND(E3878/M3878,2),0)</f>
        <v>150.65</v>
      </c>
    </row>
    <row r="3879" spans="1:20" ht="49" hidden="1" x14ac:dyDescent="0.25">
      <c r="A3879">
        <v>1072</v>
      </c>
      <c r="B3879" s="3" t="s">
        <v>1073</v>
      </c>
      <c r="C3879" s="3" t="s">
        <v>5182</v>
      </c>
      <c r="D3879" s="6">
        <v>75000</v>
      </c>
      <c r="E3879" s="8">
        <v>51</v>
      </c>
      <c r="F3879" s="22">
        <f>ROUND(E3879/D3879*100,0)</f>
        <v>0</v>
      </c>
      <c r="G3879" t="s">
        <v>8220</v>
      </c>
      <c r="H3879" t="s">
        <v>8223</v>
      </c>
      <c r="I3879" t="s">
        <v>8245</v>
      </c>
      <c r="J3879">
        <v>1391630297</v>
      </c>
      <c r="K3879">
        <v>1389038297</v>
      </c>
      <c r="L3879" t="b">
        <v>0</v>
      </c>
      <c r="M3879">
        <v>4</v>
      </c>
      <c r="N3879" t="b">
        <v>0</v>
      </c>
      <c r="O3879" t="s">
        <v>8280</v>
      </c>
      <c r="P3879" s="9">
        <f>(((K3879/60)/60)/24)+DATE(1970,1,1)</f>
        <v>41645.832141203704</v>
      </c>
      <c r="Q3879" s="14">
        <f>YEAR(P3879)</f>
        <v>2014</v>
      </c>
      <c r="R3879" s="10" t="s">
        <v>8347</v>
      </c>
      <c r="S3879" t="s">
        <v>8348</v>
      </c>
      <c r="T3879">
        <f>IFERROR(ROUND(E3879/M3879,2),0)</f>
        <v>12.75</v>
      </c>
    </row>
    <row r="3880" spans="1:20" ht="49" hidden="1" x14ac:dyDescent="0.25">
      <c r="A3880">
        <v>1076</v>
      </c>
      <c r="B3880" s="3" t="s">
        <v>1077</v>
      </c>
      <c r="C3880" s="3" t="s">
        <v>5186</v>
      </c>
      <c r="D3880" s="6">
        <v>75000</v>
      </c>
      <c r="E3880" s="8">
        <v>47074</v>
      </c>
      <c r="F3880" s="22">
        <f>ROUND(E3880/D3880*100,0)</f>
        <v>63</v>
      </c>
      <c r="G3880" t="s">
        <v>8220</v>
      </c>
      <c r="H3880" t="s">
        <v>8223</v>
      </c>
      <c r="I3880" t="s">
        <v>8245</v>
      </c>
      <c r="J3880">
        <v>1410426250</v>
      </c>
      <c r="K3880">
        <v>1405674250</v>
      </c>
      <c r="L3880" t="b">
        <v>0</v>
      </c>
      <c r="M3880">
        <v>975</v>
      </c>
      <c r="N3880" t="b">
        <v>0</v>
      </c>
      <c r="O3880" t="s">
        <v>8280</v>
      </c>
      <c r="P3880" s="9">
        <f>(((K3880/60)/60)/24)+DATE(1970,1,1)</f>
        <v>41838.377893518518</v>
      </c>
      <c r="Q3880" s="14">
        <f>YEAR(P3880)</f>
        <v>2014</v>
      </c>
      <c r="R3880" s="10" t="s">
        <v>8347</v>
      </c>
      <c r="S3880" t="s">
        <v>8348</v>
      </c>
      <c r="T3880">
        <f>IFERROR(ROUND(E3880/M3880,2),0)</f>
        <v>48.28</v>
      </c>
    </row>
    <row r="3881" spans="1:20" ht="49" hidden="1" x14ac:dyDescent="0.25">
      <c r="A3881">
        <v>1178</v>
      </c>
      <c r="B3881" s="3" t="s">
        <v>1179</v>
      </c>
      <c r="C3881" s="3" t="s">
        <v>5288</v>
      </c>
      <c r="D3881" s="6">
        <v>75000</v>
      </c>
      <c r="E3881" s="8">
        <v>5</v>
      </c>
      <c r="F3881" s="22">
        <f>ROUND(E3881/D3881*100,0)</f>
        <v>0</v>
      </c>
      <c r="G3881" t="s">
        <v>8220</v>
      </c>
      <c r="H3881" t="s">
        <v>8223</v>
      </c>
      <c r="I3881" t="s">
        <v>8245</v>
      </c>
      <c r="J3881">
        <v>1408225452</v>
      </c>
      <c r="K3881">
        <v>1405633452</v>
      </c>
      <c r="L3881" t="b">
        <v>0</v>
      </c>
      <c r="M3881">
        <v>1</v>
      </c>
      <c r="N3881" t="b">
        <v>0</v>
      </c>
      <c r="O3881" t="s">
        <v>8282</v>
      </c>
      <c r="P3881" s="9">
        <f>(((K3881/60)/60)/24)+DATE(1970,1,1)</f>
        <v>41837.905694444446</v>
      </c>
      <c r="Q3881" s="14">
        <f>YEAR(P3881)</f>
        <v>2014</v>
      </c>
      <c r="R3881" s="10" t="s">
        <v>8350</v>
      </c>
      <c r="S3881" t="s">
        <v>8351</v>
      </c>
      <c r="T3881">
        <f>IFERROR(ROUND(E3881/M3881,2),0)</f>
        <v>5</v>
      </c>
    </row>
    <row r="3882" spans="1:20" ht="33" hidden="1" x14ac:dyDescent="0.25">
      <c r="A3882">
        <v>2157</v>
      </c>
      <c r="B3882" s="3" t="s">
        <v>2158</v>
      </c>
      <c r="C3882" s="3" t="s">
        <v>6267</v>
      </c>
      <c r="D3882" s="6">
        <v>75000</v>
      </c>
      <c r="E3882" s="8">
        <v>21144</v>
      </c>
      <c r="F3882" s="22">
        <f>ROUND(E3882/D3882*100,0)</f>
        <v>28</v>
      </c>
      <c r="G3882" t="s">
        <v>8220</v>
      </c>
      <c r="H3882" t="s">
        <v>8223</v>
      </c>
      <c r="I3882" t="s">
        <v>8245</v>
      </c>
      <c r="J3882">
        <v>1482479940</v>
      </c>
      <c r="K3882">
        <v>1479684783</v>
      </c>
      <c r="L3882" t="b">
        <v>0</v>
      </c>
      <c r="M3882">
        <v>57</v>
      </c>
      <c r="N3882" t="b">
        <v>0</v>
      </c>
      <c r="O3882" t="s">
        <v>8280</v>
      </c>
      <c r="P3882" s="9">
        <f>(((K3882/60)/60)/24)+DATE(1970,1,1)</f>
        <v>42694.98128472222</v>
      </c>
      <c r="Q3882" s="14">
        <f>YEAR(P3882)</f>
        <v>2016</v>
      </c>
      <c r="R3882" s="10" t="s">
        <v>8347</v>
      </c>
      <c r="S3882" t="s">
        <v>8348</v>
      </c>
      <c r="T3882">
        <f>IFERROR(ROUND(E3882/M3882,2),0)</f>
        <v>370.95</v>
      </c>
    </row>
    <row r="3883" spans="1:20" ht="33" hidden="1" x14ac:dyDescent="0.25">
      <c r="A3883">
        <v>3064</v>
      </c>
      <c r="B3883" s="3" t="s">
        <v>3064</v>
      </c>
      <c r="C3883" s="3" t="s">
        <v>7174</v>
      </c>
      <c r="D3883" s="6">
        <v>75000</v>
      </c>
      <c r="E3883" s="8">
        <v>8471</v>
      </c>
      <c r="F3883" s="22">
        <f>ROUND(E3883/D3883*100,0)</f>
        <v>11</v>
      </c>
      <c r="G3883" t="s">
        <v>8220</v>
      </c>
      <c r="H3883" t="s">
        <v>8223</v>
      </c>
      <c r="I3883" t="s">
        <v>8245</v>
      </c>
      <c r="J3883">
        <v>1448175540</v>
      </c>
      <c r="K3883">
        <v>1445483246</v>
      </c>
      <c r="L3883" t="b">
        <v>0</v>
      </c>
      <c r="M3883">
        <v>72</v>
      </c>
      <c r="N3883" t="b">
        <v>0</v>
      </c>
      <c r="O3883" t="s">
        <v>8301</v>
      </c>
      <c r="P3883" s="9">
        <f>(((K3883/60)/60)/24)+DATE(1970,1,1)</f>
        <v>42299.130162037036</v>
      </c>
      <c r="Q3883" s="14">
        <f>YEAR(P3883)</f>
        <v>2015</v>
      </c>
      <c r="R3883" s="10" t="s">
        <v>8331</v>
      </c>
      <c r="S3883" t="s">
        <v>8371</v>
      </c>
      <c r="T3883">
        <f>IFERROR(ROUND(E3883/M3883,2),0)</f>
        <v>117.65</v>
      </c>
    </row>
    <row r="3884" spans="1:20" ht="49" hidden="1" x14ac:dyDescent="0.25">
      <c r="A3884">
        <v>3114</v>
      </c>
      <c r="B3884" s="3" t="s">
        <v>3114</v>
      </c>
      <c r="C3884" s="3" t="s">
        <v>7224</v>
      </c>
      <c r="D3884" s="6">
        <v>75000</v>
      </c>
      <c r="E3884" s="8">
        <v>0</v>
      </c>
      <c r="F3884" s="22">
        <f>ROUND(E3884/D3884*100,0)</f>
        <v>0</v>
      </c>
      <c r="G3884" t="s">
        <v>8220</v>
      </c>
      <c r="H3884" t="s">
        <v>8223</v>
      </c>
      <c r="I3884" t="s">
        <v>8245</v>
      </c>
      <c r="J3884">
        <v>1411312250</v>
      </c>
      <c r="K3884">
        <v>1406128250</v>
      </c>
      <c r="L3884" t="b">
        <v>0</v>
      </c>
      <c r="M3884">
        <v>0</v>
      </c>
      <c r="N3884" t="b">
        <v>0</v>
      </c>
      <c r="O3884" t="s">
        <v>8301</v>
      </c>
      <c r="P3884" s="9">
        <f>(((K3884/60)/60)/24)+DATE(1970,1,1)</f>
        <v>41843.632523148146</v>
      </c>
      <c r="Q3884" s="14">
        <f>YEAR(P3884)</f>
        <v>2014</v>
      </c>
      <c r="R3884" s="10" t="s">
        <v>8331</v>
      </c>
      <c r="S3884" t="s">
        <v>8371</v>
      </c>
      <c r="T3884">
        <f>IFERROR(ROUND(E3884/M3884,2),0)</f>
        <v>0</v>
      </c>
    </row>
    <row r="3885" spans="1:20" ht="49" hidden="1" x14ac:dyDescent="0.25">
      <c r="A3885">
        <v>3634</v>
      </c>
      <c r="B3885" s="3" t="s">
        <v>3632</v>
      </c>
      <c r="C3885" s="3" t="s">
        <v>7744</v>
      </c>
      <c r="D3885" s="6">
        <v>75000</v>
      </c>
      <c r="E3885" s="8">
        <v>3185</v>
      </c>
      <c r="F3885" s="22">
        <f>ROUND(E3885/D3885*100,0)</f>
        <v>4</v>
      </c>
      <c r="G3885" t="s">
        <v>8220</v>
      </c>
      <c r="H3885" t="s">
        <v>8228</v>
      </c>
      <c r="I3885" t="s">
        <v>8250</v>
      </c>
      <c r="J3885">
        <v>1484366340</v>
      </c>
      <c r="K3885">
        <v>1480219174</v>
      </c>
      <c r="L3885" t="b">
        <v>0</v>
      </c>
      <c r="M3885">
        <v>18</v>
      </c>
      <c r="N3885" t="b">
        <v>0</v>
      </c>
      <c r="O3885" t="s">
        <v>8303</v>
      </c>
      <c r="P3885" s="9">
        <f>(((K3885/60)/60)/24)+DATE(1970,1,1)</f>
        <v>42701.166365740741</v>
      </c>
      <c r="Q3885" s="14">
        <f>YEAR(P3885)</f>
        <v>2016</v>
      </c>
      <c r="R3885" s="10" t="s">
        <v>8331</v>
      </c>
      <c r="S3885" t="s">
        <v>8373</v>
      </c>
      <c r="T3885">
        <f>IFERROR(ROUND(E3885/M3885,2),0)</f>
        <v>176.94</v>
      </c>
    </row>
    <row r="3886" spans="1:20" ht="81" hidden="1" x14ac:dyDescent="0.25">
      <c r="A3886">
        <v>3788</v>
      </c>
      <c r="B3886" s="3" t="s">
        <v>3785</v>
      </c>
      <c r="C3886" s="3" t="s">
        <v>7898</v>
      </c>
      <c r="D3886" s="6">
        <v>75000</v>
      </c>
      <c r="E3886" s="8">
        <v>500</v>
      </c>
      <c r="F3886" s="22">
        <f>ROUND(E3886/D3886*100,0)</f>
        <v>1</v>
      </c>
      <c r="G3886" t="s">
        <v>8220</v>
      </c>
      <c r="H3886" t="s">
        <v>8223</v>
      </c>
      <c r="I3886" t="s">
        <v>8245</v>
      </c>
      <c r="J3886">
        <v>1450887480</v>
      </c>
      <c r="K3886">
        <v>1448469719</v>
      </c>
      <c r="L3886" t="b">
        <v>0</v>
      </c>
      <c r="M3886">
        <v>1</v>
      </c>
      <c r="N3886" t="b">
        <v>0</v>
      </c>
      <c r="O3886" t="s">
        <v>8303</v>
      </c>
      <c r="P3886" s="9">
        <f>(((K3886/60)/60)/24)+DATE(1970,1,1)</f>
        <v>42333.695821759262</v>
      </c>
      <c r="Q3886" s="14">
        <f>YEAR(P3886)</f>
        <v>2015</v>
      </c>
      <c r="R3886" s="10" t="s">
        <v>8331</v>
      </c>
      <c r="S3886" t="s">
        <v>8373</v>
      </c>
      <c r="T3886">
        <f>IFERROR(ROUND(E3886/M3886,2),0)</f>
        <v>500</v>
      </c>
    </row>
    <row r="3887" spans="1:20" ht="49" hidden="1" x14ac:dyDescent="0.25">
      <c r="A3887">
        <v>4098</v>
      </c>
      <c r="B3887" s="3" t="s">
        <v>4094</v>
      </c>
      <c r="C3887" s="3" t="s">
        <v>8201</v>
      </c>
      <c r="D3887" s="6">
        <v>75000</v>
      </c>
      <c r="E3887" s="8">
        <v>0</v>
      </c>
      <c r="F3887" s="22">
        <f>ROUND(E3887/D3887*100,0)</f>
        <v>0</v>
      </c>
      <c r="G3887" t="s">
        <v>8220</v>
      </c>
      <c r="H3887" t="s">
        <v>8223</v>
      </c>
      <c r="I3887" t="s">
        <v>8245</v>
      </c>
      <c r="J3887">
        <v>1465060797</v>
      </c>
      <c r="K3887">
        <v>1462468797</v>
      </c>
      <c r="L3887" t="b">
        <v>0</v>
      </c>
      <c r="M3887">
        <v>0</v>
      </c>
      <c r="N3887" t="b">
        <v>0</v>
      </c>
      <c r="O3887" t="s">
        <v>8269</v>
      </c>
      <c r="P3887" s="9">
        <f>(((K3887/60)/60)/24)+DATE(1970,1,1)</f>
        <v>42495.722187499996</v>
      </c>
      <c r="Q3887" s="14">
        <f>YEAR(P3887)</f>
        <v>2016</v>
      </c>
      <c r="R3887" s="10" t="s">
        <v>8331</v>
      </c>
      <c r="S3887" t="s">
        <v>8332</v>
      </c>
      <c r="T3887">
        <f>IFERROR(ROUND(E3887/M3887,2),0)</f>
        <v>0</v>
      </c>
    </row>
    <row r="3888" spans="1:20" ht="49" hidden="1" x14ac:dyDescent="0.25">
      <c r="A3888">
        <v>623</v>
      </c>
      <c r="B3888" s="3" t="s">
        <v>624</v>
      </c>
      <c r="C3888" s="3" t="s">
        <v>4733</v>
      </c>
      <c r="D3888" s="6">
        <v>75000</v>
      </c>
      <c r="E3888" s="8">
        <v>0</v>
      </c>
      <c r="F3888" s="22">
        <f>ROUND(E3888/D3888*100,0)</f>
        <v>0</v>
      </c>
      <c r="G3888" t="s">
        <v>8219</v>
      </c>
      <c r="H3888" t="s">
        <v>8225</v>
      </c>
      <c r="I3888" t="s">
        <v>8247</v>
      </c>
      <c r="J3888">
        <v>1432771997</v>
      </c>
      <c r="K3888">
        <v>1430179997</v>
      </c>
      <c r="L3888" t="b">
        <v>0</v>
      </c>
      <c r="M3888">
        <v>0</v>
      </c>
      <c r="N3888" t="b">
        <v>0</v>
      </c>
      <c r="O3888" t="s">
        <v>8270</v>
      </c>
      <c r="P3888" s="9">
        <f>(((K3888/60)/60)/24)+DATE(1970,1,1)</f>
        <v>42122.009224537032</v>
      </c>
      <c r="Q3888" s="14">
        <f>YEAR(P3888)</f>
        <v>2015</v>
      </c>
      <c r="R3888" s="10" t="s">
        <v>8333</v>
      </c>
      <c r="S3888" t="s">
        <v>8334</v>
      </c>
      <c r="T3888">
        <f>IFERROR(ROUND(E3888/M3888,2),0)</f>
        <v>0</v>
      </c>
    </row>
    <row r="3889" spans="1:20" ht="49" hidden="1" x14ac:dyDescent="0.25">
      <c r="A3889">
        <v>1316</v>
      </c>
      <c r="B3889" s="3" t="s">
        <v>1317</v>
      </c>
      <c r="C3889" s="3" t="s">
        <v>5426</v>
      </c>
      <c r="D3889" s="6">
        <v>75000</v>
      </c>
      <c r="E3889" s="8">
        <v>1</v>
      </c>
      <c r="F3889" s="22">
        <f>ROUND(E3889/D3889*100,0)</f>
        <v>0</v>
      </c>
      <c r="G3889" t="s">
        <v>8219</v>
      </c>
      <c r="H3889" t="s">
        <v>8223</v>
      </c>
      <c r="I3889" t="s">
        <v>8245</v>
      </c>
      <c r="J3889">
        <v>1456700709</v>
      </c>
      <c r="K3889">
        <v>1453676709</v>
      </c>
      <c r="L3889" t="b">
        <v>0</v>
      </c>
      <c r="M3889">
        <v>1</v>
      </c>
      <c r="N3889" t="b">
        <v>0</v>
      </c>
      <c r="O3889" t="s">
        <v>8271</v>
      </c>
      <c r="P3889" s="9">
        <f>(((K3889/60)/60)/24)+DATE(1970,1,1)</f>
        <v>42393.961909722217</v>
      </c>
      <c r="Q3889" s="14">
        <f>YEAR(P3889)</f>
        <v>2016</v>
      </c>
      <c r="R3889" s="10" t="s">
        <v>8333</v>
      </c>
      <c r="S3889" t="s">
        <v>8335</v>
      </c>
      <c r="T3889">
        <f>IFERROR(ROUND(E3889/M3889,2),0)</f>
        <v>1</v>
      </c>
    </row>
    <row r="3890" spans="1:20" ht="49" hidden="1" x14ac:dyDescent="0.25">
      <c r="A3890">
        <v>1328</v>
      </c>
      <c r="B3890" s="3" t="s">
        <v>1329</v>
      </c>
      <c r="C3890" s="3" t="s">
        <v>5438</v>
      </c>
      <c r="D3890" s="6">
        <v>75000</v>
      </c>
      <c r="E3890" s="8">
        <v>1748</v>
      </c>
      <c r="F3890" s="22">
        <f>ROUND(E3890/D3890*100,0)</f>
        <v>2</v>
      </c>
      <c r="G3890" t="s">
        <v>8219</v>
      </c>
      <c r="H3890" t="s">
        <v>8223</v>
      </c>
      <c r="I3890" t="s">
        <v>8245</v>
      </c>
      <c r="J3890">
        <v>1476458734</v>
      </c>
      <c r="K3890">
        <v>1472570734</v>
      </c>
      <c r="L3890" t="b">
        <v>0</v>
      </c>
      <c r="M3890">
        <v>15</v>
      </c>
      <c r="N3890" t="b">
        <v>0</v>
      </c>
      <c r="O3890" t="s">
        <v>8271</v>
      </c>
      <c r="P3890" s="9">
        <f>(((K3890/60)/60)/24)+DATE(1970,1,1)</f>
        <v>42612.642754629633</v>
      </c>
      <c r="Q3890" s="14">
        <f>YEAR(P3890)</f>
        <v>2016</v>
      </c>
      <c r="R3890" s="10" t="s">
        <v>8333</v>
      </c>
      <c r="S3890" t="s">
        <v>8335</v>
      </c>
      <c r="T3890">
        <f>IFERROR(ROUND(E3890/M3890,2),0)</f>
        <v>116.53</v>
      </c>
    </row>
    <row r="3891" spans="1:20" ht="49" x14ac:dyDescent="0.25">
      <c r="A3891">
        <v>2034</v>
      </c>
      <c r="B3891" s="3" t="s">
        <v>2035</v>
      </c>
      <c r="C3891" s="3" t="s">
        <v>6144</v>
      </c>
      <c r="D3891" s="6">
        <v>78000</v>
      </c>
      <c r="E3891" s="8">
        <v>301719.59000000003</v>
      </c>
      <c r="F3891" s="22">
        <f>ROUND(E3891/D3891*100,0)</f>
        <v>387</v>
      </c>
      <c r="G3891" t="s">
        <v>8218</v>
      </c>
      <c r="H3891" t="s">
        <v>8223</v>
      </c>
      <c r="I3891" t="s">
        <v>8245</v>
      </c>
      <c r="J3891">
        <v>1430981880</v>
      </c>
      <c r="K3891">
        <v>1426216033</v>
      </c>
      <c r="L3891" t="b">
        <v>1</v>
      </c>
      <c r="M3891">
        <v>508</v>
      </c>
      <c r="N3891" t="b">
        <v>1</v>
      </c>
      <c r="O3891" t="s">
        <v>8293</v>
      </c>
      <c r="P3891" s="9">
        <f>(((K3891/60)/60)/24)+DATE(1970,1,1)</f>
        <v>42076.130011574074</v>
      </c>
      <c r="Q3891" s="14">
        <f>YEAR(P3891)</f>
        <v>2015</v>
      </c>
      <c r="R3891" s="10" t="s">
        <v>8333</v>
      </c>
      <c r="S3891" t="s">
        <v>8363</v>
      </c>
      <c r="T3891">
        <f>IFERROR(ROUND(E3891/M3891,2),0)</f>
        <v>593.94000000000005</v>
      </c>
    </row>
    <row r="3892" spans="1:20" ht="49" x14ac:dyDescent="0.25">
      <c r="A3892">
        <v>2025</v>
      </c>
      <c r="B3892" s="3" t="s">
        <v>2026</v>
      </c>
      <c r="C3892" s="3" t="s">
        <v>6135</v>
      </c>
      <c r="D3892" s="6">
        <v>80000</v>
      </c>
      <c r="E3892" s="8">
        <v>160920</v>
      </c>
      <c r="F3892" s="22">
        <f>ROUND(E3892/D3892*100,0)</f>
        <v>201</v>
      </c>
      <c r="G3892" t="s">
        <v>8218</v>
      </c>
      <c r="H3892" t="s">
        <v>8235</v>
      </c>
      <c r="I3892" t="s">
        <v>8248</v>
      </c>
      <c r="J3892">
        <v>1433996746</v>
      </c>
      <c r="K3892">
        <v>1431404746</v>
      </c>
      <c r="L3892" t="b">
        <v>1</v>
      </c>
      <c r="M3892">
        <v>729</v>
      </c>
      <c r="N3892" t="b">
        <v>1</v>
      </c>
      <c r="O3892" t="s">
        <v>8293</v>
      </c>
      <c r="P3892" s="9">
        <f>(((K3892/60)/60)/24)+DATE(1970,1,1)</f>
        <v>42136.184560185182</v>
      </c>
      <c r="Q3892" s="14">
        <f>YEAR(P3892)</f>
        <v>2015</v>
      </c>
      <c r="R3892" s="10" t="s">
        <v>8333</v>
      </c>
      <c r="S3892" t="s">
        <v>8363</v>
      </c>
      <c r="T3892">
        <f>IFERROR(ROUND(E3892/M3892,2),0)</f>
        <v>220.74</v>
      </c>
    </row>
    <row r="3893" spans="1:20" ht="49" x14ac:dyDescent="0.25">
      <c r="A3893">
        <v>2035</v>
      </c>
      <c r="B3893" s="3" t="s">
        <v>2036</v>
      </c>
      <c r="C3893" s="3" t="s">
        <v>6145</v>
      </c>
      <c r="D3893" s="6">
        <v>80000</v>
      </c>
      <c r="E3893" s="8">
        <v>168829.14</v>
      </c>
      <c r="F3893" s="22">
        <f>ROUND(E3893/D3893*100,0)</f>
        <v>211</v>
      </c>
      <c r="G3893" t="s">
        <v>8218</v>
      </c>
      <c r="H3893" t="s">
        <v>8223</v>
      </c>
      <c r="I3893" t="s">
        <v>8245</v>
      </c>
      <c r="J3893">
        <v>1450486800</v>
      </c>
      <c r="K3893">
        <v>1446562807</v>
      </c>
      <c r="L3893" t="b">
        <v>1</v>
      </c>
      <c r="M3893">
        <v>644</v>
      </c>
      <c r="N3893" t="b">
        <v>1</v>
      </c>
      <c r="O3893" t="s">
        <v>8293</v>
      </c>
      <c r="P3893" s="9">
        <f>(((K3893/60)/60)/24)+DATE(1970,1,1)</f>
        <v>42311.625081018516</v>
      </c>
      <c r="Q3893" s="14">
        <f>YEAR(P3893)</f>
        <v>2015</v>
      </c>
      <c r="R3893" s="10" t="s">
        <v>8333</v>
      </c>
      <c r="S3893" t="s">
        <v>8363</v>
      </c>
      <c r="T3893">
        <f>IFERROR(ROUND(E3893/M3893,2),0)</f>
        <v>262.16000000000003</v>
      </c>
    </row>
    <row r="3894" spans="1:20" ht="65" hidden="1" x14ac:dyDescent="0.25">
      <c r="A3894">
        <v>484</v>
      </c>
      <c r="B3894" s="3" t="s">
        <v>485</v>
      </c>
      <c r="C3894" s="3" t="s">
        <v>4594</v>
      </c>
      <c r="D3894" s="6">
        <v>80000</v>
      </c>
      <c r="E3894" s="8">
        <v>149</v>
      </c>
      <c r="F3894" s="22">
        <f>ROUND(E3894/D3894*100,0)</f>
        <v>0</v>
      </c>
      <c r="G3894" t="s">
        <v>8220</v>
      </c>
      <c r="H3894" t="s">
        <v>8224</v>
      </c>
      <c r="I3894" t="s">
        <v>8246</v>
      </c>
      <c r="J3894">
        <v>1446766372</v>
      </c>
      <c r="K3894">
        <v>1443220372</v>
      </c>
      <c r="L3894" t="b">
        <v>0</v>
      </c>
      <c r="M3894">
        <v>11</v>
      </c>
      <c r="N3894" t="b">
        <v>0</v>
      </c>
      <c r="O3894" t="s">
        <v>8268</v>
      </c>
      <c r="P3894" s="9">
        <f>(((K3894/60)/60)/24)+DATE(1970,1,1)</f>
        <v>42272.93949074074</v>
      </c>
      <c r="Q3894" s="14">
        <f>YEAR(P3894)</f>
        <v>2015</v>
      </c>
      <c r="R3894" s="10" t="s">
        <v>8324</v>
      </c>
      <c r="S3894" t="s">
        <v>8330</v>
      </c>
      <c r="T3894">
        <f>IFERROR(ROUND(E3894/M3894,2),0)</f>
        <v>13.55</v>
      </c>
    </row>
    <row r="3895" spans="1:20" ht="49" hidden="1" x14ac:dyDescent="0.25">
      <c r="A3895">
        <v>576</v>
      </c>
      <c r="B3895" s="3" t="s">
        <v>577</v>
      </c>
      <c r="C3895" s="3" t="s">
        <v>4686</v>
      </c>
      <c r="D3895" s="6">
        <v>80000</v>
      </c>
      <c r="E3895" s="8">
        <v>1</v>
      </c>
      <c r="F3895" s="22">
        <f>ROUND(E3895/D3895*100,0)</f>
        <v>0</v>
      </c>
      <c r="G3895" t="s">
        <v>8220</v>
      </c>
      <c r="H3895" t="s">
        <v>8223</v>
      </c>
      <c r="I3895" t="s">
        <v>8245</v>
      </c>
      <c r="J3895">
        <v>1427537952</v>
      </c>
      <c r="K3895">
        <v>1422357552</v>
      </c>
      <c r="L3895" t="b">
        <v>0</v>
      </c>
      <c r="M3895">
        <v>1</v>
      </c>
      <c r="N3895" t="b">
        <v>0</v>
      </c>
      <c r="O3895" t="s">
        <v>8270</v>
      </c>
      <c r="P3895" s="9">
        <f>(((K3895/60)/60)/24)+DATE(1970,1,1)</f>
        <v>42031.471666666665</v>
      </c>
      <c r="Q3895" s="14">
        <f>YEAR(P3895)</f>
        <v>2015</v>
      </c>
      <c r="R3895" s="10" t="s">
        <v>8333</v>
      </c>
      <c r="S3895" t="s">
        <v>8334</v>
      </c>
      <c r="T3895">
        <f>IFERROR(ROUND(E3895/M3895,2),0)</f>
        <v>1</v>
      </c>
    </row>
    <row r="3896" spans="1:20" ht="49" hidden="1" x14ac:dyDescent="0.25">
      <c r="A3896">
        <v>1145</v>
      </c>
      <c r="B3896" s="3" t="s">
        <v>1146</v>
      </c>
      <c r="C3896" s="3" t="s">
        <v>5255</v>
      </c>
      <c r="D3896" s="6">
        <v>80000</v>
      </c>
      <c r="E3896" s="8">
        <v>100</v>
      </c>
      <c r="F3896" s="22">
        <f>ROUND(E3896/D3896*100,0)</f>
        <v>0</v>
      </c>
      <c r="G3896" t="s">
        <v>8220</v>
      </c>
      <c r="H3896" t="s">
        <v>8223</v>
      </c>
      <c r="I3896" t="s">
        <v>8245</v>
      </c>
      <c r="J3896">
        <v>1412272592</v>
      </c>
      <c r="K3896">
        <v>1407088592</v>
      </c>
      <c r="L3896" t="b">
        <v>0</v>
      </c>
      <c r="M3896">
        <v>1</v>
      </c>
      <c r="N3896" t="b">
        <v>0</v>
      </c>
      <c r="O3896" t="s">
        <v>8282</v>
      </c>
      <c r="P3896" s="9">
        <f>(((K3896/60)/60)/24)+DATE(1970,1,1)</f>
        <v>41854.747592592597</v>
      </c>
      <c r="Q3896" s="14">
        <f>YEAR(P3896)</f>
        <v>2014</v>
      </c>
      <c r="R3896" s="10" t="s">
        <v>8350</v>
      </c>
      <c r="S3896" t="s">
        <v>8351</v>
      </c>
      <c r="T3896">
        <f>IFERROR(ROUND(E3896/M3896,2),0)</f>
        <v>100</v>
      </c>
    </row>
    <row r="3897" spans="1:20" ht="33" hidden="1" x14ac:dyDescent="0.25">
      <c r="A3897">
        <v>2122</v>
      </c>
      <c r="B3897" s="3" t="s">
        <v>2123</v>
      </c>
      <c r="C3897" s="3" t="s">
        <v>6232</v>
      </c>
      <c r="D3897" s="6">
        <v>80000</v>
      </c>
      <c r="E3897" s="8">
        <v>310</v>
      </c>
      <c r="F3897" s="22">
        <f>ROUND(E3897/D3897*100,0)</f>
        <v>0</v>
      </c>
      <c r="G3897" t="s">
        <v>8220</v>
      </c>
      <c r="H3897" t="s">
        <v>8237</v>
      </c>
      <c r="I3897" t="s">
        <v>8255</v>
      </c>
      <c r="J3897">
        <v>1483773169</v>
      </c>
      <c r="K3897">
        <v>1481181169</v>
      </c>
      <c r="L3897" t="b">
        <v>0</v>
      </c>
      <c r="M3897">
        <v>3</v>
      </c>
      <c r="N3897" t="b">
        <v>0</v>
      </c>
      <c r="O3897" t="s">
        <v>8280</v>
      </c>
      <c r="P3897" s="9">
        <f>(((K3897/60)/60)/24)+DATE(1970,1,1)</f>
        <v>42712.300567129627</v>
      </c>
      <c r="Q3897" s="14">
        <f>YEAR(P3897)</f>
        <v>2016</v>
      </c>
      <c r="R3897" s="10" t="s">
        <v>8347</v>
      </c>
      <c r="S3897" t="s">
        <v>8348</v>
      </c>
      <c r="T3897">
        <f>IFERROR(ROUND(E3897/M3897,2),0)</f>
        <v>103.33</v>
      </c>
    </row>
    <row r="3898" spans="1:20" ht="49" hidden="1" x14ac:dyDescent="0.25">
      <c r="A3898">
        <v>2136</v>
      </c>
      <c r="B3898" s="3" t="s">
        <v>2137</v>
      </c>
      <c r="C3898" s="3" t="s">
        <v>6246</v>
      </c>
      <c r="D3898" s="6">
        <v>80000</v>
      </c>
      <c r="E3898" s="8">
        <v>47.69</v>
      </c>
      <c r="F3898" s="22">
        <f>ROUND(E3898/D3898*100,0)</f>
        <v>0</v>
      </c>
      <c r="G3898" t="s">
        <v>8220</v>
      </c>
      <c r="H3898" t="s">
        <v>8223</v>
      </c>
      <c r="I3898" t="s">
        <v>8245</v>
      </c>
      <c r="J3898">
        <v>1382184786</v>
      </c>
      <c r="K3898">
        <v>1379592786</v>
      </c>
      <c r="L3898" t="b">
        <v>0</v>
      </c>
      <c r="M3898">
        <v>4</v>
      </c>
      <c r="N3898" t="b">
        <v>0</v>
      </c>
      <c r="O3898" t="s">
        <v>8280</v>
      </c>
      <c r="P3898" s="9">
        <f>(((K3898/60)/60)/24)+DATE(1970,1,1)</f>
        <v>41536.509097222224</v>
      </c>
      <c r="Q3898" s="14">
        <f>YEAR(P3898)</f>
        <v>2013</v>
      </c>
      <c r="R3898" s="10" t="s">
        <v>8347</v>
      </c>
      <c r="S3898" t="s">
        <v>8348</v>
      </c>
      <c r="T3898">
        <f>IFERROR(ROUND(E3898/M3898,2),0)</f>
        <v>11.92</v>
      </c>
    </row>
    <row r="3899" spans="1:20" ht="49" hidden="1" x14ac:dyDescent="0.25">
      <c r="A3899">
        <v>2594</v>
      </c>
      <c r="B3899" s="3" t="s">
        <v>2594</v>
      </c>
      <c r="C3899" s="3" t="s">
        <v>6704</v>
      </c>
      <c r="D3899" s="6">
        <v>80000</v>
      </c>
      <c r="E3899" s="8">
        <v>1</v>
      </c>
      <c r="F3899" s="22">
        <f>ROUND(E3899/D3899*100,0)</f>
        <v>0</v>
      </c>
      <c r="G3899" t="s">
        <v>8220</v>
      </c>
      <c r="H3899" t="s">
        <v>8223</v>
      </c>
      <c r="I3899" t="s">
        <v>8245</v>
      </c>
      <c r="J3899">
        <v>1407453228</v>
      </c>
      <c r="K3899">
        <v>1404861228</v>
      </c>
      <c r="L3899" t="b">
        <v>0</v>
      </c>
      <c r="M3899">
        <v>1</v>
      </c>
      <c r="N3899" t="b">
        <v>0</v>
      </c>
      <c r="O3899" t="s">
        <v>8282</v>
      </c>
      <c r="P3899" s="9">
        <f>(((K3899/60)/60)/24)+DATE(1970,1,1)</f>
        <v>41828.967916666668</v>
      </c>
      <c r="Q3899" s="14">
        <f>YEAR(P3899)</f>
        <v>2014</v>
      </c>
      <c r="R3899" s="10" t="s">
        <v>8350</v>
      </c>
      <c r="S3899" t="s">
        <v>8351</v>
      </c>
      <c r="T3899">
        <f>IFERROR(ROUND(E3899/M3899,2),0)</f>
        <v>1</v>
      </c>
    </row>
    <row r="3900" spans="1:20" ht="49" hidden="1" x14ac:dyDescent="0.25">
      <c r="A3900">
        <v>2690</v>
      </c>
      <c r="B3900" s="3" t="s">
        <v>2690</v>
      </c>
      <c r="C3900" s="3" t="s">
        <v>6800</v>
      </c>
      <c r="D3900" s="6">
        <v>80000</v>
      </c>
      <c r="E3900" s="8">
        <v>8586</v>
      </c>
      <c r="F3900" s="22">
        <f>ROUND(E3900/D3900*100,0)</f>
        <v>11</v>
      </c>
      <c r="G3900" t="s">
        <v>8220</v>
      </c>
      <c r="H3900" t="s">
        <v>8223</v>
      </c>
      <c r="I3900" t="s">
        <v>8245</v>
      </c>
      <c r="J3900">
        <v>1433298676</v>
      </c>
      <c r="K3900">
        <v>1429410676</v>
      </c>
      <c r="L3900" t="b">
        <v>0</v>
      </c>
      <c r="M3900">
        <v>118</v>
      </c>
      <c r="N3900" t="b">
        <v>0</v>
      </c>
      <c r="O3900" t="s">
        <v>8282</v>
      </c>
      <c r="P3900" s="9">
        <f>(((K3900/60)/60)/24)+DATE(1970,1,1)</f>
        <v>42113.105046296296</v>
      </c>
      <c r="Q3900" s="14">
        <f>YEAR(P3900)</f>
        <v>2015</v>
      </c>
      <c r="R3900" s="10" t="s">
        <v>8350</v>
      </c>
      <c r="S3900" t="s">
        <v>8351</v>
      </c>
      <c r="T3900">
        <f>IFERROR(ROUND(E3900/M3900,2),0)</f>
        <v>72.760000000000005</v>
      </c>
    </row>
    <row r="3901" spans="1:20" ht="49" hidden="1" x14ac:dyDescent="0.25">
      <c r="A3901">
        <v>132</v>
      </c>
      <c r="B3901" s="3" t="s">
        <v>134</v>
      </c>
      <c r="C3901" s="3" t="s">
        <v>4243</v>
      </c>
      <c r="D3901" s="6">
        <v>80000</v>
      </c>
      <c r="E3901" s="8">
        <v>7655</v>
      </c>
      <c r="F3901" s="22">
        <f>ROUND(E3901/D3901*100,0)</f>
        <v>10</v>
      </c>
      <c r="G3901" t="s">
        <v>8219</v>
      </c>
      <c r="H3901" t="s">
        <v>8223</v>
      </c>
      <c r="I3901" t="s">
        <v>8245</v>
      </c>
      <c r="J3901">
        <v>1415392207</v>
      </c>
      <c r="K3901">
        <v>1411500607</v>
      </c>
      <c r="L3901" t="b">
        <v>0</v>
      </c>
      <c r="M3901">
        <v>81</v>
      </c>
      <c r="N3901" t="b">
        <v>0</v>
      </c>
      <c r="O3901" t="s">
        <v>8265</v>
      </c>
      <c r="P3901" s="9">
        <f>(((K3901/60)/60)/24)+DATE(1970,1,1)</f>
        <v>41905.812581018516</v>
      </c>
      <c r="Q3901" s="14">
        <f>YEAR(P3901)</f>
        <v>2014</v>
      </c>
      <c r="R3901" s="10" t="s">
        <v>8324</v>
      </c>
      <c r="S3901" t="s">
        <v>8327</v>
      </c>
      <c r="T3901">
        <f>IFERROR(ROUND(E3901/M3901,2),0)</f>
        <v>94.51</v>
      </c>
    </row>
    <row r="3902" spans="1:20" ht="49" hidden="1" x14ac:dyDescent="0.25">
      <c r="A3902">
        <v>611</v>
      </c>
      <c r="B3902" s="3" t="s">
        <v>612</v>
      </c>
      <c r="C3902" s="3" t="s">
        <v>4721</v>
      </c>
      <c r="D3902" s="6">
        <v>80000</v>
      </c>
      <c r="E3902" s="8">
        <v>0</v>
      </c>
      <c r="F3902" s="22">
        <f>ROUND(E3902/D3902*100,0)</f>
        <v>0</v>
      </c>
      <c r="G3902" t="s">
        <v>8219</v>
      </c>
      <c r="H3902" t="s">
        <v>8229</v>
      </c>
      <c r="I3902" t="s">
        <v>8248</v>
      </c>
      <c r="J3902">
        <v>1453210037</v>
      </c>
      <c r="K3902">
        <v>1448026037</v>
      </c>
      <c r="L3902" t="b">
        <v>0</v>
      </c>
      <c r="M3902">
        <v>0</v>
      </c>
      <c r="N3902" t="b">
        <v>0</v>
      </c>
      <c r="O3902" t="s">
        <v>8270</v>
      </c>
      <c r="P3902" s="9">
        <f>(((K3902/60)/60)/24)+DATE(1970,1,1)</f>
        <v>42328.560613425929</v>
      </c>
      <c r="Q3902" s="14">
        <f>YEAR(P3902)</f>
        <v>2015</v>
      </c>
      <c r="R3902" s="10" t="s">
        <v>8333</v>
      </c>
      <c r="S3902" t="s">
        <v>8334</v>
      </c>
      <c r="T3902">
        <f>IFERROR(ROUND(E3902/M3902,2),0)</f>
        <v>0</v>
      </c>
    </row>
    <row r="3903" spans="1:20" ht="49" hidden="1" x14ac:dyDescent="0.25">
      <c r="A3903">
        <v>2958</v>
      </c>
      <c r="B3903" s="3" t="s">
        <v>2958</v>
      </c>
      <c r="C3903" s="3" t="s">
        <v>7068</v>
      </c>
      <c r="D3903" s="6">
        <v>80000</v>
      </c>
      <c r="E3903" s="8">
        <v>0</v>
      </c>
      <c r="F3903" s="22">
        <f>ROUND(E3903/D3903*100,0)</f>
        <v>0</v>
      </c>
      <c r="G3903" t="s">
        <v>8219</v>
      </c>
      <c r="H3903" t="s">
        <v>8223</v>
      </c>
      <c r="I3903" t="s">
        <v>8245</v>
      </c>
      <c r="J3903">
        <v>1462729317</v>
      </c>
      <c r="K3903">
        <v>1457548917</v>
      </c>
      <c r="L3903" t="b">
        <v>0</v>
      </c>
      <c r="M3903">
        <v>0</v>
      </c>
      <c r="N3903" t="b">
        <v>0</v>
      </c>
      <c r="O3903" t="s">
        <v>8301</v>
      </c>
      <c r="P3903" s="9">
        <f>(((K3903/60)/60)/24)+DATE(1970,1,1)</f>
        <v>42438.779131944444</v>
      </c>
      <c r="Q3903" s="14">
        <f>YEAR(P3903)</f>
        <v>2016</v>
      </c>
      <c r="R3903" s="10" t="s">
        <v>8331</v>
      </c>
      <c r="S3903" t="s">
        <v>8371</v>
      </c>
      <c r="T3903">
        <f>IFERROR(ROUND(E3903/M3903,2),0)</f>
        <v>0</v>
      </c>
    </row>
    <row r="3904" spans="1:20" ht="49" hidden="1" x14ac:dyDescent="0.25">
      <c r="A3904">
        <v>1434</v>
      </c>
      <c r="B3904" s="3" t="s">
        <v>1435</v>
      </c>
      <c r="C3904" s="3" t="s">
        <v>5544</v>
      </c>
      <c r="D3904" s="6">
        <v>82000</v>
      </c>
      <c r="E3904" s="8">
        <v>8190</v>
      </c>
      <c r="F3904" s="22">
        <f>ROUND(E3904/D3904*100,0)</f>
        <v>10</v>
      </c>
      <c r="G3904" t="s">
        <v>8220</v>
      </c>
      <c r="H3904" t="s">
        <v>8231</v>
      </c>
      <c r="I3904" t="s">
        <v>8252</v>
      </c>
      <c r="J3904">
        <v>1433775600</v>
      </c>
      <c r="K3904">
        <v>1431973478</v>
      </c>
      <c r="L3904" t="b">
        <v>0</v>
      </c>
      <c r="M3904">
        <v>11</v>
      </c>
      <c r="N3904" t="b">
        <v>0</v>
      </c>
      <c r="O3904" t="s">
        <v>8285</v>
      </c>
      <c r="P3904" s="9">
        <f>(((K3904/60)/60)/24)+DATE(1970,1,1)</f>
        <v>42142.767106481479</v>
      </c>
      <c r="Q3904" s="14">
        <f>YEAR(P3904)</f>
        <v>2015</v>
      </c>
      <c r="R3904" s="10" t="s">
        <v>8336</v>
      </c>
      <c r="S3904" t="s">
        <v>8355</v>
      </c>
      <c r="T3904">
        <f>IFERROR(ROUND(E3904/M3904,2),0)</f>
        <v>744.55</v>
      </c>
    </row>
    <row r="3905" spans="1:20" ht="49" x14ac:dyDescent="0.25">
      <c r="A3905">
        <v>248</v>
      </c>
      <c r="B3905" s="3" t="s">
        <v>249</v>
      </c>
      <c r="C3905" s="3" t="s">
        <v>4358</v>
      </c>
      <c r="D3905" s="6">
        <v>85000</v>
      </c>
      <c r="E3905" s="8">
        <v>86133</v>
      </c>
      <c r="F3905" s="22">
        <f>ROUND(E3905/D3905*100,0)</f>
        <v>101</v>
      </c>
      <c r="G3905" t="s">
        <v>8218</v>
      </c>
      <c r="H3905" t="s">
        <v>8223</v>
      </c>
      <c r="I3905" t="s">
        <v>8245</v>
      </c>
      <c r="J3905">
        <v>1325961309</v>
      </c>
      <c r="K3905">
        <v>1322073309</v>
      </c>
      <c r="L3905" t="b">
        <v>1</v>
      </c>
      <c r="M3905">
        <v>146</v>
      </c>
      <c r="N3905" t="b">
        <v>1</v>
      </c>
      <c r="O3905" t="s">
        <v>8267</v>
      </c>
      <c r="P3905" s="9">
        <f>(((K3905/60)/60)/24)+DATE(1970,1,1)</f>
        <v>40870.774409722224</v>
      </c>
      <c r="Q3905" s="14">
        <f>YEAR(P3905)</f>
        <v>2011</v>
      </c>
      <c r="R3905" s="10" t="s">
        <v>8324</v>
      </c>
      <c r="S3905" t="s">
        <v>8329</v>
      </c>
      <c r="T3905">
        <f>IFERROR(ROUND(E3905/M3905,2),0)</f>
        <v>589.95000000000005</v>
      </c>
    </row>
    <row r="3906" spans="1:20" ht="49" x14ac:dyDescent="0.25">
      <c r="A3906">
        <v>2048</v>
      </c>
      <c r="B3906" s="3" t="s">
        <v>2049</v>
      </c>
      <c r="C3906" s="3" t="s">
        <v>6158</v>
      </c>
      <c r="D3906" s="6">
        <v>85000</v>
      </c>
      <c r="E3906" s="8">
        <v>126082.45</v>
      </c>
      <c r="F3906" s="22">
        <f>ROUND(E3906/D3906*100,0)</f>
        <v>148</v>
      </c>
      <c r="G3906" t="s">
        <v>8218</v>
      </c>
      <c r="H3906" t="s">
        <v>8223</v>
      </c>
      <c r="I3906" t="s">
        <v>8245</v>
      </c>
      <c r="J3906">
        <v>1369323491</v>
      </c>
      <c r="K3906">
        <v>1366731491</v>
      </c>
      <c r="L3906" t="b">
        <v>0</v>
      </c>
      <c r="M3906">
        <v>1373</v>
      </c>
      <c r="N3906" t="b">
        <v>1</v>
      </c>
      <c r="O3906" t="s">
        <v>8293</v>
      </c>
      <c r="P3906" s="9">
        <f>(((K3906/60)/60)/24)+DATE(1970,1,1)</f>
        <v>41387.651516203703</v>
      </c>
      <c r="Q3906" s="14">
        <f>YEAR(P3906)</f>
        <v>2013</v>
      </c>
      <c r="R3906" s="10" t="s">
        <v>8333</v>
      </c>
      <c r="S3906" t="s">
        <v>8363</v>
      </c>
      <c r="T3906">
        <f>IFERROR(ROUND(E3906/M3906,2),0)</f>
        <v>91.83</v>
      </c>
    </row>
    <row r="3907" spans="1:20" ht="33" hidden="1" x14ac:dyDescent="0.25">
      <c r="A3907">
        <v>570</v>
      </c>
      <c r="B3907" s="3" t="s">
        <v>571</v>
      </c>
      <c r="C3907" s="3" t="s">
        <v>4680</v>
      </c>
      <c r="D3907" s="6">
        <v>85000</v>
      </c>
      <c r="E3907" s="8">
        <v>142</v>
      </c>
      <c r="F3907" s="22">
        <f>ROUND(E3907/D3907*100,0)</f>
        <v>0</v>
      </c>
      <c r="G3907" t="s">
        <v>8220</v>
      </c>
      <c r="H3907" t="s">
        <v>8223</v>
      </c>
      <c r="I3907" t="s">
        <v>8245</v>
      </c>
      <c r="J3907">
        <v>1455822569</v>
      </c>
      <c r="K3907">
        <v>1453230569</v>
      </c>
      <c r="L3907" t="b">
        <v>0</v>
      </c>
      <c r="M3907">
        <v>1</v>
      </c>
      <c r="N3907" t="b">
        <v>0</v>
      </c>
      <c r="O3907" t="s">
        <v>8270</v>
      </c>
      <c r="P3907" s="9">
        <f>(((K3907/60)/60)/24)+DATE(1970,1,1)</f>
        <v>42388.798252314817</v>
      </c>
      <c r="Q3907" s="14">
        <f>YEAR(P3907)</f>
        <v>2016</v>
      </c>
      <c r="R3907" s="10" t="s">
        <v>8333</v>
      </c>
      <c r="S3907" t="s">
        <v>8334</v>
      </c>
      <c r="T3907">
        <f>IFERROR(ROUND(E3907/M3907,2),0)</f>
        <v>142</v>
      </c>
    </row>
    <row r="3908" spans="1:20" ht="49" hidden="1" x14ac:dyDescent="0.25">
      <c r="A3908">
        <v>1910</v>
      </c>
      <c r="B3908" s="3" t="s">
        <v>1911</v>
      </c>
      <c r="C3908" s="3" t="s">
        <v>6020</v>
      </c>
      <c r="D3908" s="6">
        <v>85000</v>
      </c>
      <c r="E3908" s="8">
        <v>33486</v>
      </c>
      <c r="F3908" s="22">
        <f>ROUND(E3908/D3908*100,0)</f>
        <v>39</v>
      </c>
      <c r="G3908" t="s">
        <v>8220</v>
      </c>
      <c r="H3908" t="s">
        <v>8232</v>
      </c>
      <c r="I3908" t="s">
        <v>8248</v>
      </c>
      <c r="J3908">
        <v>1446331500</v>
      </c>
      <c r="K3908">
        <v>1442531217</v>
      </c>
      <c r="L3908" t="b">
        <v>0</v>
      </c>
      <c r="M3908">
        <v>285</v>
      </c>
      <c r="N3908" t="b">
        <v>0</v>
      </c>
      <c r="O3908" t="s">
        <v>8292</v>
      </c>
      <c r="P3908" s="9">
        <f>(((K3908/60)/60)/24)+DATE(1970,1,1)</f>
        <v>42264.963159722218</v>
      </c>
      <c r="Q3908" s="14">
        <f>YEAR(P3908)</f>
        <v>2015</v>
      </c>
      <c r="R3908" s="10" t="s">
        <v>8333</v>
      </c>
      <c r="S3908" t="s">
        <v>8362</v>
      </c>
      <c r="T3908">
        <f>IFERROR(ROUND(E3908/M3908,2),0)</f>
        <v>117.49</v>
      </c>
    </row>
    <row r="3909" spans="1:20" ht="49" hidden="1" x14ac:dyDescent="0.25">
      <c r="A3909">
        <v>1040</v>
      </c>
      <c r="B3909" s="3" t="s">
        <v>1041</v>
      </c>
      <c r="C3909" s="3" t="s">
        <v>5150</v>
      </c>
      <c r="D3909" s="6">
        <v>85000</v>
      </c>
      <c r="E3909" s="8">
        <v>250</v>
      </c>
      <c r="F3909" s="22">
        <f>ROUND(E3909/D3909*100,0)</f>
        <v>0</v>
      </c>
      <c r="G3909" t="s">
        <v>8219</v>
      </c>
      <c r="H3909" t="s">
        <v>8223</v>
      </c>
      <c r="I3909" t="s">
        <v>8245</v>
      </c>
      <c r="J3909">
        <v>1472317209</v>
      </c>
      <c r="K3909">
        <v>1469725209</v>
      </c>
      <c r="L3909" t="b">
        <v>0</v>
      </c>
      <c r="M3909">
        <v>1</v>
      </c>
      <c r="N3909" t="b">
        <v>0</v>
      </c>
      <c r="O3909" t="s">
        <v>8279</v>
      </c>
      <c r="P3909" s="9">
        <f>(((K3909/60)/60)/24)+DATE(1970,1,1)</f>
        <v>42579.708437499998</v>
      </c>
      <c r="Q3909" s="14">
        <f>YEAR(P3909)</f>
        <v>2016</v>
      </c>
      <c r="R3909" s="10" t="s">
        <v>8345</v>
      </c>
      <c r="S3909" t="s">
        <v>8346</v>
      </c>
      <c r="T3909">
        <f>IFERROR(ROUND(E3909/M3909,2),0)</f>
        <v>250</v>
      </c>
    </row>
    <row r="3910" spans="1:20" ht="49" hidden="1" x14ac:dyDescent="0.25">
      <c r="A3910">
        <v>2575</v>
      </c>
      <c r="B3910" s="3" t="s">
        <v>2575</v>
      </c>
      <c r="C3910" s="3" t="s">
        <v>6685</v>
      </c>
      <c r="D3910" s="6">
        <v>85000</v>
      </c>
      <c r="E3910" s="8">
        <v>0</v>
      </c>
      <c r="F3910" s="22">
        <f>ROUND(E3910/D3910*100,0)</f>
        <v>0</v>
      </c>
      <c r="G3910" t="s">
        <v>8219</v>
      </c>
      <c r="H3910" t="s">
        <v>8223</v>
      </c>
      <c r="I3910" t="s">
        <v>8245</v>
      </c>
      <c r="J3910">
        <v>1421030194</v>
      </c>
      <c r="K3910">
        <v>1418438194</v>
      </c>
      <c r="L3910" t="b">
        <v>0</v>
      </c>
      <c r="M3910">
        <v>0</v>
      </c>
      <c r="N3910" t="b">
        <v>0</v>
      </c>
      <c r="O3910" t="s">
        <v>8282</v>
      </c>
      <c r="P3910" s="9">
        <f>(((K3910/60)/60)/24)+DATE(1970,1,1)</f>
        <v>41986.108726851846</v>
      </c>
      <c r="Q3910" s="14">
        <f>YEAR(P3910)</f>
        <v>2014</v>
      </c>
      <c r="R3910" s="10" t="s">
        <v>8350</v>
      </c>
      <c r="S3910" t="s">
        <v>8351</v>
      </c>
      <c r="T3910">
        <f>IFERROR(ROUND(E3910/M3910,2),0)</f>
        <v>0</v>
      </c>
    </row>
    <row r="3911" spans="1:20" ht="49" hidden="1" x14ac:dyDescent="0.25">
      <c r="A3911">
        <v>2381</v>
      </c>
      <c r="B3911" s="3" t="s">
        <v>2382</v>
      </c>
      <c r="C3911" s="3" t="s">
        <v>6491</v>
      </c>
      <c r="D3911" s="6">
        <v>86350</v>
      </c>
      <c r="E3911" s="8">
        <v>1571</v>
      </c>
      <c r="F3911" s="22">
        <f>ROUND(E3911/D3911*100,0)</f>
        <v>2</v>
      </c>
      <c r="G3911" t="s">
        <v>8219</v>
      </c>
      <c r="H3911" t="s">
        <v>8223</v>
      </c>
      <c r="I3911" t="s">
        <v>8245</v>
      </c>
      <c r="J3911">
        <v>1428704848</v>
      </c>
      <c r="K3911">
        <v>1426112848</v>
      </c>
      <c r="L3911" t="b">
        <v>0</v>
      </c>
      <c r="M3911">
        <v>7</v>
      </c>
      <c r="N3911" t="b">
        <v>0</v>
      </c>
      <c r="O3911" t="s">
        <v>8270</v>
      </c>
      <c r="P3911" s="9">
        <f>(((K3911/60)/60)/24)+DATE(1970,1,1)</f>
        <v>42074.935740740737</v>
      </c>
      <c r="Q3911" s="14">
        <f>YEAR(P3911)</f>
        <v>2015</v>
      </c>
      <c r="R3911" s="10" t="s">
        <v>8333</v>
      </c>
      <c r="S3911" t="s">
        <v>8334</v>
      </c>
      <c r="T3911">
        <f>IFERROR(ROUND(E3911/M3911,2),0)</f>
        <v>224.43</v>
      </c>
    </row>
    <row r="3912" spans="1:20" ht="49" hidden="1" x14ac:dyDescent="0.25">
      <c r="A3912">
        <v>1112</v>
      </c>
      <c r="B3912" s="3" t="s">
        <v>1113</v>
      </c>
      <c r="C3912" s="3" t="s">
        <v>5222</v>
      </c>
      <c r="D3912" s="6">
        <v>88000</v>
      </c>
      <c r="E3912" s="8">
        <v>31272.92</v>
      </c>
      <c r="F3912" s="22">
        <f>ROUND(E3912/D3912*100,0)</f>
        <v>36</v>
      </c>
      <c r="G3912" t="s">
        <v>8220</v>
      </c>
      <c r="H3912" t="s">
        <v>8223</v>
      </c>
      <c r="I3912" t="s">
        <v>8245</v>
      </c>
      <c r="J3912">
        <v>1421656200</v>
      </c>
      <c r="K3912">
        <v>1416507211</v>
      </c>
      <c r="L3912" t="b">
        <v>0</v>
      </c>
      <c r="M3912">
        <v>312</v>
      </c>
      <c r="N3912" t="b">
        <v>0</v>
      </c>
      <c r="O3912" t="s">
        <v>8280</v>
      </c>
      <c r="P3912" s="9">
        <f>(((K3912/60)/60)/24)+DATE(1970,1,1)</f>
        <v>41963.759386574078</v>
      </c>
      <c r="Q3912" s="14">
        <f>YEAR(P3912)</f>
        <v>2014</v>
      </c>
      <c r="R3912" s="10" t="s">
        <v>8347</v>
      </c>
      <c r="S3912" t="s">
        <v>8348</v>
      </c>
      <c r="T3912">
        <f>IFERROR(ROUND(E3912/M3912,2),0)</f>
        <v>100.23</v>
      </c>
    </row>
    <row r="3913" spans="1:20" ht="49" hidden="1" x14ac:dyDescent="0.25">
      <c r="A3913">
        <v>573</v>
      </c>
      <c r="B3913" s="3" t="s">
        <v>574</v>
      </c>
      <c r="C3913" s="3" t="s">
        <v>4683</v>
      </c>
      <c r="D3913" s="6">
        <v>88888</v>
      </c>
      <c r="E3913" s="8">
        <v>346</v>
      </c>
      <c r="F3913" s="22">
        <f>ROUND(E3913/D3913*100,0)</f>
        <v>0</v>
      </c>
      <c r="G3913" t="s">
        <v>8220</v>
      </c>
      <c r="H3913" t="s">
        <v>8223</v>
      </c>
      <c r="I3913" t="s">
        <v>8245</v>
      </c>
      <c r="J3913">
        <v>1421543520</v>
      </c>
      <c r="K3913">
        <v>1416445931</v>
      </c>
      <c r="L3913" t="b">
        <v>0</v>
      </c>
      <c r="M3913">
        <v>9</v>
      </c>
      <c r="N3913" t="b">
        <v>0</v>
      </c>
      <c r="O3913" t="s">
        <v>8270</v>
      </c>
      <c r="P3913" s="9">
        <f>(((K3913/60)/60)/24)+DATE(1970,1,1)</f>
        <v>41963.050127314811</v>
      </c>
      <c r="Q3913" s="14">
        <f>YEAR(P3913)</f>
        <v>2014</v>
      </c>
      <c r="R3913" s="10" t="s">
        <v>8333</v>
      </c>
      <c r="S3913" t="s">
        <v>8334</v>
      </c>
      <c r="T3913">
        <f>IFERROR(ROUND(E3913/M3913,2),0)</f>
        <v>38.44</v>
      </c>
    </row>
    <row r="3914" spans="1:20" ht="49" hidden="1" x14ac:dyDescent="0.25">
      <c r="A3914">
        <v>981</v>
      </c>
      <c r="B3914" s="3" t="s">
        <v>982</v>
      </c>
      <c r="C3914" s="3" t="s">
        <v>5091</v>
      </c>
      <c r="D3914" s="6">
        <v>88888</v>
      </c>
      <c r="E3914" s="8">
        <v>11</v>
      </c>
      <c r="F3914" s="22">
        <f>ROUND(E3914/D3914*100,0)</f>
        <v>0</v>
      </c>
      <c r="G3914" t="s">
        <v>8220</v>
      </c>
      <c r="H3914" t="s">
        <v>8223</v>
      </c>
      <c r="I3914" t="s">
        <v>8245</v>
      </c>
      <c r="J3914">
        <v>1407624222</v>
      </c>
      <c r="K3914">
        <v>1405032222</v>
      </c>
      <c r="L3914" t="b">
        <v>0</v>
      </c>
      <c r="M3914">
        <v>4</v>
      </c>
      <c r="N3914" t="b">
        <v>0</v>
      </c>
      <c r="O3914" t="s">
        <v>8271</v>
      </c>
      <c r="P3914" s="9">
        <f>(((K3914/60)/60)/24)+DATE(1970,1,1)</f>
        <v>41830.947013888886</v>
      </c>
      <c r="Q3914" s="14">
        <f>YEAR(P3914)</f>
        <v>2014</v>
      </c>
      <c r="R3914" s="10" t="s">
        <v>8333</v>
      </c>
      <c r="S3914" t="s">
        <v>8335</v>
      </c>
      <c r="T3914">
        <f>IFERROR(ROUND(E3914/M3914,2),0)</f>
        <v>2.75</v>
      </c>
    </row>
    <row r="3915" spans="1:20" ht="49" x14ac:dyDescent="0.25">
      <c r="A3915">
        <v>1964</v>
      </c>
      <c r="B3915" s="3" t="s">
        <v>1965</v>
      </c>
      <c r="C3915" s="3" t="s">
        <v>6074</v>
      </c>
      <c r="D3915" s="6">
        <v>89200</v>
      </c>
      <c r="E3915" s="8">
        <v>231543.12</v>
      </c>
      <c r="F3915" s="22">
        <f>ROUND(E3915/D3915*100,0)</f>
        <v>260</v>
      </c>
      <c r="G3915" t="s">
        <v>8218</v>
      </c>
      <c r="H3915" t="s">
        <v>8236</v>
      </c>
      <c r="I3915" t="s">
        <v>8248</v>
      </c>
      <c r="J3915">
        <v>1461306772</v>
      </c>
      <c r="K3915">
        <v>1458714772</v>
      </c>
      <c r="L3915" t="b">
        <v>1</v>
      </c>
      <c r="M3915">
        <v>1281</v>
      </c>
      <c r="N3915" t="b">
        <v>1</v>
      </c>
      <c r="O3915" t="s">
        <v>8293</v>
      </c>
      <c r="P3915" s="9">
        <f>(((K3915/60)/60)/24)+DATE(1970,1,1)</f>
        <v>42452.272824074069</v>
      </c>
      <c r="Q3915" s="14">
        <f>YEAR(P3915)</f>
        <v>2016</v>
      </c>
      <c r="R3915" s="10" t="s">
        <v>8333</v>
      </c>
      <c r="S3915" t="s">
        <v>8363</v>
      </c>
      <c r="T3915">
        <f>IFERROR(ROUND(E3915/M3915,2),0)</f>
        <v>180.75</v>
      </c>
    </row>
    <row r="3916" spans="1:20" ht="49" hidden="1" x14ac:dyDescent="0.25">
      <c r="A3916">
        <v>670</v>
      </c>
      <c r="B3916" s="3" t="s">
        <v>671</v>
      </c>
      <c r="C3916" s="3" t="s">
        <v>4780</v>
      </c>
      <c r="D3916" s="6">
        <v>90000</v>
      </c>
      <c r="E3916" s="8">
        <v>26349</v>
      </c>
      <c r="F3916" s="22">
        <f>ROUND(E3916/D3916*100,0)</f>
        <v>29</v>
      </c>
      <c r="G3916" t="s">
        <v>8220</v>
      </c>
      <c r="H3916" t="s">
        <v>8236</v>
      </c>
      <c r="I3916" t="s">
        <v>8248</v>
      </c>
      <c r="J3916">
        <v>1466323800</v>
      </c>
      <c r="K3916">
        <v>1463418120</v>
      </c>
      <c r="L3916" t="b">
        <v>0</v>
      </c>
      <c r="M3916">
        <v>310</v>
      </c>
      <c r="N3916" t="b">
        <v>0</v>
      </c>
      <c r="O3916" t="s">
        <v>8271</v>
      </c>
      <c r="P3916" s="9">
        <f>(((K3916/60)/60)/24)+DATE(1970,1,1)</f>
        <v>42506.709722222222</v>
      </c>
      <c r="Q3916" s="14">
        <f>YEAR(P3916)</f>
        <v>2016</v>
      </c>
      <c r="R3916" s="10" t="s">
        <v>8333</v>
      </c>
      <c r="S3916" t="s">
        <v>8335</v>
      </c>
      <c r="T3916">
        <f>IFERROR(ROUND(E3916/M3916,2),0)</f>
        <v>85</v>
      </c>
    </row>
    <row r="3917" spans="1:20" ht="49" hidden="1" x14ac:dyDescent="0.25">
      <c r="A3917">
        <v>1064</v>
      </c>
      <c r="B3917" s="3" t="s">
        <v>1065</v>
      </c>
      <c r="C3917" s="3" t="s">
        <v>5174</v>
      </c>
      <c r="D3917" s="6">
        <v>90000</v>
      </c>
      <c r="E3917" s="8">
        <v>8077</v>
      </c>
      <c r="F3917" s="22">
        <f>ROUND(E3917/D3917*100,0)</f>
        <v>9</v>
      </c>
      <c r="G3917" t="s">
        <v>8220</v>
      </c>
      <c r="H3917" t="s">
        <v>8223</v>
      </c>
      <c r="I3917" t="s">
        <v>8245</v>
      </c>
      <c r="J3917">
        <v>1373174903</v>
      </c>
      <c r="K3917">
        <v>1369286903</v>
      </c>
      <c r="L3917" t="b">
        <v>0</v>
      </c>
      <c r="M3917">
        <v>123</v>
      </c>
      <c r="N3917" t="b">
        <v>0</v>
      </c>
      <c r="O3917" t="s">
        <v>8280</v>
      </c>
      <c r="P3917" s="9">
        <f>(((K3917/60)/60)/24)+DATE(1970,1,1)</f>
        <v>41417.228043981479</v>
      </c>
      <c r="Q3917" s="14">
        <f>YEAR(P3917)</f>
        <v>2013</v>
      </c>
      <c r="R3917" s="10" t="s">
        <v>8347</v>
      </c>
      <c r="S3917" t="s">
        <v>8348</v>
      </c>
      <c r="T3917">
        <f>IFERROR(ROUND(E3917/M3917,2),0)</f>
        <v>65.67</v>
      </c>
    </row>
    <row r="3918" spans="1:20" ht="49" hidden="1" x14ac:dyDescent="0.25">
      <c r="A3918">
        <v>1124</v>
      </c>
      <c r="B3918" s="3" t="s">
        <v>1125</v>
      </c>
      <c r="C3918" s="3" t="s">
        <v>5234</v>
      </c>
      <c r="D3918" s="6">
        <v>90000</v>
      </c>
      <c r="E3918" s="8">
        <v>425</v>
      </c>
      <c r="F3918" s="22">
        <f>ROUND(E3918/D3918*100,0)</f>
        <v>0</v>
      </c>
      <c r="G3918" t="s">
        <v>8220</v>
      </c>
      <c r="H3918" t="s">
        <v>8223</v>
      </c>
      <c r="I3918" t="s">
        <v>8245</v>
      </c>
      <c r="J3918">
        <v>1430409651</v>
      </c>
      <c r="K3918">
        <v>1427817651</v>
      </c>
      <c r="L3918" t="b">
        <v>0</v>
      </c>
      <c r="M3918">
        <v>7</v>
      </c>
      <c r="N3918" t="b">
        <v>0</v>
      </c>
      <c r="O3918" t="s">
        <v>8281</v>
      </c>
      <c r="P3918" s="9">
        <f>(((K3918/60)/60)/24)+DATE(1970,1,1)</f>
        <v>42094.667256944449</v>
      </c>
      <c r="Q3918" s="14">
        <f>YEAR(P3918)</f>
        <v>2015</v>
      </c>
      <c r="R3918" s="10" t="s">
        <v>8347</v>
      </c>
      <c r="S3918" t="s">
        <v>8349</v>
      </c>
      <c r="T3918">
        <f>IFERROR(ROUND(E3918/M3918,2),0)</f>
        <v>60.71</v>
      </c>
    </row>
    <row r="3919" spans="1:20" ht="33" hidden="1" x14ac:dyDescent="0.25">
      <c r="A3919">
        <v>2582</v>
      </c>
      <c r="B3919" s="3" t="s">
        <v>2582</v>
      </c>
      <c r="C3919" s="3" t="s">
        <v>6692</v>
      </c>
      <c r="D3919" s="6">
        <v>90000</v>
      </c>
      <c r="E3919" s="8">
        <v>1</v>
      </c>
      <c r="F3919" s="22">
        <f>ROUND(E3919/D3919*100,0)</f>
        <v>0</v>
      </c>
      <c r="G3919" t="s">
        <v>8220</v>
      </c>
      <c r="H3919" t="s">
        <v>8223</v>
      </c>
      <c r="I3919" t="s">
        <v>8245</v>
      </c>
      <c r="J3919">
        <v>1477784634</v>
      </c>
      <c r="K3919">
        <v>1475192634</v>
      </c>
      <c r="L3919" t="b">
        <v>0</v>
      </c>
      <c r="M3919">
        <v>1</v>
      </c>
      <c r="N3919" t="b">
        <v>0</v>
      </c>
      <c r="O3919" t="s">
        <v>8282</v>
      </c>
      <c r="P3919" s="9">
        <f>(((K3919/60)/60)/24)+DATE(1970,1,1)</f>
        <v>42642.988819444443</v>
      </c>
      <c r="Q3919" s="14">
        <f>YEAR(P3919)</f>
        <v>2016</v>
      </c>
      <c r="R3919" s="10" t="s">
        <v>8350</v>
      </c>
      <c r="S3919" t="s">
        <v>8351</v>
      </c>
      <c r="T3919">
        <f>IFERROR(ROUND(E3919/M3919,2),0)</f>
        <v>1</v>
      </c>
    </row>
    <row r="3920" spans="1:20" ht="49" hidden="1" x14ac:dyDescent="0.25">
      <c r="A3920">
        <v>3977</v>
      </c>
      <c r="B3920" s="3" t="s">
        <v>3974</v>
      </c>
      <c r="C3920" s="3" t="s">
        <v>8084</v>
      </c>
      <c r="D3920" s="6">
        <v>90000</v>
      </c>
      <c r="E3920" s="8">
        <v>1305</v>
      </c>
      <c r="F3920" s="22">
        <f>ROUND(E3920/D3920*100,0)</f>
        <v>1</v>
      </c>
      <c r="G3920" t="s">
        <v>8220</v>
      </c>
      <c r="H3920" t="s">
        <v>8223</v>
      </c>
      <c r="I3920" t="s">
        <v>8245</v>
      </c>
      <c r="J3920">
        <v>1469213732</v>
      </c>
      <c r="K3920">
        <v>1466621732</v>
      </c>
      <c r="L3920" t="b">
        <v>0</v>
      </c>
      <c r="M3920">
        <v>6</v>
      </c>
      <c r="N3920" t="b">
        <v>0</v>
      </c>
      <c r="O3920" t="s">
        <v>8269</v>
      </c>
      <c r="P3920" s="9">
        <f>(((K3920/60)/60)/24)+DATE(1970,1,1)</f>
        <v>42543.788564814815</v>
      </c>
      <c r="Q3920" s="14">
        <f>YEAR(P3920)</f>
        <v>2016</v>
      </c>
      <c r="R3920" s="10" t="s">
        <v>8331</v>
      </c>
      <c r="S3920" t="s">
        <v>8332</v>
      </c>
      <c r="T3920">
        <f>IFERROR(ROUND(E3920/M3920,2),0)</f>
        <v>217.5</v>
      </c>
    </row>
    <row r="3921" spans="1:20" ht="49" hidden="1" x14ac:dyDescent="0.25">
      <c r="A3921">
        <v>1008</v>
      </c>
      <c r="B3921" s="3" t="s">
        <v>1009</v>
      </c>
      <c r="C3921" s="3" t="s">
        <v>5118</v>
      </c>
      <c r="D3921" s="6">
        <v>93500</v>
      </c>
      <c r="E3921" s="8">
        <v>250</v>
      </c>
      <c r="F3921" s="22">
        <f>ROUND(E3921/D3921*100,0)</f>
        <v>0</v>
      </c>
      <c r="G3921" t="s">
        <v>8219</v>
      </c>
      <c r="H3921" t="s">
        <v>8237</v>
      </c>
      <c r="I3921" t="s">
        <v>8255</v>
      </c>
      <c r="J3921">
        <v>1482953115</v>
      </c>
      <c r="K3921">
        <v>1480361115</v>
      </c>
      <c r="L3921" t="b">
        <v>0</v>
      </c>
      <c r="M3921">
        <v>1</v>
      </c>
      <c r="N3921" t="b">
        <v>0</v>
      </c>
      <c r="O3921" t="s">
        <v>8271</v>
      </c>
      <c r="P3921" s="9">
        <f>(((K3921/60)/60)/24)+DATE(1970,1,1)</f>
        <v>42702.809201388889</v>
      </c>
      <c r="Q3921" s="14">
        <f>YEAR(P3921)</f>
        <v>2016</v>
      </c>
      <c r="R3921" s="10" t="s">
        <v>8333</v>
      </c>
      <c r="S3921" t="s">
        <v>8335</v>
      </c>
      <c r="T3921">
        <f>IFERROR(ROUND(E3921/M3921,2),0)</f>
        <v>250</v>
      </c>
    </row>
    <row r="3922" spans="1:20" ht="49" hidden="1" x14ac:dyDescent="0.25">
      <c r="A3922">
        <v>453</v>
      </c>
      <c r="B3922" s="3" t="s">
        <v>454</v>
      </c>
      <c r="C3922" s="3" t="s">
        <v>4563</v>
      </c>
      <c r="D3922" s="6">
        <v>94875</v>
      </c>
      <c r="E3922" s="8">
        <v>26</v>
      </c>
      <c r="F3922" s="22">
        <f>ROUND(E3922/D3922*100,0)</f>
        <v>0</v>
      </c>
      <c r="G3922" t="s">
        <v>8220</v>
      </c>
      <c r="H3922" t="s">
        <v>8223</v>
      </c>
      <c r="I3922" t="s">
        <v>8245</v>
      </c>
      <c r="J3922">
        <v>1424375279</v>
      </c>
      <c r="K3922">
        <v>1422992879</v>
      </c>
      <c r="L3922" t="b">
        <v>0</v>
      </c>
      <c r="M3922">
        <v>2</v>
      </c>
      <c r="N3922" t="b">
        <v>0</v>
      </c>
      <c r="O3922" t="s">
        <v>8268</v>
      </c>
      <c r="P3922" s="9">
        <f>(((K3922/60)/60)/24)+DATE(1970,1,1)</f>
        <v>42038.824988425928</v>
      </c>
      <c r="Q3922" s="14">
        <f>YEAR(P3922)</f>
        <v>2015</v>
      </c>
      <c r="R3922" s="10" t="s">
        <v>8324</v>
      </c>
      <c r="S3922" t="s">
        <v>8330</v>
      </c>
      <c r="T3922">
        <f>IFERROR(ROUND(E3922/M3922,2),0)</f>
        <v>13</v>
      </c>
    </row>
    <row r="3923" spans="1:20" ht="49" hidden="1" x14ac:dyDescent="0.25">
      <c r="A3923">
        <v>172</v>
      </c>
      <c r="B3923" s="3" t="s">
        <v>174</v>
      </c>
      <c r="C3923" s="3" t="s">
        <v>4282</v>
      </c>
      <c r="D3923" s="6">
        <v>95000</v>
      </c>
      <c r="E3923" s="8">
        <v>0</v>
      </c>
      <c r="F3923" s="22">
        <f>ROUND(E3923/D3923*100,0)</f>
        <v>0</v>
      </c>
      <c r="G3923" t="s">
        <v>8220</v>
      </c>
      <c r="H3923" t="s">
        <v>8223</v>
      </c>
      <c r="I3923" t="s">
        <v>8245</v>
      </c>
      <c r="J3923">
        <v>1426753723</v>
      </c>
      <c r="K3923">
        <v>1423733323</v>
      </c>
      <c r="L3923" t="b">
        <v>0</v>
      </c>
      <c r="M3923">
        <v>0</v>
      </c>
      <c r="N3923" t="b">
        <v>0</v>
      </c>
      <c r="O3923" t="s">
        <v>8266</v>
      </c>
      <c r="P3923" s="9">
        <f>(((K3923/60)/60)/24)+DATE(1970,1,1)</f>
        <v>42047.394942129627</v>
      </c>
      <c r="Q3923" s="14">
        <f>YEAR(P3923)</f>
        <v>2015</v>
      </c>
      <c r="R3923" s="10" t="s">
        <v>8324</v>
      </c>
      <c r="S3923" t="s">
        <v>8328</v>
      </c>
      <c r="T3923">
        <f>IFERROR(ROUND(E3923/M3923,2),0)</f>
        <v>0</v>
      </c>
    </row>
    <row r="3924" spans="1:20" ht="49" hidden="1" x14ac:dyDescent="0.25">
      <c r="A3924">
        <v>961</v>
      </c>
      <c r="B3924" s="3" t="s">
        <v>962</v>
      </c>
      <c r="C3924" s="3" t="s">
        <v>5071</v>
      </c>
      <c r="D3924" s="6">
        <v>95000</v>
      </c>
      <c r="E3924" s="8">
        <v>40079</v>
      </c>
      <c r="F3924" s="22">
        <f>ROUND(E3924/D3924*100,0)</f>
        <v>42</v>
      </c>
      <c r="G3924" t="s">
        <v>8220</v>
      </c>
      <c r="H3924" t="s">
        <v>8223</v>
      </c>
      <c r="I3924" t="s">
        <v>8245</v>
      </c>
      <c r="J3924">
        <v>1487617200</v>
      </c>
      <c r="K3924">
        <v>1483634335</v>
      </c>
      <c r="L3924" t="b">
        <v>0</v>
      </c>
      <c r="M3924">
        <v>110</v>
      </c>
      <c r="N3924" t="b">
        <v>0</v>
      </c>
      <c r="O3924" t="s">
        <v>8271</v>
      </c>
      <c r="P3924" s="9">
        <f>(((K3924/60)/60)/24)+DATE(1970,1,1)</f>
        <v>42740.693692129629</v>
      </c>
      <c r="Q3924" s="14">
        <f>YEAR(P3924)</f>
        <v>2017</v>
      </c>
      <c r="R3924" s="10" t="s">
        <v>8333</v>
      </c>
      <c r="S3924" t="s">
        <v>8335</v>
      </c>
      <c r="T3924">
        <f>IFERROR(ROUND(E3924/M3924,2),0)</f>
        <v>364.35</v>
      </c>
    </row>
    <row r="3925" spans="1:20" ht="49" hidden="1" x14ac:dyDescent="0.25">
      <c r="A3925">
        <v>2509</v>
      </c>
      <c r="B3925" s="3" t="s">
        <v>2509</v>
      </c>
      <c r="C3925" s="3" t="s">
        <v>6619</v>
      </c>
      <c r="D3925" s="6">
        <v>95000</v>
      </c>
      <c r="E3925" s="8">
        <v>1000</v>
      </c>
      <c r="F3925" s="22">
        <f>ROUND(E3925/D3925*100,0)</f>
        <v>1</v>
      </c>
      <c r="G3925" t="s">
        <v>8220</v>
      </c>
      <c r="H3925" t="s">
        <v>8224</v>
      </c>
      <c r="I3925" t="s">
        <v>8246</v>
      </c>
      <c r="J3925">
        <v>1429554349</v>
      </c>
      <c r="K3925">
        <v>1424719549</v>
      </c>
      <c r="L3925" t="b">
        <v>0</v>
      </c>
      <c r="M3925">
        <v>28</v>
      </c>
      <c r="N3925" t="b">
        <v>0</v>
      </c>
      <c r="O3925" t="s">
        <v>8297</v>
      </c>
      <c r="P3925" s="9">
        <f>(((K3925/60)/60)/24)+DATE(1970,1,1)</f>
        <v>42058.809594907405</v>
      </c>
      <c r="Q3925" s="14">
        <f>YEAR(P3925)</f>
        <v>2015</v>
      </c>
      <c r="R3925" s="10" t="s">
        <v>8350</v>
      </c>
      <c r="S3925" t="s">
        <v>8367</v>
      </c>
      <c r="T3925">
        <f>IFERROR(ROUND(E3925/M3925,2),0)</f>
        <v>35.71</v>
      </c>
    </row>
    <row r="3926" spans="1:20" ht="49" hidden="1" x14ac:dyDescent="0.25">
      <c r="A3926">
        <v>515</v>
      </c>
      <c r="B3926" s="3" t="s">
        <v>516</v>
      </c>
      <c r="C3926" s="3" t="s">
        <v>4625</v>
      </c>
      <c r="D3926" s="6">
        <v>97000</v>
      </c>
      <c r="E3926" s="8">
        <v>24651</v>
      </c>
      <c r="F3926" s="22">
        <f>ROUND(E3926/D3926*100,0)</f>
        <v>25</v>
      </c>
      <c r="G3926" t="s">
        <v>8220</v>
      </c>
      <c r="H3926" t="s">
        <v>8223</v>
      </c>
      <c r="I3926" t="s">
        <v>8245</v>
      </c>
      <c r="J3926">
        <v>1451389601</v>
      </c>
      <c r="K3926">
        <v>1447933601</v>
      </c>
      <c r="L3926" t="b">
        <v>0</v>
      </c>
      <c r="M3926">
        <v>34</v>
      </c>
      <c r="N3926" t="b">
        <v>0</v>
      </c>
      <c r="O3926" t="s">
        <v>8268</v>
      </c>
      <c r="P3926" s="9">
        <f>(((K3926/60)/60)/24)+DATE(1970,1,1)</f>
        <v>42327.490752314814</v>
      </c>
      <c r="Q3926" s="14">
        <f>YEAR(P3926)</f>
        <v>2015</v>
      </c>
      <c r="R3926" s="10" t="s">
        <v>8324</v>
      </c>
      <c r="S3926" t="s">
        <v>8330</v>
      </c>
      <c r="T3926">
        <f>IFERROR(ROUND(E3926/M3926,2),0)</f>
        <v>725.03</v>
      </c>
    </row>
    <row r="3927" spans="1:20" ht="49" x14ac:dyDescent="0.25">
      <c r="A3927">
        <v>2047</v>
      </c>
      <c r="B3927" s="3" t="s">
        <v>2048</v>
      </c>
      <c r="C3927" s="3" t="s">
        <v>6157</v>
      </c>
      <c r="D3927" s="6">
        <v>98000</v>
      </c>
      <c r="E3927" s="8">
        <v>100939</v>
      </c>
      <c r="F3927" s="22">
        <f>ROUND(E3927/D3927*100,0)</f>
        <v>103</v>
      </c>
      <c r="G3927" t="s">
        <v>8218</v>
      </c>
      <c r="H3927" t="s">
        <v>8225</v>
      </c>
      <c r="I3927" t="s">
        <v>8247</v>
      </c>
      <c r="J3927">
        <v>1429228800</v>
      </c>
      <c r="K3927">
        <v>1426714870</v>
      </c>
      <c r="L3927" t="b">
        <v>0</v>
      </c>
      <c r="M3927">
        <v>443</v>
      </c>
      <c r="N3927" t="b">
        <v>1</v>
      </c>
      <c r="O3927" t="s">
        <v>8293</v>
      </c>
      <c r="P3927" s="9">
        <f>(((K3927/60)/60)/24)+DATE(1970,1,1)</f>
        <v>42081.903587962966</v>
      </c>
      <c r="Q3927" s="14">
        <f>YEAR(P3927)</f>
        <v>2015</v>
      </c>
      <c r="R3927" s="10" t="s">
        <v>8333</v>
      </c>
      <c r="S3927" t="s">
        <v>8363</v>
      </c>
      <c r="T3927">
        <f>IFERROR(ROUND(E3927/M3927,2),0)</f>
        <v>227.85</v>
      </c>
    </row>
    <row r="3928" spans="1:20" ht="49" hidden="1" x14ac:dyDescent="0.25">
      <c r="A3928">
        <v>2658</v>
      </c>
      <c r="B3928" s="3" t="s">
        <v>2658</v>
      </c>
      <c r="C3928" s="3" t="s">
        <v>6768</v>
      </c>
      <c r="D3928" s="6">
        <v>98000</v>
      </c>
      <c r="E3928" s="8">
        <v>91</v>
      </c>
      <c r="F3928" s="22">
        <f>ROUND(E3928/D3928*100,0)</f>
        <v>0</v>
      </c>
      <c r="G3928" t="s">
        <v>8219</v>
      </c>
      <c r="H3928" t="s">
        <v>8223</v>
      </c>
      <c r="I3928" t="s">
        <v>8245</v>
      </c>
      <c r="J3928">
        <v>1469913194</v>
      </c>
      <c r="K3928">
        <v>1467321194</v>
      </c>
      <c r="L3928" t="b">
        <v>0</v>
      </c>
      <c r="M3928">
        <v>4</v>
      </c>
      <c r="N3928" t="b">
        <v>0</v>
      </c>
      <c r="O3928" t="s">
        <v>8299</v>
      </c>
      <c r="P3928" s="9">
        <f>(((K3928/60)/60)/24)+DATE(1970,1,1)</f>
        <v>42551.884189814817</v>
      </c>
      <c r="Q3928" s="14">
        <f>YEAR(P3928)</f>
        <v>2016</v>
      </c>
      <c r="R3928" s="10" t="s">
        <v>8333</v>
      </c>
      <c r="S3928" t="s">
        <v>8369</v>
      </c>
      <c r="T3928">
        <f>IFERROR(ROUND(E3928/M3928,2),0)</f>
        <v>22.75</v>
      </c>
    </row>
    <row r="3929" spans="1:20" ht="49" hidden="1" x14ac:dyDescent="0.25">
      <c r="A3929">
        <v>1901</v>
      </c>
      <c r="B3929" s="3" t="s">
        <v>1902</v>
      </c>
      <c r="C3929" s="3" t="s">
        <v>6011</v>
      </c>
      <c r="D3929" s="6">
        <v>99000</v>
      </c>
      <c r="E3929" s="8">
        <v>2670</v>
      </c>
      <c r="F3929" s="22">
        <f>ROUND(E3929/D3929*100,0)</f>
        <v>3</v>
      </c>
      <c r="G3929" t="s">
        <v>8220</v>
      </c>
      <c r="H3929" t="s">
        <v>8224</v>
      </c>
      <c r="I3929" t="s">
        <v>8246</v>
      </c>
      <c r="J3929">
        <v>1432299600</v>
      </c>
      <c r="K3929">
        <v>1429707729</v>
      </c>
      <c r="L3929" t="b">
        <v>0</v>
      </c>
      <c r="M3929">
        <v>25</v>
      </c>
      <c r="N3929" t="b">
        <v>0</v>
      </c>
      <c r="O3929" t="s">
        <v>8292</v>
      </c>
      <c r="P3929" s="9">
        <f>(((K3929/60)/60)/24)+DATE(1970,1,1)</f>
        <v>42116.54315972222</v>
      </c>
      <c r="Q3929" s="14">
        <f>YEAR(P3929)</f>
        <v>2015</v>
      </c>
      <c r="R3929" s="10" t="s">
        <v>8333</v>
      </c>
      <c r="S3929" t="s">
        <v>8362</v>
      </c>
      <c r="T3929">
        <f>IFERROR(ROUND(E3929/M3929,2),0)</f>
        <v>106.8</v>
      </c>
    </row>
    <row r="3930" spans="1:20" ht="49" x14ac:dyDescent="0.25">
      <c r="A3930">
        <v>269</v>
      </c>
      <c r="B3930" s="3" t="s">
        <v>270</v>
      </c>
      <c r="C3930" s="3" t="s">
        <v>4379</v>
      </c>
      <c r="D3930" s="6">
        <v>100000</v>
      </c>
      <c r="E3930" s="8">
        <v>147233.76999999999</v>
      </c>
      <c r="F3930" s="22">
        <f>ROUND(E3930/D3930*100,0)</f>
        <v>147</v>
      </c>
      <c r="G3930" t="s">
        <v>8218</v>
      </c>
      <c r="H3930" t="s">
        <v>8225</v>
      </c>
      <c r="I3930" t="s">
        <v>8247</v>
      </c>
      <c r="J3930">
        <v>1487738622</v>
      </c>
      <c r="K3930">
        <v>1485146622</v>
      </c>
      <c r="L3930" t="b">
        <v>1</v>
      </c>
      <c r="M3930">
        <v>1596</v>
      </c>
      <c r="N3930" t="b">
        <v>1</v>
      </c>
      <c r="O3930" t="s">
        <v>8267</v>
      </c>
      <c r="P3930" s="9">
        <f>(((K3930/60)/60)/24)+DATE(1970,1,1)</f>
        <v>42758.197013888886</v>
      </c>
      <c r="Q3930" s="14">
        <f>YEAR(P3930)</f>
        <v>2017</v>
      </c>
      <c r="R3930" s="10" t="s">
        <v>8324</v>
      </c>
      <c r="S3930" t="s">
        <v>8329</v>
      </c>
      <c r="T3930">
        <f>IFERROR(ROUND(E3930/M3930,2),0)</f>
        <v>92.25</v>
      </c>
    </row>
    <row r="3931" spans="1:20" ht="49" x14ac:dyDescent="0.25">
      <c r="A3931">
        <v>332</v>
      </c>
      <c r="B3931" s="3" t="s">
        <v>333</v>
      </c>
      <c r="C3931" s="3" t="s">
        <v>4442</v>
      </c>
      <c r="D3931" s="6">
        <v>100000</v>
      </c>
      <c r="E3931" s="8">
        <v>113015</v>
      </c>
      <c r="F3931" s="22">
        <f>ROUND(E3931/D3931*100,0)</f>
        <v>113</v>
      </c>
      <c r="G3931" t="s">
        <v>8218</v>
      </c>
      <c r="H3931" t="s">
        <v>8223</v>
      </c>
      <c r="I3931" t="s">
        <v>8245</v>
      </c>
      <c r="J3931">
        <v>1446019200</v>
      </c>
      <c r="K3931">
        <v>1442420377</v>
      </c>
      <c r="L3931" t="b">
        <v>1</v>
      </c>
      <c r="M3931">
        <v>555</v>
      </c>
      <c r="N3931" t="b">
        <v>1</v>
      </c>
      <c r="O3931" t="s">
        <v>8267</v>
      </c>
      <c r="P3931" s="9">
        <f>(((K3931/60)/60)/24)+DATE(1970,1,1)</f>
        <v>42263.680289351847</v>
      </c>
      <c r="Q3931" s="14">
        <f>YEAR(P3931)</f>
        <v>2015</v>
      </c>
      <c r="R3931" s="10" t="s">
        <v>8324</v>
      </c>
      <c r="S3931" t="s">
        <v>8329</v>
      </c>
      <c r="T3931">
        <f>IFERROR(ROUND(E3931/M3931,2),0)</f>
        <v>203.63</v>
      </c>
    </row>
    <row r="3932" spans="1:20" ht="49" x14ac:dyDescent="0.25">
      <c r="A3932">
        <v>1945</v>
      </c>
      <c r="B3932" s="3" t="s">
        <v>1946</v>
      </c>
      <c r="C3932" s="3" t="s">
        <v>6055</v>
      </c>
      <c r="D3932" s="6">
        <v>100000</v>
      </c>
      <c r="E3932" s="8">
        <v>348018</v>
      </c>
      <c r="F3932" s="22">
        <f>ROUND(E3932/D3932*100,0)</f>
        <v>348</v>
      </c>
      <c r="G3932" t="s">
        <v>8218</v>
      </c>
      <c r="H3932" t="s">
        <v>8226</v>
      </c>
      <c r="I3932" t="s">
        <v>8248</v>
      </c>
      <c r="J3932">
        <v>1436680958</v>
      </c>
      <c r="K3932">
        <v>1433224958</v>
      </c>
      <c r="L3932" t="b">
        <v>1</v>
      </c>
      <c r="M3932">
        <v>680</v>
      </c>
      <c r="N3932" t="b">
        <v>1</v>
      </c>
      <c r="O3932" t="s">
        <v>8293</v>
      </c>
      <c r="P3932" s="9">
        <f>(((K3932/60)/60)/24)+DATE(1970,1,1)</f>
        <v>42157.251828703709</v>
      </c>
      <c r="Q3932" s="14">
        <f>YEAR(P3932)</f>
        <v>2015</v>
      </c>
      <c r="R3932" s="10" t="s">
        <v>8333</v>
      </c>
      <c r="S3932" t="s">
        <v>8363</v>
      </c>
      <c r="T3932">
        <f>IFERROR(ROUND(E3932/M3932,2),0)</f>
        <v>511.79</v>
      </c>
    </row>
    <row r="3933" spans="1:20" ht="33" x14ac:dyDescent="0.25">
      <c r="A3933">
        <v>1948</v>
      </c>
      <c r="B3933" s="3" t="s">
        <v>1949</v>
      </c>
      <c r="C3933" s="3" t="s">
        <v>6058</v>
      </c>
      <c r="D3933" s="6">
        <v>100000</v>
      </c>
      <c r="E3933" s="8">
        <v>800211</v>
      </c>
      <c r="F3933" s="22">
        <f>ROUND(E3933/D3933*100,0)</f>
        <v>800</v>
      </c>
      <c r="G3933" t="s">
        <v>8218</v>
      </c>
      <c r="H3933" t="s">
        <v>8223</v>
      </c>
      <c r="I3933" t="s">
        <v>8245</v>
      </c>
      <c r="J3933">
        <v>1465232520</v>
      </c>
      <c r="K3933">
        <v>1460557809</v>
      </c>
      <c r="L3933" t="b">
        <v>1</v>
      </c>
      <c r="M3933">
        <v>4245</v>
      </c>
      <c r="N3933" t="b">
        <v>1</v>
      </c>
      <c r="O3933" t="s">
        <v>8293</v>
      </c>
      <c r="P3933" s="9">
        <f>(((K3933/60)/60)/24)+DATE(1970,1,1)</f>
        <v>42473.604270833333</v>
      </c>
      <c r="Q3933" s="14">
        <f>YEAR(P3933)</f>
        <v>2016</v>
      </c>
      <c r="R3933" s="10" t="s">
        <v>8333</v>
      </c>
      <c r="S3933" t="s">
        <v>8363</v>
      </c>
      <c r="T3933">
        <f>IFERROR(ROUND(E3933/M3933,2),0)</f>
        <v>188.51</v>
      </c>
    </row>
    <row r="3934" spans="1:20" ht="49" x14ac:dyDescent="0.25">
      <c r="A3934">
        <v>1966</v>
      </c>
      <c r="B3934" s="3" t="s">
        <v>1967</v>
      </c>
      <c r="C3934" s="3" t="s">
        <v>6076</v>
      </c>
      <c r="D3934" s="6">
        <v>100000</v>
      </c>
      <c r="E3934" s="8">
        <v>206743.09</v>
      </c>
      <c r="F3934" s="22">
        <f>ROUND(E3934/D3934*100,0)</f>
        <v>207</v>
      </c>
      <c r="G3934" t="s">
        <v>8218</v>
      </c>
      <c r="H3934" t="s">
        <v>8223</v>
      </c>
      <c r="I3934" t="s">
        <v>8245</v>
      </c>
      <c r="J3934">
        <v>1408021098</v>
      </c>
      <c r="K3934">
        <v>1405429098</v>
      </c>
      <c r="L3934" t="b">
        <v>1</v>
      </c>
      <c r="M3934">
        <v>1513</v>
      </c>
      <c r="N3934" t="b">
        <v>1</v>
      </c>
      <c r="O3934" t="s">
        <v>8293</v>
      </c>
      <c r="P3934" s="9">
        <f>(((K3934/60)/60)/24)+DATE(1970,1,1)</f>
        <v>41835.540486111109</v>
      </c>
      <c r="Q3934" s="14">
        <f>YEAR(P3934)</f>
        <v>2014</v>
      </c>
      <c r="R3934" s="10" t="s">
        <v>8333</v>
      </c>
      <c r="S3934" t="s">
        <v>8363</v>
      </c>
      <c r="T3934">
        <f>IFERROR(ROUND(E3934/M3934,2),0)</f>
        <v>136.63999999999999</v>
      </c>
    </row>
    <row r="3935" spans="1:20" ht="49" x14ac:dyDescent="0.25">
      <c r="A3935">
        <v>2022</v>
      </c>
      <c r="B3935" s="3" t="s">
        <v>2023</v>
      </c>
      <c r="C3935" s="3" t="s">
        <v>6132</v>
      </c>
      <c r="D3935" s="6">
        <v>100000</v>
      </c>
      <c r="E3935" s="8">
        <v>125137</v>
      </c>
      <c r="F3935" s="22">
        <f>ROUND(E3935/D3935*100,0)</f>
        <v>125</v>
      </c>
      <c r="G3935" t="s">
        <v>8218</v>
      </c>
      <c r="H3935" t="s">
        <v>8223</v>
      </c>
      <c r="I3935" t="s">
        <v>8245</v>
      </c>
      <c r="J3935">
        <v>1465652372</v>
      </c>
      <c r="K3935">
        <v>1463060372</v>
      </c>
      <c r="L3935" t="b">
        <v>1</v>
      </c>
      <c r="M3935">
        <v>325</v>
      </c>
      <c r="N3935" t="b">
        <v>1</v>
      </c>
      <c r="O3935" t="s">
        <v>8293</v>
      </c>
      <c r="P3935" s="9">
        <f>(((K3935/60)/60)/24)+DATE(1970,1,1)</f>
        <v>42502.569120370375</v>
      </c>
      <c r="Q3935" s="14">
        <f>YEAR(P3935)</f>
        <v>2016</v>
      </c>
      <c r="R3935" s="10" t="s">
        <v>8333</v>
      </c>
      <c r="S3935" t="s">
        <v>8363</v>
      </c>
      <c r="T3935">
        <f>IFERROR(ROUND(E3935/M3935,2),0)</f>
        <v>385.04</v>
      </c>
    </row>
    <row r="3936" spans="1:20" ht="49" x14ac:dyDescent="0.25">
      <c r="A3936">
        <v>2023</v>
      </c>
      <c r="B3936" s="3" t="s">
        <v>2024</v>
      </c>
      <c r="C3936" s="3" t="s">
        <v>6133</v>
      </c>
      <c r="D3936" s="6">
        <v>100000</v>
      </c>
      <c r="E3936" s="8">
        <v>161459</v>
      </c>
      <c r="F3936" s="22">
        <f>ROUND(E3936/D3936*100,0)</f>
        <v>161</v>
      </c>
      <c r="G3936" t="s">
        <v>8218</v>
      </c>
      <c r="H3936" t="s">
        <v>8223</v>
      </c>
      <c r="I3936" t="s">
        <v>8245</v>
      </c>
      <c r="J3936">
        <v>1434017153</v>
      </c>
      <c r="K3936">
        <v>1431425153</v>
      </c>
      <c r="L3936" t="b">
        <v>1</v>
      </c>
      <c r="M3936">
        <v>353</v>
      </c>
      <c r="N3936" t="b">
        <v>1</v>
      </c>
      <c r="O3936" t="s">
        <v>8293</v>
      </c>
      <c r="P3936" s="9">
        <f>(((K3936/60)/60)/24)+DATE(1970,1,1)</f>
        <v>42136.420752314814</v>
      </c>
      <c r="Q3936" s="14">
        <f>YEAR(P3936)</f>
        <v>2015</v>
      </c>
      <c r="R3936" s="10" t="s">
        <v>8333</v>
      </c>
      <c r="S3936" t="s">
        <v>8363</v>
      </c>
      <c r="T3936">
        <f>IFERROR(ROUND(E3936/M3936,2),0)</f>
        <v>457.39</v>
      </c>
    </row>
    <row r="3937" spans="1:20" ht="49" x14ac:dyDescent="0.25">
      <c r="A3937">
        <v>2027</v>
      </c>
      <c r="B3937" s="3" t="s">
        <v>2028</v>
      </c>
      <c r="C3937" s="3" t="s">
        <v>6137</v>
      </c>
      <c r="D3937" s="6">
        <v>100000</v>
      </c>
      <c r="E3937" s="8">
        <v>120249</v>
      </c>
      <c r="F3937" s="22">
        <f>ROUND(E3937/D3937*100,0)</f>
        <v>120</v>
      </c>
      <c r="G3937" t="s">
        <v>8218</v>
      </c>
      <c r="H3937" t="s">
        <v>8223</v>
      </c>
      <c r="I3937" t="s">
        <v>8245</v>
      </c>
      <c r="J3937">
        <v>1427740319</v>
      </c>
      <c r="K3937">
        <v>1423855919</v>
      </c>
      <c r="L3937" t="b">
        <v>1</v>
      </c>
      <c r="M3937">
        <v>539</v>
      </c>
      <c r="N3937" t="b">
        <v>1</v>
      </c>
      <c r="O3937" t="s">
        <v>8293</v>
      </c>
      <c r="P3937" s="9">
        <f>(((K3937/60)/60)/24)+DATE(1970,1,1)</f>
        <v>42048.813877314817</v>
      </c>
      <c r="Q3937" s="14">
        <f>YEAR(P3937)</f>
        <v>2015</v>
      </c>
      <c r="R3937" s="10" t="s">
        <v>8333</v>
      </c>
      <c r="S3937" t="s">
        <v>8363</v>
      </c>
      <c r="T3937">
        <f>IFERROR(ROUND(E3937/M3937,2),0)</f>
        <v>223.1</v>
      </c>
    </row>
    <row r="3938" spans="1:20" ht="49" x14ac:dyDescent="0.25">
      <c r="A3938">
        <v>2062</v>
      </c>
      <c r="B3938" s="3" t="s">
        <v>2063</v>
      </c>
      <c r="C3938" s="3" t="s">
        <v>6172</v>
      </c>
      <c r="D3938" s="6">
        <v>100000</v>
      </c>
      <c r="E3938" s="8">
        <v>114977</v>
      </c>
      <c r="F3938" s="22">
        <f>ROUND(E3938/D3938*100,0)</f>
        <v>115</v>
      </c>
      <c r="G3938" t="s">
        <v>8218</v>
      </c>
      <c r="H3938" t="s">
        <v>8231</v>
      </c>
      <c r="I3938" t="s">
        <v>8252</v>
      </c>
      <c r="J3938">
        <v>1458807098</v>
      </c>
      <c r="K3938">
        <v>1456218698</v>
      </c>
      <c r="L3938" t="b">
        <v>0</v>
      </c>
      <c r="M3938">
        <v>203</v>
      </c>
      <c r="N3938" t="b">
        <v>1</v>
      </c>
      <c r="O3938" t="s">
        <v>8293</v>
      </c>
      <c r="P3938" s="9">
        <f>(((K3938/60)/60)/24)+DATE(1970,1,1)</f>
        <v>42423.3830787037</v>
      </c>
      <c r="Q3938" s="14">
        <f>YEAR(P3938)</f>
        <v>2016</v>
      </c>
      <c r="R3938" s="10" t="s">
        <v>8333</v>
      </c>
      <c r="S3938" t="s">
        <v>8363</v>
      </c>
      <c r="T3938">
        <f>IFERROR(ROUND(E3938/M3938,2),0)</f>
        <v>566.39</v>
      </c>
    </row>
    <row r="3939" spans="1:20" ht="49" x14ac:dyDescent="0.25">
      <c r="A3939">
        <v>2073</v>
      </c>
      <c r="B3939" s="3" t="s">
        <v>2074</v>
      </c>
      <c r="C3939" s="3" t="s">
        <v>6183</v>
      </c>
      <c r="D3939" s="6">
        <v>100000</v>
      </c>
      <c r="E3939" s="8">
        <v>152604.29999999999</v>
      </c>
      <c r="F3939" s="22">
        <f>ROUND(E3939/D3939*100,0)</f>
        <v>153</v>
      </c>
      <c r="G3939" t="s">
        <v>8218</v>
      </c>
      <c r="H3939" t="s">
        <v>8223</v>
      </c>
      <c r="I3939" t="s">
        <v>8245</v>
      </c>
      <c r="J3939">
        <v>1431100918</v>
      </c>
      <c r="K3939">
        <v>1427212918</v>
      </c>
      <c r="L3939" t="b">
        <v>0</v>
      </c>
      <c r="M3939">
        <v>470</v>
      </c>
      <c r="N3939" t="b">
        <v>1</v>
      </c>
      <c r="O3939" t="s">
        <v>8293</v>
      </c>
      <c r="P3939" s="9">
        <f>(((K3939/60)/60)/24)+DATE(1970,1,1)</f>
        <v>42087.668032407411</v>
      </c>
      <c r="Q3939" s="14">
        <f>YEAR(P3939)</f>
        <v>2015</v>
      </c>
      <c r="R3939" s="10" t="s">
        <v>8333</v>
      </c>
      <c r="S3939" t="s">
        <v>8363</v>
      </c>
      <c r="T3939">
        <f>IFERROR(ROUND(E3939/M3939,2),0)</f>
        <v>324.69</v>
      </c>
    </row>
    <row r="3940" spans="1:20" ht="49" x14ac:dyDescent="0.25">
      <c r="A3940">
        <v>2605</v>
      </c>
      <c r="B3940" s="3" t="s">
        <v>2605</v>
      </c>
      <c r="C3940" s="3" t="s">
        <v>6715</v>
      </c>
      <c r="D3940" s="6">
        <v>100000</v>
      </c>
      <c r="E3940" s="8">
        <v>107421.57</v>
      </c>
      <c r="F3940" s="22">
        <f>ROUND(E3940/D3940*100,0)</f>
        <v>107</v>
      </c>
      <c r="G3940" t="s">
        <v>8218</v>
      </c>
      <c r="H3940" t="s">
        <v>8223</v>
      </c>
      <c r="I3940" t="s">
        <v>8245</v>
      </c>
      <c r="J3940">
        <v>1466168390</v>
      </c>
      <c r="K3940">
        <v>1463576390</v>
      </c>
      <c r="L3940" t="b">
        <v>1</v>
      </c>
      <c r="M3940">
        <v>1762</v>
      </c>
      <c r="N3940" t="b">
        <v>1</v>
      </c>
      <c r="O3940" t="s">
        <v>8299</v>
      </c>
      <c r="P3940" s="9">
        <f>(((K3940/60)/60)/24)+DATE(1970,1,1)</f>
        <v>42508.541550925926</v>
      </c>
      <c r="Q3940" s="14">
        <f>YEAR(P3940)</f>
        <v>2016</v>
      </c>
      <c r="R3940" s="10" t="s">
        <v>8333</v>
      </c>
      <c r="S3940" t="s">
        <v>8369</v>
      </c>
      <c r="T3940">
        <f>IFERROR(ROUND(E3940/M3940,2),0)</f>
        <v>60.97</v>
      </c>
    </row>
    <row r="3941" spans="1:20" ht="21" x14ac:dyDescent="0.25">
      <c r="A3941">
        <v>2726</v>
      </c>
      <c r="B3941" s="3" t="s">
        <v>2726</v>
      </c>
      <c r="C3941" s="3" t="s">
        <v>6836</v>
      </c>
      <c r="D3941" s="6">
        <v>100000</v>
      </c>
      <c r="E3941" s="8">
        <v>105745</v>
      </c>
      <c r="F3941" s="22">
        <f>ROUND(E3941/D3941*100,0)</f>
        <v>106</v>
      </c>
      <c r="G3941" t="s">
        <v>8218</v>
      </c>
      <c r="H3941" t="s">
        <v>8223</v>
      </c>
      <c r="I3941" t="s">
        <v>8245</v>
      </c>
      <c r="J3941">
        <v>1461333311</v>
      </c>
      <c r="K3941">
        <v>1458741311</v>
      </c>
      <c r="L3941" t="b">
        <v>0</v>
      </c>
      <c r="M3941">
        <v>404</v>
      </c>
      <c r="N3941" t="b">
        <v>1</v>
      </c>
      <c r="O3941" t="s">
        <v>8293</v>
      </c>
      <c r="P3941" s="9">
        <f>(((K3941/60)/60)/24)+DATE(1970,1,1)</f>
        <v>42452.579988425925</v>
      </c>
      <c r="Q3941" s="14">
        <f>YEAR(P3941)</f>
        <v>2016</v>
      </c>
      <c r="R3941" s="10" t="s">
        <v>8333</v>
      </c>
      <c r="S3941" t="s">
        <v>8363</v>
      </c>
      <c r="T3941">
        <f>IFERROR(ROUND(E3941/M3941,2),0)</f>
        <v>261.75</v>
      </c>
    </row>
    <row r="3942" spans="1:20" ht="65" x14ac:dyDescent="0.25">
      <c r="A3942">
        <v>3034</v>
      </c>
      <c r="B3942" s="3" t="s">
        <v>3034</v>
      </c>
      <c r="C3942" s="3" t="s">
        <v>7144</v>
      </c>
      <c r="D3942" s="6">
        <v>100000</v>
      </c>
      <c r="E3942" s="8">
        <v>112536</v>
      </c>
      <c r="F3942" s="22">
        <f>ROUND(E3942/D3942*100,0)</f>
        <v>113</v>
      </c>
      <c r="G3942" t="s">
        <v>8218</v>
      </c>
      <c r="H3942" t="s">
        <v>8223</v>
      </c>
      <c r="I3942" t="s">
        <v>8245</v>
      </c>
      <c r="J3942">
        <v>1477972740</v>
      </c>
      <c r="K3942">
        <v>1475326255</v>
      </c>
      <c r="L3942" t="b">
        <v>0</v>
      </c>
      <c r="M3942">
        <v>1260</v>
      </c>
      <c r="N3942" t="b">
        <v>1</v>
      </c>
      <c r="O3942" t="s">
        <v>8301</v>
      </c>
      <c r="P3942" s="9">
        <f>(((K3942/60)/60)/24)+DATE(1970,1,1)</f>
        <v>42644.535358796296</v>
      </c>
      <c r="Q3942" s="14">
        <f>YEAR(P3942)</f>
        <v>2016</v>
      </c>
      <c r="R3942" s="10" t="s">
        <v>8331</v>
      </c>
      <c r="S3942" t="s">
        <v>8371</v>
      </c>
      <c r="T3942">
        <f>IFERROR(ROUND(E3942/M3942,2),0)</f>
        <v>89.31</v>
      </c>
    </row>
    <row r="3943" spans="1:20" ht="49" x14ac:dyDescent="0.25">
      <c r="A3943">
        <v>3557</v>
      </c>
      <c r="B3943" s="3" t="s">
        <v>3556</v>
      </c>
      <c r="C3943" s="3" t="s">
        <v>7667</v>
      </c>
      <c r="D3943" s="6">
        <v>100000</v>
      </c>
      <c r="E3943" s="8">
        <v>100036</v>
      </c>
      <c r="F3943" s="22">
        <f>ROUND(E3943/D3943*100,0)</f>
        <v>100</v>
      </c>
      <c r="G3943" t="s">
        <v>8218</v>
      </c>
      <c r="H3943" t="s">
        <v>8223</v>
      </c>
      <c r="I3943" t="s">
        <v>8245</v>
      </c>
      <c r="J3943">
        <v>1399271911</v>
      </c>
      <c r="K3943">
        <v>1396334311</v>
      </c>
      <c r="L3943" t="b">
        <v>0</v>
      </c>
      <c r="M3943">
        <v>558</v>
      </c>
      <c r="N3943" t="b">
        <v>1</v>
      </c>
      <c r="O3943" t="s">
        <v>8269</v>
      </c>
      <c r="P3943" s="9">
        <f>(((K3943/60)/60)/24)+DATE(1970,1,1)</f>
        <v>41730.276747685188</v>
      </c>
      <c r="Q3943" s="14">
        <f>YEAR(P3943)</f>
        <v>2014</v>
      </c>
      <c r="R3943" s="10" t="s">
        <v>8331</v>
      </c>
      <c r="S3943" t="s">
        <v>8332</v>
      </c>
      <c r="T3943">
        <f>IFERROR(ROUND(E3943/M3943,2),0)</f>
        <v>179.28</v>
      </c>
    </row>
    <row r="3944" spans="1:20" ht="49" x14ac:dyDescent="0.25">
      <c r="A3944">
        <v>3838</v>
      </c>
      <c r="B3944" s="3" t="s">
        <v>3835</v>
      </c>
      <c r="C3944" s="3" t="s">
        <v>7947</v>
      </c>
      <c r="D3944" s="6">
        <v>100000</v>
      </c>
      <c r="E3944" s="8">
        <v>100824</v>
      </c>
      <c r="F3944" s="22">
        <f>ROUND(E3944/D3944*100,0)</f>
        <v>101</v>
      </c>
      <c r="G3944" t="s">
        <v>8218</v>
      </c>
      <c r="H3944" t="s">
        <v>8234</v>
      </c>
      <c r="I3944" t="s">
        <v>8254</v>
      </c>
      <c r="J3944">
        <v>1432314209</v>
      </c>
      <c r="K3944">
        <v>1429722209</v>
      </c>
      <c r="L3944" t="b">
        <v>0</v>
      </c>
      <c r="M3944">
        <v>100</v>
      </c>
      <c r="N3944" t="b">
        <v>1</v>
      </c>
      <c r="O3944" t="s">
        <v>8269</v>
      </c>
      <c r="P3944" s="9">
        <f>(((K3944/60)/60)/24)+DATE(1970,1,1)</f>
        <v>42116.710752314815</v>
      </c>
      <c r="Q3944" s="14">
        <f>YEAR(P3944)</f>
        <v>2015</v>
      </c>
      <c r="R3944" s="10" t="s">
        <v>8331</v>
      </c>
      <c r="S3944" t="s">
        <v>8332</v>
      </c>
      <c r="T3944">
        <f>IFERROR(ROUND(E3944/M3944,2),0)</f>
        <v>1008.24</v>
      </c>
    </row>
    <row r="3945" spans="1:20" ht="21" hidden="1" x14ac:dyDescent="0.25">
      <c r="A3945">
        <v>217</v>
      </c>
      <c r="B3945" s="3" t="s">
        <v>219</v>
      </c>
      <c r="C3945" s="3" t="s">
        <v>4327</v>
      </c>
      <c r="D3945" s="6">
        <v>100000</v>
      </c>
      <c r="E3945" s="8">
        <v>11943</v>
      </c>
      <c r="F3945" s="22">
        <f>ROUND(E3945/D3945*100,0)</f>
        <v>12</v>
      </c>
      <c r="G3945" t="s">
        <v>8220</v>
      </c>
      <c r="H3945" t="s">
        <v>8234</v>
      </c>
      <c r="I3945" t="s">
        <v>8254</v>
      </c>
      <c r="J3945">
        <v>1419780149</v>
      </c>
      <c r="K3945">
        <v>1417101749</v>
      </c>
      <c r="L3945" t="b">
        <v>0</v>
      </c>
      <c r="M3945">
        <v>38</v>
      </c>
      <c r="N3945" t="b">
        <v>0</v>
      </c>
      <c r="O3945" t="s">
        <v>8266</v>
      </c>
      <c r="P3945" s="9">
        <f>(((K3945/60)/60)/24)+DATE(1970,1,1)</f>
        <v>41970.64061342593</v>
      </c>
      <c r="Q3945" s="14">
        <f>YEAR(P3945)</f>
        <v>2014</v>
      </c>
      <c r="R3945" s="10" t="s">
        <v>8324</v>
      </c>
      <c r="S3945" t="s">
        <v>8328</v>
      </c>
      <c r="T3945">
        <f>IFERROR(ROUND(E3945/M3945,2),0)</f>
        <v>314.29000000000002</v>
      </c>
    </row>
    <row r="3946" spans="1:20" ht="49" hidden="1" x14ac:dyDescent="0.25">
      <c r="A3946">
        <v>462</v>
      </c>
      <c r="B3946" s="3" t="s">
        <v>463</v>
      </c>
      <c r="C3946" s="3" t="s">
        <v>4572</v>
      </c>
      <c r="D3946" s="6">
        <v>100000</v>
      </c>
      <c r="E3946" s="8">
        <v>0</v>
      </c>
      <c r="F3946" s="22">
        <f>ROUND(E3946/D3946*100,0)</f>
        <v>0</v>
      </c>
      <c r="G3946" t="s">
        <v>8220</v>
      </c>
      <c r="H3946" t="s">
        <v>8223</v>
      </c>
      <c r="I3946" t="s">
        <v>8245</v>
      </c>
      <c r="J3946">
        <v>1312945341</v>
      </c>
      <c r="K3946">
        <v>1307761341</v>
      </c>
      <c r="L3946" t="b">
        <v>0</v>
      </c>
      <c r="M3946">
        <v>0</v>
      </c>
      <c r="N3946" t="b">
        <v>0</v>
      </c>
      <c r="O3946" t="s">
        <v>8268</v>
      </c>
      <c r="P3946" s="9">
        <f>(((K3946/60)/60)/24)+DATE(1970,1,1)</f>
        <v>40705.126631944448</v>
      </c>
      <c r="Q3946" s="14">
        <f>YEAR(P3946)</f>
        <v>2011</v>
      </c>
      <c r="R3946" s="10" t="s">
        <v>8324</v>
      </c>
      <c r="S3946" t="s">
        <v>8330</v>
      </c>
      <c r="T3946">
        <f>IFERROR(ROUND(E3946/M3946,2),0)</f>
        <v>0</v>
      </c>
    </row>
    <row r="3947" spans="1:20" ht="49" hidden="1" x14ac:dyDescent="0.25">
      <c r="A3947">
        <v>560</v>
      </c>
      <c r="B3947" s="3" t="s">
        <v>561</v>
      </c>
      <c r="C3947" s="3" t="s">
        <v>4670</v>
      </c>
      <c r="D3947" s="6">
        <v>100000</v>
      </c>
      <c r="E3947" s="8">
        <v>12</v>
      </c>
      <c r="F3947" s="22">
        <f>ROUND(E3947/D3947*100,0)</f>
        <v>0</v>
      </c>
      <c r="G3947" t="s">
        <v>8220</v>
      </c>
      <c r="H3947" t="s">
        <v>8228</v>
      </c>
      <c r="I3947" t="s">
        <v>8250</v>
      </c>
      <c r="J3947">
        <v>1418841045</v>
      </c>
      <c r="K3947">
        <v>1416249045</v>
      </c>
      <c r="L3947" t="b">
        <v>0</v>
      </c>
      <c r="M3947">
        <v>3</v>
      </c>
      <c r="N3947" t="b">
        <v>0</v>
      </c>
      <c r="O3947" t="s">
        <v>8270</v>
      </c>
      <c r="P3947" s="9">
        <f>(((K3947/60)/60)/24)+DATE(1970,1,1)</f>
        <v>41960.771354166667</v>
      </c>
      <c r="Q3947" s="14">
        <f>YEAR(P3947)</f>
        <v>2014</v>
      </c>
      <c r="R3947" s="10" t="s">
        <v>8333</v>
      </c>
      <c r="S3947" t="s">
        <v>8334</v>
      </c>
      <c r="T3947">
        <f>IFERROR(ROUND(E3947/M3947,2),0)</f>
        <v>4</v>
      </c>
    </row>
    <row r="3948" spans="1:20" ht="49" hidden="1" x14ac:dyDescent="0.25">
      <c r="A3948">
        <v>582</v>
      </c>
      <c r="B3948" s="3" t="s">
        <v>583</v>
      </c>
      <c r="C3948" s="3" t="s">
        <v>4692</v>
      </c>
      <c r="D3948" s="6">
        <v>100000</v>
      </c>
      <c r="E3948" s="8">
        <v>0</v>
      </c>
      <c r="F3948" s="22">
        <f>ROUND(E3948/D3948*100,0)</f>
        <v>0</v>
      </c>
      <c r="G3948" t="s">
        <v>8220</v>
      </c>
      <c r="H3948" t="s">
        <v>8223</v>
      </c>
      <c r="I3948" t="s">
        <v>8245</v>
      </c>
      <c r="J3948">
        <v>1426442400</v>
      </c>
      <c r="K3948">
        <v>1424454319</v>
      </c>
      <c r="L3948" t="b">
        <v>0</v>
      </c>
      <c r="M3948">
        <v>0</v>
      </c>
      <c r="N3948" t="b">
        <v>0</v>
      </c>
      <c r="O3948" t="s">
        <v>8270</v>
      </c>
      <c r="P3948" s="9">
        <f>(((K3948/60)/60)/24)+DATE(1970,1,1)</f>
        <v>42055.739803240736</v>
      </c>
      <c r="Q3948" s="14">
        <f>YEAR(P3948)</f>
        <v>2015</v>
      </c>
      <c r="R3948" s="10" t="s">
        <v>8333</v>
      </c>
      <c r="S3948" t="s">
        <v>8334</v>
      </c>
      <c r="T3948">
        <f>IFERROR(ROUND(E3948/M3948,2),0)</f>
        <v>0</v>
      </c>
    </row>
    <row r="3949" spans="1:20" ht="49" hidden="1" x14ac:dyDescent="0.25">
      <c r="A3949">
        <v>591</v>
      </c>
      <c r="B3949" s="3" t="s">
        <v>592</v>
      </c>
      <c r="C3949" s="3" t="s">
        <v>4701</v>
      </c>
      <c r="D3949" s="6">
        <v>100000</v>
      </c>
      <c r="E3949" s="8">
        <v>61</v>
      </c>
      <c r="F3949" s="22">
        <f>ROUND(E3949/D3949*100,0)</f>
        <v>0</v>
      </c>
      <c r="G3949" t="s">
        <v>8220</v>
      </c>
      <c r="H3949" t="s">
        <v>8223</v>
      </c>
      <c r="I3949" t="s">
        <v>8245</v>
      </c>
      <c r="J3949">
        <v>1437570130</v>
      </c>
      <c r="K3949">
        <v>1434978130</v>
      </c>
      <c r="L3949" t="b">
        <v>0</v>
      </c>
      <c r="M3949">
        <v>2</v>
      </c>
      <c r="N3949" t="b">
        <v>0</v>
      </c>
      <c r="O3949" t="s">
        <v>8270</v>
      </c>
      <c r="P3949" s="9">
        <f>(((K3949/60)/60)/24)+DATE(1970,1,1)</f>
        <v>42177.543171296296</v>
      </c>
      <c r="Q3949" s="14">
        <f>YEAR(P3949)</f>
        <v>2015</v>
      </c>
      <c r="R3949" s="10" t="s">
        <v>8333</v>
      </c>
      <c r="S3949" t="s">
        <v>8334</v>
      </c>
      <c r="T3949">
        <f>IFERROR(ROUND(E3949/M3949,2),0)</f>
        <v>30.5</v>
      </c>
    </row>
    <row r="3950" spans="1:20" ht="49" hidden="1" x14ac:dyDescent="0.25">
      <c r="A3950">
        <v>595</v>
      </c>
      <c r="B3950" s="3" t="s">
        <v>596</v>
      </c>
      <c r="C3950" s="3" t="s">
        <v>4705</v>
      </c>
      <c r="D3950" s="6">
        <v>100000</v>
      </c>
      <c r="E3950" s="8">
        <v>426</v>
      </c>
      <c r="F3950" s="22">
        <f>ROUND(E3950/D3950*100,0)</f>
        <v>0</v>
      </c>
      <c r="G3950" t="s">
        <v>8220</v>
      </c>
      <c r="H3950" t="s">
        <v>8223</v>
      </c>
      <c r="I3950" t="s">
        <v>8245</v>
      </c>
      <c r="J3950">
        <v>1430703638</v>
      </c>
      <c r="K3950">
        <v>1426815638</v>
      </c>
      <c r="L3950" t="b">
        <v>0</v>
      </c>
      <c r="M3950">
        <v>8</v>
      </c>
      <c r="N3950" t="b">
        <v>0</v>
      </c>
      <c r="O3950" t="s">
        <v>8270</v>
      </c>
      <c r="P3950" s="9">
        <f>(((K3950/60)/60)/24)+DATE(1970,1,1)</f>
        <v>42083.069884259254</v>
      </c>
      <c r="Q3950" s="14">
        <f>YEAR(P3950)</f>
        <v>2015</v>
      </c>
      <c r="R3950" s="10" t="s">
        <v>8333</v>
      </c>
      <c r="S3950" t="s">
        <v>8334</v>
      </c>
      <c r="T3950">
        <f>IFERROR(ROUND(E3950/M3950,2),0)</f>
        <v>53.25</v>
      </c>
    </row>
    <row r="3951" spans="1:20" ht="49" hidden="1" x14ac:dyDescent="0.25">
      <c r="A3951">
        <v>673</v>
      </c>
      <c r="B3951" s="3" t="s">
        <v>674</v>
      </c>
      <c r="C3951" s="3" t="s">
        <v>4783</v>
      </c>
      <c r="D3951" s="6">
        <v>100000</v>
      </c>
      <c r="E3951" s="8">
        <v>205</v>
      </c>
      <c r="F3951" s="22">
        <f>ROUND(E3951/D3951*100,0)</f>
        <v>0</v>
      </c>
      <c r="G3951" t="s">
        <v>8220</v>
      </c>
      <c r="H3951" t="s">
        <v>8223</v>
      </c>
      <c r="I3951" t="s">
        <v>8245</v>
      </c>
      <c r="J3951">
        <v>1409602217</v>
      </c>
      <c r="K3951">
        <v>1405714217</v>
      </c>
      <c r="L3951" t="b">
        <v>0</v>
      </c>
      <c r="M3951">
        <v>3</v>
      </c>
      <c r="N3951" t="b">
        <v>0</v>
      </c>
      <c r="O3951" t="s">
        <v>8271</v>
      </c>
      <c r="P3951" s="9">
        <f>(((K3951/60)/60)/24)+DATE(1970,1,1)</f>
        <v>41838.840474537035</v>
      </c>
      <c r="Q3951" s="14">
        <f>YEAR(P3951)</f>
        <v>2014</v>
      </c>
      <c r="R3951" s="10" t="s">
        <v>8333</v>
      </c>
      <c r="S3951" t="s">
        <v>8335</v>
      </c>
      <c r="T3951">
        <f>IFERROR(ROUND(E3951/M3951,2),0)</f>
        <v>68.33</v>
      </c>
    </row>
    <row r="3952" spans="1:20" ht="65" hidden="1" x14ac:dyDescent="0.25">
      <c r="A3952">
        <v>676</v>
      </c>
      <c r="B3952" s="3" t="s">
        <v>677</v>
      </c>
      <c r="C3952" s="3" t="s">
        <v>4786</v>
      </c>
      <c r="D3952" s="6">
        <v>100000</v>
      </c>
      <c r="E3952" s="8">
        <v>1471</v>
      </c>
      <c r="F3952" s="22">
        <f>ROUND(E3952/D3952*100,0)</f>
        <v>1</v>
      </c>
      <c r="G3952" t="s">
        <v>8220</v>
      </c>
      <c r="H3952" t="s">
        <v>8228</v>
      </c>
      <c r="I3952" t="s">
        <v>8250</v>
      </c>
      <c r="J3952">
        <v>1423333581</v>
      </c>
      <c r="K3952">
        <v>1420741581</v>
      </c>
      <c r="L3952" t="b">
        <v>0</v>
      </c>
      <c r="M3952">
        <v>24</v>
      </c>
      <c r="N3952" t="b">
        <v>0</v>
      </c>
      <c r="O3952" t="s">
        <v>8271</v>
      </c>
      <c r="P3952" s="9">
        <f>(((K3952/60)/60)/24)+DATE(1970,1,1)</f>
        <v>42012.768298611118</v>
      </c>
      <c r="Q3952" s="14">
        <f>YEAR(P3952)</f>
        <v>2015</v>
      </c>
      <c r="R3952" s="10" t="s">
        <v>8333</v>
      </c>
      <c r="S3952" t="s">
        <v>8335</v>
      </c>
      <c r="T3952">
        <f>IFERROR(ROUND(E3952/M3952,2),0)</f>
        <v>61.29</v>
      </c>
    </row>
    <row r="3953" spans="1:20" ht="49" hidden="1" x14ac:dyDescent="0.25">
      <c r="A3953">
        <v>687</v>
      </c>
      <c r="B3953" s="3" t="s">
        <v>688</v>
      </c>
      <c r="C3953" s="3" t="s">
        <v>4797</v>
      </c>
      <c r="D3953" s="6">
        <v>100000</v>
      </c>
      <c r="E3953" s="8">
        <v>3550</v>
      </c>
      <c r="F3953" s="22">
        <f>ROUND(E3953/D3953*100,0)</f>
        <v>4</v>
      </c>
      <c r="G3953" t="s">
        <v>8220</v>
      </c>
      <c r="H3953" t="s">
        <v>8237</v>
      </c>
      <c r="I3953" t="s">
        <v>8255</v>
      </c>
      <c r="J3953">
        <v>1486317653</v>
      </c>
      <c r="K3953">
        <v>1481133653</v>
      </c>
      <c r="L3953" t="b">
        <v>0</v>
      </c>
      <c r="M3953">
        <v>6</v>
      </c>
      <c r="N3953" t="b">
        <v>0</v>
      </c>
      <c r="O3953" t="s">
        <v>8271</v>
      </c>
      <c r="P3953" s="9">
        <f>(((K3953/60)/60)/24)+DATE(1970,1,1)</f>
        <v>42711.750613425931</v>
      </c>
      <c r="Q3953" s="14">
        <f>YEAR(P3953)</f>
        <v>2016</v>
      </c>
      <c r="R3953" s="10" t="s">
        <v>8333</v>
      </c>
      <c r="S3953" t="s">
        <v>8335</v>
      </c>
      <c r="T3953">
        <f>IFERROR(ROUND(E3953/M3953,2),0)</f>
        <v>591.66999999999996</v>
      </c>
    </row>
    <row r="3954" spans="1:20" ht="33" hidden="1" x14ac:dyDescent="0.25">
      <c r="A3954">
        <v>693</v>
      </c>
      <c r="B3954" s="3" t="s">
        <v>694</v>
      </c>
      <c r="C3954" s="3" t="s">
        <v>4803</v>
      </c>
      <c r="D3954" s="6">
        <v>100000</v>
      </c>
      <c r="E3954" s="8">
        <v>35338</v>
      </c>
      <c r="F3954" s="22">
        <f>ROUND(E3954/D3954*100,0)</f>
        <v>35</v>
      </c>
      <c r="G3954" t="s">
        <v>8220</v>
      </c>
      <c r="H3954" t="s">
        <v>8223</v>
      </c>
      <c r="I3954" t="s">
        <v>8245</v>
      </c>
      <c r="J3954">
        <v>1430421827</v>
      </c>
      <c r="K3954">
        <v>1427829827</v>
      </c>
      <c r="L3954" t="b">
        <v>0</v>
      </c>
      <c r="M3954">
        <v>296</v>
      </c>
      <c r="N3954" t="b">
        <v>0</v>
      </c>
      <c r="O3954" t="s">
        <v>8271</v>
      </c>
      <c r="P3954" s="9">
        <f>(((K3954/60)/60)/24)+DATE(1970,1,1)</f>
        <v>42094.808182870373</v>
      </c>
      <c r="Q3954" s="14">
        <f>YEAR(P3954)</f>
        <v>2015</v>
      </c>
      <c r="R3954" s="10" t="s">
        <v>8333</v>
      </c>
      <c r="S3954" t="s">
        <v>8335</v>
      </c>
      <c r="T3954">
        <f>IFERROR(ROUND(E3954/M3954,2),0)</f>
        <v>119.39</v>
      </c>
    </row>
    <row r="3955" spans="1:20" ht="49" hidden="1" x14ac:dyDescent="0.25">
      <c r="A3955">
        <v>698</v>
      </c>
      <c r="B3955" s="3" t="s">
        <v>699</v>
      </c>
      <c r="C3955" s="3" t="s">
        <v>4808</v>
      </c>
      <c r="D3955" s="6">
        <v>100000</v>
      </c>
      <c r="E3955" s="8">
        <v>15390</v>
      </c>
      <c r="F3955" s="22">
        <f>ROUND(E3955/D3955*100,0)</f>
        <v>15</v>
      </c>
      <c r="G3955" t="s">
        <v>8220</v>
      </c>
      <c r="H3955" t="s">
        <v>8223</v>
      </c>
      <c r="I3955" t="s">
        <v>8245</v>
      </c>
      <c r="J3955">
        <v>1411005600</v>
      </c>
      <c r="K3955">
        <v>1408141245</v>
      </c>
      <c r="L3955" t="b">
        <v>0</v>
      </c>
      <c r="M3955">
        <v>29</v>
      </c>
      <c r="N3955" t="b">
        <v>0</v>
      </c>
      <c r="O3955" t="s">
        <v>8271</v>
      </c>
      <c r="P3955" s="9">
        <f>(((K3955/60)/60)/24)+DATE(1970,1,1)</f>
        <v>41866.931076388886</v>
      </c>
      <c r="Q3955" s="14">
        <f>YEAR(P3955)</f>
        <v>2014</v>
      </c>
      <c r="R3955" s="10" t="s">
        <v>8333</v>
      </c>
      <c r="S3955" t="s">
        <v>8335</v>
      </c>
      <c r="T3955">
        <f>IFERROR(ROUND(E3955/M3955,2),0)</f>
        <v>530.69000000000005</v>
      </c>
    </row>
    <row r="3956" spans="1:20" ht="33" hidden="1" x14ac:dyDescent="0.25">
      <c r="A3956">
        <v>705</v>
      </c>
      <c r="B3956" s="3" t="s">
        <v>706</v>
      </c>
      <c r="C3956" s="3" t="s">
        <v>4815</v>
      </c>
      <c r="D3956" s="6">
        <v>100000</v>
      </c>
      <c r="E3956" s="8">
        <v>977</v>
      </c>
      <c r="F3956" s="22">
        <f>ROUND(E3956/D3956*100,0)</f>
        <v>1</v>
      </c>
      <c r="G3956" t="s">
        <v>8220</v>
      </c>
      <c r="H3956" t="s">
        <v>8232</v>
      </c>
      <c r="I3956" t="s">
        <v>8248</v>
      </c>
      <c r="J3956">
        <v>1484999278</v>
      </c>
      <c r="K3956">
        <v>1482407278</v>
      </c>
      <c r="L3956" t="b">
        <v>0</v>
      </c>
      <c r="M3956">
        <v>5</v>
      </c>
      <c r="N3956" t="b">
        <v>0</v>
      </c>
      <c r="O3956" t="s">
        <v>8271</v>
      </c>
      <c r="P3956" s="9">
        <f>(((K3956/60)/60)/24)+DATE(1970,1,1)</f>
        <v>42726.491643518515</v>
      </c>
      <c r="Q3956" s="14">
        <f>YEAR(P3956)</f>
        <v>2016</v>
      </c>
      <c r="R3956" s="10" t="s">
        <v>8333</v>
      </c>
      <c r="S3956" t="s">
        <v>8335</v>
      </c>
      <c r="T3956">
        <f>IFERROR(ROUND(E3956/M3956,2),0)</f>
        <v>195.4</v>
      </c>
    </row>
    <row r="3957" spans="1:20" ht="49" hidden="1" x14ac:dyDescent="0.25">
      <c r="A3957">
        <v>706</v>
      </c>
      <c r="B3957" s="3" t="s">
        <v>707</v>
      </c>
      <c r="C3957" s="3" t="s">
        <v>4816</v>
      </c>
      <c r="D3957" s="6">
        <v>100000</v>
      </c>
      <c r="E3957" s="8">
        <v>0</v>
      </c>
      <c r="F3957" s="22">
        <f>ROUND(E3957/D3957*100,0)</f>
        <v>0</v>
      </c>
      <c r="G3957" t="s">
        <v>8220</v>
      </c>
      <c r="H3957" t="s">
        <v>8226</v>
      </c>
      <c r="I3957" t="s">
        <v>8248</v>
      </c>
      <c r="J3957">
        <v>1481740740</v>
      </c>
      <c r="K3957">
        <v>1478130783</v>
      </c>
      <c r="L3957" t="b">
        <v>0</v>
      </c>
      <c r="M3957">
        <v>0</v>
      </c>
      <c r="N3957" t="b">
        <v>0</v>
      </c>
      <c r="O3957" t="s">
        <v>8271</v>
      </c>
      <c r="P3957" s="9">
        <f>(((K3957/60)/60)/24)+DATE(1970,1,1)</f>
        <v>42676.995173611111</v>
      </c>
      <c r="Q3957" s="14">
        <f>YEAR(P3957)</f>
        <v>2016</v>
      </c>
      <c r="R3957" s="10" t="s">
        <v>8333</v>
      </c>
      <c r="S3957" t="s">
        <v>8335</v>
      </c>
      <c r="T3957">
        <f>IFERROR(ROUND(E3957/M3957,2),0)</f>
        <v>0</v>
      </c>
    </row>
    <row r="3958" spans="1:20" ht="49" hidden="1" x14ac:dyDescent="0.25">
      <c r="A3958">
        <v>711</v>
      </c>
      <c r="B3958" s="3" t="s">
        <v>712</v>
      </c>
      <c r="C3958" s="3" t="s">
        <v>4821</v>
      </c>
      <c r="D3958" s="6">
        <v>100000</v>
      </c>
      <c r="E3958" s="8">
        <v>33791</v>
      </c>
      <c r="F3958" s="22">
        <f>ROUND(E3958/D3958*100,0)</f>
        <v>34</v>
      </c>
      <c r="G3958" t="s">
        <v>8220</v>
      </c>
      <c r="H3958" t="s">
        <v>8232</v>
      </c>
      <c r="I3958" t="s">
        <v>8248</v>
      </c>
      <c r="J3958">
        <v>1481716868</v>
      </c>
      <c r="K3958">
        <v>1478257268</v>
      </c>
      <c r="L3958" t="b">
        <v>0</v>
      </c>
      <c r="M3958">
        <v>338</v>
      </c>
      <c r="N3958" t="b">
        <v>0</v>
      </c>
      <c r="O3958" t="s">
        <v>8271</v>
      </c>
      <c r="P3958" s="9">
        <f>(((K3958/60)/60)/24)+DATE(1970,1,1)</f>
        <v>42678.459120370375</v>
      </c>
      <c r="Q3958" s="14">
        <f>YEAR(P3958)</f>
        <v>2016</v>
      </c>
      <c r="R3958" s="10" t="s">
        <v>8333</v>
      </c>
      <c r="S3958" t="s">
        <v>8335</v>
      </c>
      <c r="T3958">
        <f>IFERROR(ROUND(E3958/M3958,2),0)</f>
        <v>99.97</v>
      </c>
    </row>
    <row r="3959" spans="1:20" ht="21" hidden="1" x14ac:dyDescent="0.25">
      <c r="A3959">
        <v>717</v>
      </c>
      <c r="B3959" s="3" t="s">
        <v>718</v>
      </c>
      <c r="C3959" s="3" t="s">
        <v>4827</v>
      </c>
      <c r="D3959" s="6">
        <v>100000</v>
      </c>
      <c r="E3959" s="8">
        <v>305</v>
      </c>
      <c r="F3959" s="22">
        <f>ROUND(E3959/D3959*100,0)</f>
        <v>0</v>
      </c>
      <c r="G3959" t="s">
        <v>8220</v>
      </c>
      <c r="H3959" t="s">
        <v>8223</v>
      </c>
      <c r="I3959" t="s">
        <v>8245</v>
      </c>
      <c r="J3959">
        <v>1409949002</v>
      </c>
      <c r="K3959">
        <v>1407357002</v>
      </c>
      <c r="L3959" t="b">
        <v>0</v>
      </c>
      <c r="M3959">
        <v>4</v>
      </c>
      <c r="N3959" t="b">
        <v>0</v>
      </c>
      <c r="O3959" t="s">
        <v>8271</v>
      </c>
      <c r="P3959" s="9">
        <f>(((K3959/60)/60)/24)+DATE(1970,1,1)</f>
        <v>41857.854189814818</v>
      </c>
      <c r="Q3959" s="14">
        <f>YEAR(P3959)</f>
        <v>2014</v>
      </c>
      <c r="R3959" s="10" t="s">
        <v>8333</v>
      </c>
      <c r="S3959" t="s">
        <v>8335</v>
      </c>
      <c r="T3959">
        <f>IFERROR(ROUND(E3959/M3959,2),0)</f>
        <v>76.25</v>
      </c>
    </row>
    <row r="3960" spans="1:20" ht="49" hidden="1" x14ac:dyDescent="0.25">
      <c r="A3960">
        <v>911</v>
      </c>
      <c r="B3960" s="3" t="s">
        <v>912</v>
      </c>
      <c r="C3960" s="3" t="s">
        <v>5021</v>
      </c>
      <c r="D3960" s="6">
        <v>100000</v>
      </c>
      <c r="E3960" s="8">
        <v>0</v>
      </c>
      <c r="F3960" s="22">
        <f>ROUND(E3960/D3960*100,0)</f>
        <v>0</v>
      </c>
      <c r="G3960" t="s">
        <v>8220</v>
      </c>
      <c r="H3960" t="s">
        <v>8223</v>
      </c>
      <c r="I3960" t="s">
        <v>8245</v>
      </c>
      <c r="J3960">
        <v>1390522045</v>
      </c>
      <c r="K3960">
        <v>1388707645</v>
      </c>
      <c r="L3960" t="b">
        <v>0</v>
      </c>
      <c r="M3960">
        <v>0</v>
      </c>
      <c r="N3960" t="b">
        <v>0</v>
      </c>
      <c r="O3960" t="s">
        <v>8276</v>
      </c>
      <c r="P3960" s="9">
        <f>(((K3960/60)/60)/24)+DATE(1970,1,1)</f>
        <v>41642.005150462966</v>
      </c>
      <c r="Q3960" s="14">
        <f>YEAR(P3960)</f>
        <v>2014</v>
      </c>
      <c r="R3960" s="10" t="s">
        <v>8339</v>
      </c>
      <c r="S3960" t="s">
        <v>8342</v>
      </c>
      <c r="T3960">
        <f>IFERROR(ROUND(E3960/M3960,2),0)</f>
        <v>0</v>
      </c>
    </row>
    <row r="3961" spans="1:20" ht="49" hidden="1" x14ac:dyDescent="0.25">
      <c r="A3961">
        <v>945</v>
      </c>
      <c r="B3961" s="3" t="s">
        <v>946</v>
      </c>
      <c r="C3961" s="3" t="s">
        <v>5055</v>
      </c>
      <c r="D3961" s="6">
        <v>100000</v>
      </c>
      <c r="E3961" s="8">
        <v>2484</v>
      </c>
      <c r="F3961" s="22">
        <f>ROUND(E3961/D3961*100,0)</f>
        <v>2</v>
      </c>
      <c r="G3961" t="s">
        <v>8220</v>
      </c>
      <c r="H3961" t="s">
        <v>8229</v>
      </c>
      <c r="I3961" t="s">
        <v>8248</v>
      </c>
      <c r="J3961">
        <v>1487462340</v>
      </c>
      <c r="K3961">
        <v>1482958626</v>
      </c>
      <c r="L3961" t="b">
        <v>0</v>
      </c>
      <c r="M3961">
        <v>16</v>
      </c>
      <c r="N3961" t="b">
        <v>0</v>
      </c>
      <c r="O3961" t="s">
        <v>8271</v>
      </c>
      <c r="P3961" s="9">
        <f>(((K3961/60)/60)/24)+DATE(1970,1,1)</f>
        <v>42732.872986111113</v>
      </c>
      <c r="Q3961" s="14">
        <f>YEAR(P3961)</f>
        <v>2016</v>
      </c>
      <c r="R3961" s="10" t="s">
        <v>8333</v>
      </c>
      <c r="S3961" t="s">
        <v>8335</v>
      </c>
      <c r="T3961">
        <f>IFERROR(ROUND(E3961/M3961,2),0)</f>
        <v>155.25</v>
      </c>
    </row>
    <row r="3962" spans="1:20" ht="49" hidden="1" x14ac:dyDescent="0.25">
      <c r="A3962">
        <v>971</v>
      </c>
      <c r="B3962" s="3" t="s">
        <v>972</v>
      </c>
      <c r="C3962" s="3" t="s">
        <v>5081</v>
      </c>
      <c r="D3962" s="6">
        <v>100000</v>
      </c>
      <c r="E3962" s="8">
        <v>226</v>
      </c>
      <c r="F3962" s="22">
        <f>ROUND(E3962/D3962*100,0)</f>
        <v>0</v>
      </c>
      <c r="G3962" t="s">
        <v>8220</v>
      </c>
      <c r="H3962" t="s">
        <v>8223</v>
      </c>
      <c r="I3962" t="s">
        <v>8245</v>
      </c>
      <c r="J3962">
        <v>1433178060</v>
      </c>
      <c r="K3962">
        <v>1429290060</v>
      </c>
      <c r="L3962" t="b">
        <v>0</v>
      </c>
      <c r="M3962">
        <v>5</v>
      </c>
      <c r="N3962" t="b">
        <v>0</v>
      </c>
      <c r="O3962" t="s">
        <v>8271</v>
      </c>
      <c r="P3962" s="9">
        <f>(((K3962/60)/60)/24)+DATE(1970,1,1)</f>
        <v>42111.709027777775</v>
      </c>
      <c r="Q3962" s="14">
        <f>YEAR(P3962)</f>
        <v>2015</v>
      </c>
      <c r="R3962" s="10" t="s">
        <v>8333</v>
      </c>
      <c r="S3962" t="s">
        <v>8335</v>
      </c>
      <c r="T3962">
        <f>IFERROR(ROUND(E3962/M3962,2),0)</f>
        <v>45.2</v>
      </c>
    </row>
    <row r="3963" spans="1:20" ht="49" hidden="1" x14ac:dyDescent="0.25">
      <c r="A3963">
        <v>975</v>
      </c>
      <c r="B3963" s="3" t="s">
        <v>976</v>
      </c>
      <c r="C3963" s="3" t="s">
        <v>5085</v>
      </c>
      <c r="D3963" s="6">
        <v>100000</v>
      </c>
      <c r="E3963" s="8">
        <v>2607</v>
      </c>
      <c r="F3963" s="22">
        <f>ROUND(E3963/D3963*100,0)</f>
        <v>3</v>
      </c>
      <c r="G3963" t="s">
        <v>8220</v>
      </c>
      <c r="H3963" t="s">
        <v>8223</v>
      </c>
      <c r="I3963" t="s">
        <v>8245</v>
      </c>
      <c r="J3963">
        <v>1467132185</v>
      </c>
      <c r="K3963">
        <v>1461948185</v>
      </c>
      <c r="L3963" t="b">
        <v>0</v>
      </c>
      <c r="M3963">
        <v>24</v>
      </c>
      <c r="N3963" t="b">
        <v>0</v>
      </c>
      <c r="O3963" t="s">
        <v>8271</v>
      </c>
      <c r="P3963" s="9">
        <f>(((K3963/60)/60)/24)+DATE(1970,1,1)</f>
        <v>42489.696585648147</v>
      </c>
      <c r="Q3963" s="14">
        <f>YEAR(P3963)</f>
        <v>2016</v>
      </c>
      <c r="R3963" s="10" t="s">
        <v>8333</v>
      </c>
      <c r="S3963" t="s">
        <v>8335</v>
      </c>
      <c r="T3963">
        <f>IFERROR(ROUND(E3963/M3963,2),0)</f>
        <v>108.63</v>
      </c>
    </row>
    <row r="3964" spans="1:20" ht="49" hidden="1" x14ac:dyDescent="0.25">
      <c r="A3964">
        <v>992</v>
      </c>
      <c r="B3964" s="3" t="s">
        <v>993</v>
      </c>
      <c r="C3964" s="3" t="s">
        <v>5102</v>
      </c>
      <c r="D3964" s="6">
        <v>100000</v>
      </c>
      <c r="E3964" s="8">
        <v>467</v>
      </c>
      <c r="F3964" s="22">
        <f>ROUND(E3964/D3964*100,0)</f>
        <v>0</v>
      </c>
      <c r="G3964" t="s">
        <v>8220</v>
      </c>
      <c r="H3964" t="s">
        <v>8223</v>
      </c>
      <c r="I3964" t="s">
        <v>8245</v>
      </c>
      <c r="J3964">
        <v>1462655519</v>
      </c>
      <c r="K3964">
        <v>1457475119</v>
      </c>
      <c r="L3964" t="b">
        <v>0</v>
      </c>
      <c r="M3964">
        <v>4</v>
      </c>
      <c r="N3964" t="b">
        <v>0</v>
      </c>
      <c r="O3964" t="s">
        <v>8271</v>
      </c>
      <c r="P3964" s="9">
        <f>(((K3964/60)/60)/24)+DATE(1970,1,1)</f>
        <v>42437.924988425926</v>
      </c>
      <c r="Q3964" s="14">
        <f>YEAR(P3964)</f>
        <v>2016</v>
      </c>
      <c r="R3964" s="10" t="s">
        <v>8333</v>
      </c>
      <c r="S3964" t="s">
        <v>8335</v>
      </c>
      <c r="T3964">
        <f>IFERROR(ROUND(E3964/M3964,2),0)</f>
        <v>116.75</v>
      </c>
    </row>
    <row r="3965" spans="1:20" ht="49" hidden="1" x14ac:dyDescent="0.25">
      <c r="A3965">
        <v>1097</v>
      </c>
      <c r="B3965" s="3" t="s">
        <v>1098</v>
      </c>
      <c r="C3965" s="3" t="s">
        <v>5207</v>
      </c>
      <c r="D3965" s="6">
        <v>100000</v>
      </c>
      <c r="E3965" s="8">
        <v>47</v>
      </c>
      <c r="F3965" s="22">
        <f>ROUND(E3965/D3965*100,0)</f>
        <v>0</v>
      </c>
      <c r="G3965" t="s">
        <v>8220</v>
      </c>
      <c r="H3965" t="s">
        <v>8223</v>
      </c>
      <c r="I3965" t="s">
        <v>8245</v>
      </c>
      <c r="J3965">
        <v>1393786877</v>
      </c>
      <c r="K3965">
        <v>1390330877</v>
      </c>
      <c r="L3965" t="b">
        <v>0</v>
      </c>
      <c r="M3965">
        <v>7</v>
      </c>
      <c r="N3965" t="b">
        <v>0</v>
      </c>
      <c r="O3965" t="s">
        <v>8280</v>
      </c>
      <c r="P3965" s="9">
        <f>(((K3965/60)/60)/24)+DATE(1970,1,1)</f>
        <v>41660.792557870373</v>
      </c>
      <c r="Q3965" s="14">
        <f>YEAR(P3965)</f>
        <v>2014</v>
      </c>
      <c r="R3965" s="10" t="s">
        <v>8347</v>
      </c>
      <c r="S3965" t="s">
        <v>8348</v>
      </c>
      <c r="T3965">
        <f>IFERROR(ROUND(E3965/M3965,2),0)</f>
        <v>6.71</v>
      </c>
    </row>
    <row r="3966" spans="1:20" ht="33" hidden="1" x14ac:dyDescent="0.25">
      <c r="A3966">
        <v>1101</v>
      </c>
      <c r="B3966" s="3" t="s">
        <v>1102</v>
      </c>
      <c r="C3966" s="3" t="s">
        <v>5211</v>
      </c>
      <c r="D3966" s="6">
        <v>100000</v>
      </c>
      <c r="E3966" s="8">
        <v>41</v>
      </c>
      <c r="F3966" s="22">
        <f>ROUND(E3966/D3966*100,0)</f>
        <v>0</v>
      </c>
      <c r="G3966" t="s">
        <v>8220</v>
      </c>
      <c r="H3966" t="s">
        <v>8223</v>
      </c>
      <c r="I3966" t="s">
        <v>8245</v>
      </c>
      <c r="J3966">
        <v>1468519920</v>
      </c>
      <c r="K3966">
        <v>1466188338</v>
      </c>
      <c r="L3966" t="b">
        <v>0</v>
      </c>
      <c r="M3966">
        <v>6</v>
      </c>
      <c r="N3966" t="b">
        <v>0</v>
      </c>
      <c r="O3966" t="s">
        <v>8280</v>
      </c>
      <c r="P3966" s="9">
        <f>(((K3966/60)/60)/24)+DATE(1970,1,1)</f>
        <v>42538.77243055556</v>
      </c>
      <c r="Q3966" s="14">
        <f>YEAR(P3966)</f>
        <v>2016</v>
      </c>
      <c r="R3966" s="10" t="s">
        <v>8347</v>
      </c>
      <c r="S3966" t="s">
        <v>8348</v>
      </c>
      <c r="T3966">
        <f>IFERROR(ROUND(E3966/M3966,2),0)</f>
        <v>6.83</v>
      </c>
    </row>
    <row r="3967" spans="1:20" ht="49" hidden="1" x14ac:dyDescent="0.25">
      <c r="A3967">
        <v>1450</v>
      </c>
      <c r="B3967" s="3" t="s">
        <v>1451</v>
      </c>
      <c r="C3967" s="3" t="s">
        <v>5560</v>
      </c>
      <c r="D3967" s="6">
        <v>100000</v>
      </c>
      <c r="E3967" s="8">
        <v>1</v>
      </c>
      <c r="F3967" s="22">
        <f>ROUND(E3967/D3967*100,0)</f>
        <v>0</v>
      </c>
      <c r="G3967" t="s">
        <v>8220</v>
      </c>
      <c r="H3967" t="s">
        <v>8223</v>
      </c>
      <c r="I3967" t="s">
        <v>8245</v>
      </c>
      <c r="J3967">
        <v>1455941197</v>
      </c>
      <c r="K3967">
        <v>1453349197</v>
      </c>
      <c r="L3967" t="b">
        <v>0</v>
      </c>
      <c r="M3967">
        <v>1</v>
      </c>
      <c r="N3967" t="b">
        <v>0</v>
      </c>
      <c r="O3967" t="s">
        <v>8285</v>
      </c>
      <c r="P3967" s="9">
        <f>(((K3967/60)/60)/24)+DATE(1970,1,1)</f>
        <v>42390.171261574069</v>
      </c>
      <c r="Q3967" s="14">
        <f>YEAR(P3967)</f>
        <v>2016</v>
      </c>
      <c r="R3967" s="10" t="s">
        <v>8336</v>
      </c>
      <c r="S3967" t="s">
        <v>8355</v>
      </c>
      <c r="T3967">
        <f>IFERROR(ROUND(E3967/M3967,2),0)</f>
        <v>1</v>
      </c>
    </row>
    <row r="3968" spans="1:20" ht="49" hidden="1" x14ac:dyDescent="0.25">
      <c r="A3968">
        <v>1595</v>
      </c>
      <c r="B3968" s="3" t="s">
        <v>1596</v>
      </c>
      <c r="C3968" s="3" t="s">
        <v>5705</v>
      </c>
      <c r="D3968" s="6">
        <v>100000</v>
      </c>
      <c r="E3968" s="8">
        <v>280</v>
      </c>
      <c r="F3968" s="22">
        <f>ROUND(E3968/D3968*100,0)</f>
        <v>0</v>
      </c>
      <c r="G3968" t="s">
        <v>8220</v>
      </c>
      <c r="H3968" t="s">
        <v>8223</v>
      </c>
      <c r="I3968" t="s">
        <v>8245</v>
      </c>
      <c r="J3968">
        <v>1403122380</v>
      </c>
      <c r="K3968">
        <v>1400634728</v>
      </c>
      <c r="L3968" t="b">
        <v>0</v>
      </c>
      <c r="M3968">
        <v>7</v>
      </c>
      <c r="N3968" t="b">
        <v>0</v>
      </c>
      <c r="O3968" t="s">
        <v>8289</v>
      </c>
      <c r="P3968" s="9">
        <f>(((K3968/60)/60)/24)+DATE(1970,1,1)</f>
        <v>41780.050092592595</v>
      </c>
      <c r="Q3968" s="14">
        <f>YEAR(P3968)</f>
        <v>2014</v>
      </c>
      <c r="R3968" s="10" t="s">
        <v>8352</v>
      </c>
      <c r="S3968" t="s">
        <v>8359</v>
      </c>
      <c r="T3968">
        <f>IFERROR(ROUND(E3968/M3968,2),0)</f>
        <v>40</v>
      </c>
    </row>
    <row r="3969" spans="1:20" ht="49" hidden="1" x14ac:dyDescent="0.25">
      <c r="A3969">
        <v>2132</v>
      </c>
      <c r="B3969" s="3" t="s">
        <v>2133</v>
      </c>
      <c r="C3969" s="3" t="s">
        <v>6242</v>
      </c>
      <c r="D3969" s="6">
        <v>100000</v>
      </c>
      <c r="E3969" s="8">
        <v>2112.9899999999998</v>
      </c>
      <c r="F3969" s="22">
        <f>ROUND(E3969/D3969*100,0)</f>
        <v>2</v>
      </c>
      <c r="G3969" t="s">
        <v>8220</v>
      </c>
      <c r="H3969" t="s">
        <v>8223</v>
      </c>
      <c r="I3969" t="s">
        <v>8245</v>
      </c>
      <c r="J3969">
        <v>1391427692</v>
      </c>
      <c r="K3969">
        <v>1388835692</v>
      </c>
      <c r="L3969" t="b">
        <v>0</v>
      </c>
      <c r="M3969">
        <v>99</v>
      </c>
      <c r="N3969" t="b">
        <v>0</v>
      </c>
      <c r="O3969" t="s">
        <v>8280</v>
      </c>
      <c r="P3969" s="9">
        <f>(((K3969/60)/60)/24)+DATE(1970,1,1)</f>
        <v>41643.487175925926</v>
      </c>
      <c r="Q3969" s="14">
        <f>YEAR(P3969)</f>
        <v>2014</v>
      </c>
      <c r="R3969" s="10" t="s">
        <v>8347</v>
      </c>
      <c r="S3969" t="s">
        <v>8348</v>
      </c>
      <c r="T3969">
        <f>IFERROR(ROUND(E3969/M3969,2),0)</f>
        <v>21.34</v>
      </c>
    </row>
    <row r="3970" spans="1:20" ht="33" hidden="1" x14ac:dyDescent="0.25">
      <c r="A3970">
        <v>2431</v>
      </c>
      <c r="B3970" s="3" t="s">
        <v>2432</v>
      </c>
      <c r="C3970" s="3" t="s">
        <v>6541</v>
      </c>
      <c r="D3970" s="6">
        <v>100000</v>
      </c>
      <c r="E3970" s="8">
        <v>2</v>
      </c>
      <c r="F3970" s="22">
        <f>ROUND(E3970/D3970*100,0)</f>
        <v>0</v>
      </c>
      <c r="G3970" t="s">
        <v>8220</v>
      </c>
      <c r="H3970" t="s">
        <v>8223</v>
      </c>
      <c r="I3970" t="s">
        <v>8245</v>
      </c>
      <c r="J3970">
        <v>1467080613</v>
      </c>
      <c r="K3970">
        <v>1461896613</v>
      </c>
      <c r="L3970" t="b">
        <v>0</v>
      </c>
      <c r="M3970">
        <v>2</v>
      </c>
      <c r="N3970" t="b">
        <v>0</v>
      </c>
      <c r="O3970" t="s">
        <v>8282</v>
      </c>
      <c r="P3970" s="9">
        <f>(((K3970/60)/60)/24)+DATE(1970,1,1)</f>
        <v>42489.099687499998</v>
      </c>
      <c r="Q3970" s="14">
        <f>YEAR(P3970)</f>
        <v>2016</v>
      </c>
      <c r="R3970" s="10" t="s">
        <v>8350</v>
      </c>
      <c r="S3970" t="s">
        <v>8351</v>
      </c>
      <c r="T3970">
        <f>IFERROR(ROUND(E3970/M3970,2),0)</f>
        <v>1</v>
      </c>
    </row>
    <row r="3971" spans="1:20" ht="49" hidden="1" x14ac:dyDescent="0.25">
      <c r="A3971">
        <v>2511</v>
      </c>
      <c r="B3971" s="3" t="s">
        <v>2511</v>
      </c>
      <c r="C3971" s="3" t="s">
        <v>6621</v>
      </c>
      <c r="D3971" s="6">
        <v>100000</v>
      </c>
      <c r="E3971" s="8">
        <v>0</v>
      </c>
      <c r="F3971" s="22">
        <f>ROUND(E3971/D3971*100,0)</f>
        <v>0</v>
      </c>
      <c r="G3971" t="s">
        <v>8220</v>
      </c>
      <c r="H3971" t="s">
        <v>8224</v>
      </c>
      <c r="I3971" t="s">
        <v>8246</v>
      </c>
      <c r="J3971">
        <v>1454323413</v>
      </c>
      <c r="K3971">
        <v>1451731413</v>
      </c>
      <c r="L3971" t="b">
        <v>0</v>
      </c>
      <c r="M3971">
        <v>0</v>
      </c>
      <c r="N3971" t="b">
        <v>0</v>
      </c>
      <c r="O3971" t="s">
        <v>8297</v>
      </c>
      <c r="P3971" s="9">
        <f>(((K3971/60)/60)/24)+DATE(1970,1,1)</f>
        <v>42371.446909722217</v>
      </c>
      <c r="Q3971" s="14">
        <f>YEAR(P3971)</f>
        <v>2016</v>
      </c>
      <c r="R3971" s="10" t="s">
        <v>8350</v>
      </c>
      <c r="S3971" t="s">
        <v>8367</v>
      </c>
      <c r="T3971">
        <f>IFERROR(ROUND(E3971/M3971,2),0)</f>
        <v>0</v>
      </c>
    </row>
    <row r="3972" spans="1:20" ht="49" hidden="1" x14ac:dyDescent="0.25">
      <c r="A3972">
        <v>2520</v>
      </c>
      <c r="B3972" s="3" t="s">
        <v>2520</v>
      </c>
      <c r="C3972" s="3" t="s">
        <v>6630</v>
      </c>
      <c r="D3972" s="6">
        <v>100000</v>
      </c>
      <c r="E3972" s="8">
        <v>0</v>
      </c>
      <c r="F3972" s="22">
        <f>ROUND(E3972/D3972*100,0)</f>
        <v>0</v>
      </c>
      <c r="G3972" t="s">
        <v>8220</v>
      </c>
      <c r="H3972" t="s">
        <v>8223</v>
      </c>
      <c r="I3972" t="s">
        <v>8245</v>
      </c>
      <c r="J3972">
        <v>1476559260</v>
      </c>
      <c r="K3972">
        <v>1472567085</v>
      </c>
      <c r="L3972" t="b">
        <v>0</v>
      </c>
      <c r="M3972">
        <v>0</v>
      </c>
      <c r="N3972" t="b">
        <v>0</v>
      </c>
      <c r="O3972" t="s">
        <v>8297</v>
      </c>
      <c r="P3972" s="9">
        <f>(((K3972/60)/60)/24)+DATE(1970,1,1)</f>
        <v>42612.600520833337</v>
      </c>
      <c r="Q3972" s="14">
        <f>YEAR(P3972)</f>
        <v>2016</v>
      </c>
      <c r="R3972" s="10" t="s">
        <v>8350</v>
      </c>
      <c r="S3972" t="s">
        <v>8367</v>
      </c>
      <c r="T3972">
        <f>IFERROR(ROUND(E3972/M3972,2),0)</f>
        <v>0</v>
      </c>
    </row>
    <row r="3973" spans="1:20" ht="33" hidden="1" x14ac:dyDescent="0.25">
      <c r="A3973">
        <v>2780</v>
      </c>
      <c r="B3973" s="3" t="s">
        <v>2780</v>
      </c>
      <c r="C3973" s="3" t="s">
        <v>6890</v>
      </c>
      <c r="D3973" s="6">
        <v>100000</v>
      </c>
      <c r="E3973" s="8">
        <v>0</v>
      </c>
      <c r="F3973" s="22">
        <f>ROUND(E3973/D3973*100,0)</f>
        <v>0</v>
      </c>
      <c r="G3973" t="s">
        <v>8220</v>
      </c>
      <c r="H3973" t="s">
        <v>8236</v>
      </c>
      <c r="I3973" t="s">
        <v>8248</v>
      </c>
      <c r="J3973">
        <v>1489142688</v>
      </c>
      <c r="K3973">
        <v>1486550688</v>
      </c>
      <c r="L3973" t="b">
        <v>0</v>
      </c>
      <c r="M3973">
        <v>0</v>
      </c>
      <c r="N3973" t="b">
        <v>0</v>
      </c>
      <c r="O3973" t="s">
        <v>8302</v>
      </c>
      <c r="P3973" s="9">
        <f>(((K3973/60)/60)/24)+DATE(1970,1,1)</f>
        <v>42774.447777777779</v>
      </c>
      <c r="Q3973" s="14">
        <f>YEAR(P3973)</f>
        <v>2017</v>
      </c>
      <c r="R3973" s="10" t="s">
        <v>8336</v>
      </c>
      <c r="S3973" t="s">
        <v>8372</v>
      </c>
      <c r="T3973">
        <f>IFERROR(ROUND(E3973/M3973,2),0)</f>
        <v>0</v>
      </c>
    </row>
    <row r="3974" spans="1:20" ht="49" hidden="1" x14ac:dyDescent="0.25">
      <c r="A3974">
        <v>3092</v>
      </c>
      <c r="B3974" s="3" t="s">
        <v>3092</v>
      </c>
      <c r="C3974" s="3" t="s">
        <v>7202</v>
      </c>
      <c r="D3974" s="6">
        <v>100000</v>
      </c>
      <c r="E3974" s="8">
        <v>1183.19</v>
      </c>
      <c r="F3974" s="22">
        <f>ROUND(E3974/D3974*100,0)</f>
        <v>1</v>
      </c>
      <c r="G3974" t="s">
        <v>8220</v>
      </c>
      <c r="H3974" t="s">
        <v>8223</v>
      </c>
      <c r="I3974" t="s">
        <v>8245</v>
      </c>
      <c r="J3974">
        <v>1444946400</v>
      </c>
      <c r="K3974">
        <v>1441723912</v>
      </c>
      <c r="L3974" t="b">
        <v>0</v>
      </c>
      <c r="M3974">
        <v>21</v>
      </c>
      <c r="N3974" t="b">
        <v>0</v>
      </c>
      <c r="O3974" t="s">
        <v>8301</v>
      </c>
      <c r="P3974" s="9">
        <f>(((K3974/60)/60)/24)+DATE(1970,1,1)</f>
        <v>42255.619351851856</v>
      </c>
      <c r="Q3974" s="14">
        <f>YEAR(P3974)</f>
        <v>2015</v>
      </c>
      <c r="R3974" s="10" t="s">
        <v>8331</v>
      </c>
      <c r="S3974" t="s">
        <v>8371</v>
      </c>
      <c r="T3974">
        <f>IFERROR(ROUND(E3974/M3974,2),0)</f>
        <v>56.34</v>
      </c>
    </row>
    <row r="3975" spans="1:20" ht="33" hidden="1" x14ac:dyDescent="0.25">
      <c r="A3975">
        <v>3094</v>
      </c>
      <c r="B3975" s="3" t="s">
        <v>3094</v>
      </c>
      <c r="C3975" s="3" t="s">
        <v>7204</v>
      </c>
      <c r="D3975" s="6">
        <v>100000</v>
      </c>
      <c r="E3975" s="8">
        <v>25</v>
      </c>
      <c r="F3975" s="22">
        <f>ROUND(E3975/D3975*100,0)</f>
        <v>0</v>
      </c>
      <c r="G3975" t="s">
        <v>8220</v>
      </c>
      <c r="H3975" t="s">
        <v>8223</v>
      </c>
      <c r="I3975" t="s">
        <v>8245</v>
      </c>
      <c r="J3975">
        <v>1442775956</v>
      </c>
      <c r="K3975">
        <v>1437591956</v>
      </c>
      <c r="L3975" t="b">
        <v>0</v>
      </c>
      <c r="M3975">
        <v>1</v>
      </c>
      <c r="N3975" t="b">
        <v>0</v>
      </c>
      <c r="O3975" t="s">
        <v>8301</v>
      </c>
      <c r="P3975" s="9">
        <f>(((K3975/60)/60)/24)+DATE(1970,1,1)</f>
        <v>42207.795787037037</v>
      </c>
      <c r="Q3975" s="14">
        <f>YEAR(P3975)</f>
        <v>2015</v>
      </c>
      <c r="R3975" s="10" t="s">
        <v>8331</v>
      </c>
      <c r="S3975" t="s">
        <v>8371</v>
      </c>
      <c r="T3975">
        <f>IFERROR(ROUND(E3975/M3975,2),0)</f>
        <v>25</v>
      </c>
    </row>
    <row r="3976" spans="1:20" ht="49" hidden="1" x14ac:dyDescent="0.25">
      <c r="A3976">
        <v>3628</v>
      </c>
      <c r="B3976" s="3" t="s">
        <v>3626</v>
      </c>
      <c r="C3976" s="3" t="s">
        <v>7738</v>
      </c>
      <c r="D3976" s="6">
        <v>100000</v>
      </c>
      <c r="E3976" s="8">
        <v>0</v>
      </c>
      <c r="F3976" s="22">
        <f>ROUND(E3976/D3976*100,0)</f>
        <v>0</v>
      </c>
      <c r="G3976" t="s">
        <v>8220</v>
      </c>
      <c r="H3976" t="s">
        <v>8223</v>
      </c>
      <c r="I3976" t="s">
        <v>8245</v>
      </c>
      <c r="J3976">
        <v>1450040396</v>
      </c>
      <c r="K3976">
        <v>1444852796</v>
      </c>
      <c r="L3976" t="b">
        <v>0</v>
      </c>
      <c r="M3976">
        <v>0</v>
      </c>
      <c r="N3976" t="b">
        <v>0</v>
      </c>
      <c r="O3976" t="s">
        <v>8303</v>
      </c>
      <c r="P3976" s="9">
        <f>(((K3976/60)/60)/24)+DATE(1970,1,1)</f>
        <v>42291.833287037036</v>
      </c>
      <c r="Q3976" s="14">
        <f>YEAR(P3976)</f>
        <v>2015</v>
      </c>
      <c r="R3976" s="10" t="s">
        <v>8331</v>
      </c>
      <c r="S3976" t="s">
        <v>8373</v>
      </c>
      <c r="T3976">
        <f>IFERROR(ROUND(E3976/M3976,2),0)</f>
        <v>0</v>
      </c>
    </row>
    <row r="3977" spans="1:20" ht="33" hidden="1" x14ac:dyDescent="0.25">
      <c r="A3977">
        <v>3853</v>
      </c>
      <c r="B3977" s="3" t="s">
        <v>3850</v>
      </c>
      <c r="C3977" s="3" t="s">
        <v>7962</v>
      </c>
      <c r="D3977" s="6">
        <v>100000</v>
      </c>
      <c r="E3977" s="8">
        <v>26</v>
      </c>
      <c r="F3977" s="22">
        <f>ROUND(E3977/D3977*100,0)</f>
        <v>0</v>
      </c>
      <c r="G3977" t="s">
        <v>8220</v>
      </c>
      <c r="H3977" t="s">
        <v>8223</v>
      </c>
      <c r="I3977" t="s">
        <v>8245</v>
      </c>
      <c r="J3977">
        <v>1409602178</v>
      </c>
      <c r="K3977">
        <v>1406578178</v>
      </c>
      <c r="L3977" t="b">
        <v>0</v>
      </c>
      <c r="M3977">
        <v>2</v>
      </c>
      <c r="N3977" t="b">
        <v>0</v>
      </c>
      <c r="O3977" t="s">
        <v>8269</v>
      </c>
      <c r="P3977" s="9">
        <f>(((K3977/60)/60)/24)+DATE(1970,1,1)</f>
        <v>41848.84002314815</v>
      </c>
      <c r="Q3977" s="14">
        <f>YEAR(P3977)</f>
        <v>2014</v>
      </c>
      <c r="R3977" s="10" t="s">
        <v>8331</v>
      </c>
      <c r="S3977" t="s">
        <v>8332</v>
      </c>
      <c r="T3977">
        <f>IFERROR(ROUND(E3977/M3977,2),0)</f>
        <v>13</v>
      </c>
    </row>
    <row r="3978" spans="1:20" ht="33" hidden="1" x14ac:dyDescent="0.25">
      <c r="A3978">
        <v>128</v>
      </c>
      <c r="B3978" s="3" t="s">
        <v>130</v>
      </c>
      <c r="C3978" s="3" t="s">
        <v>4239</v>
      </c>
      <c r="D3978" s="6">
        <v>100000</v>
      </c>
      <c r="E3978" s="8">
        <v>1867</v>
      </c>
      <c r="F3978" s="22">
        <f>ROUND(E3978/D3978*100,0)</f>
        <v>2</v>
      </c>
      <c r="G3978" t="s">
        <v>8219</v>
      </c>
      <c r="H3978" t="s">
        <v>8223</v>
      </c>
      <c r="I3978" t="s">
        <v>8245</v>
      </c>
      <c r="J3978">
        <v>1476941293</v>
      </c>
      <c r="K3978">
        <v>1473917293</v>
      </c>
      <c r="L3978" t="b">
        <v>0</v>
      </c>
      <c r="M3978">
        <v>6</v>
      </c>
      <c r="N3978" t="b">
        <v>0</v>
      </c>
      <c r="O3978" t="s">
        <v>8265</v>
      </c>
      <c r="P3978" s="9">
        <f>(((K3978/60)/60)/24)+DATE(1970,1,1)</f>
        <v>42628.22792824074</v>
      </c>
      <c r="Q3978" s="14">
        <f>YEAR(P3978)</f>
        <v>2016</v>
      </c>
      <c r="R3978" s="10" t="s">
        <v>8324</v>
      </c>
      <c r="S3978" t="s">
        <v>8327</v>
      </c>
      <c r="T3978">
        <f>IFERROR(ROUND(E3978/M3978,2),0)</f>
        <v>311.17</v>
      </c>
    </row>
    <row r="3979" spans="1:20" ht="49" hidden="1" x14ac:dyDescent="0.25">
      <c r="A3979">
        <v>637</v>
      </c>
      <c r="B3979" s="3" t="s">
        <v>638</v>
      </c>
      <c r="C3979" s="3" t="s">
        <v>4747</v>
      </c>
      <c r="D3979" s="6">
        <v>100000</v>
      </c>
      <c r="E3979" s="8">
        <v>0</v>
      </c>
      <c r="F3979" s="22">
        <f>ROUND(E3979/D3979*100,0)</f>
        <v>0</v>
      </c>
      <c r="G3979" t="s">
        <v>8219</v>
      </c>
      <c r="H3979" t="s">
        <v>8224</v>
      </c>
      <c r="I3979" t="s">
        <v>8246</v>
      </c>
      <c r="J3979">
        <v>1488063840</v>
      </c>
      <c r="K3979">
        <v>1485558318</v>
      </c>
      <c r="L3979" t="b">
        <v>0</v>
      </c>
      <c r="M3979">
        <v>0</v>
      </c>
      <c r="N3979" t="b">
        <v>0</v>
      </c>
      <c r="O3979" t="s">
        <v>8270</v>
      </c>
      <c r="P3979" s="9">
        <f>(((K3979/60)/60)/24)+DATE(1970,1,1)</f>
        <v>42762.962013888886</v>
      </c>
      <c r="Q3979" s="14">
        <f>YEAR(P3979)</f>
        <v>2017</v>
      </c>
      <c r="R3979" s="10" t="s">
        <v>8333</v>
      </c>
      <c r="S3979" t="s">
        <v>8334</v>
      </c>
      <c r="T3979">
        <f>IFERROR(ROUND(E3979/M3979,2),0)</f>
        <v>0</v>
      </c>
    </row>
    <row r="3980" spans="1:20" ht="49" hidden="1" x14ac:dyDescent="0.25">
      <c r="A3980">
        <v>1016</v>
      </c>
      <c r="B3980" s="3" t="s">
        <v>1017</v>
      </c>
      <c r="C3980" s="3" t="s">
        <v>5126</v>
      </c>
      <c r="D3980" s="6">
        <v>100000</v>
      </c>
      <c r="E3980" s="8">
        <v>2842</v>
      </c>
      <c r="F3980" s="22">
        <f>ROUND(E3980/D3980*100,0)</f>
        <v>3</v>
      </c>
      <c r="G3980" t="s">
        <v>8219</v>
      </c>
      <c r="H3980" t="s">
        <v>8223</v>
      </c>
      <c r="I3980" t="s">
        <v>8245</v>
      </c>
      <c r="J3980">
        <v>1459992856</v>
      </c>
      <c r="K3980">
        <v>1456108456</v>
      </c>
      <c r="L3980" t="b">
        <v>0</v>
      </c>
      <c r="M3980">
        <v>38</v>
      </c>
      <c r="N3980" t="b">
        <v>0</v>
      </c>
      <c r="O3980" t="s">
        <v>8271</v>
      </c>
      <c r="P3980" s="9">
        <f>(((K3980/60)/60)/24)+DATE(1970,1,1)</f>
        <v>42422.107129629629</v>
      </c>
      <c r="Q3980" s="14">
        <f>YEAR(P3980)</f>
        <v>2016</v>
      </c>
      <c r="R3980" s="10" t="s">
        <v>8333</v>
      </c>
      <c r="S3980" t="s">
        <v>8335</v>
      </c>
      <c r="T3980">
        <f>IFERROR(ROUND(E3980/M3980,2),0)</f>
        <v>74.790000000000006</v>
      </c>
    </row>
    <row r="3981" spans="1:20" ht="49" hidden="1" x14ac:dyDescent="0.25">
      <c r="A3981">
        <v>1043</v>
      </c>
      <c r="B3981" s="3" t="s">
        <v>1044</v>
      </c>
      <c r="C3981" s="3" t="s">
        <v>5153</v>
      </c>
      <c r="D3981" s="6">
        <v>100000</v>
      </c>
      <c r="E3981" s="8">
        <v>8537</v>
      </c>
      <c r="F3981" s="22">
        <f>ROUND(E3981/D3981*100,0)</f>
        <v>9</v>
      </c>
      <c r="G3981" t="s">
        <v>8219</v>
      </c>
      <c r="H3981" t="s">
        <v>8223</v>
      </c>
      <c r="I3981" t="s">
        <v>8245</v>
      </c>
      <c r="J3981">
        <v>1432101855</v>
      </c>
      <c r="K3981">
        <v>1429509855</v>
      </c>
      <c r="L3981" t="b">
        <v>0</v>
      </c>
      <c r="M3981">
        <v>292</v>
      </c>
      <c r="N3981" t="b">
        <v>0</v>
      </c>
      <c r="O3981" t="s">
        <v>8279</v>
      </c>
      <c r="P3981" s="9">
        <f>(((K3981/60)/60)/24)+DATE(1970,1,1)</f>
        <v>42114.252951388888</v>
      </c>
      <c r="Q3981" s="14">
        <f>YEAR(P3981)</f>
        <v>2015</v>
      </c>
      <c r="R3981" s="10" t="s">
        <v>8345</v>
      </c>
      <c r="S3981" t="s">
        <v>8346</v>
      </c>
      <c r="T3981">
        <f>IFERROR(ROUND(E3981/M3981,2),0)</f>
        <v>29.24</v>
      </c>
    </row>
    <row r="3982" spans="1:20" ht="33" hidden="1" x14ac:dyDescent="0.25">
      <c r="A3982">
        <v>1315</v>
      </c>
      <c r="B3982" s="3" t="s">
        <v>1316</v>
      </c>
      <c r="C3982" s="3" t="s">
        <v>5425</v>
      </c>
      <c r="D3982" s="6">
        <v>100000</v>
      </c>
      <c r="E3982" s="8">
        <v>40404</v>
      </c>
      <c r="F3982" s="22">
        <f>ROUND(E3982/D3982*100,0)</f>
        <v>40</v>
      </c>
      <c r="G3982" t="s">
        <v>8219</v>
      </c>
      <c r="H3982" t="s">
        <v>8223</v>
      </c>
      <c r="I3982" t="s">
        <v>8245</v>
      </c>
      <c r="J3982">
        <v>1446771600</v>
      </c>
      <c r="K3982">
        <v>1443700648</v>
      </c>
      <c r="L3982" t="b">
        <v>0</v>
      </c>
      <c r="M3982">
        <v>248</v>
      </c>
      <c r="N3982" t="b">
        <v>0</v>
      </c>
      <c r="O3982" t="s">
        <v>8271</v>
      </c>
      <c r="P3982" s="9">
        <f>(((K3982/60)/60)/24)+DATE(1970,1,1)</f>
        <v>42278.498240740737</v>
      </c>
      <c r="Q3982" s="14">
        <f>YEAR(P3982)</f>
        <v>2015</v>
      </c>
      <c r="R3982" s="10" t="s">
        <v>8333</v>
      </c>
      <c r="S3982" t="s">
        <v>8335</v>
      </c>
      <c r="T3982">
        <f>IFERROR(ROUND(E3982/M3982,2),0)</f>
        <v>162.91999999999999</v>
      </c>
    </row>
    <row r="3983" spans="1:20" ht="49" hidden="1" x14ac:dyDescent="0.25">
      <c r="A3983">
        <v>1320</v>
      </c>
      <c r="B3983" s="3" t="s">
        <v>1321</v>
      </c>
      <c r="C3983" s="3" t="s">
        <v>5430</v>
      </c>
      <c r="D3983" s="6">
        <v>100000</v>
      </c>
      <c r="E3983" s="8">
        <v>503</v>
      </c>
      <c r="F3983" s="22">
        <f>ROUND(E3983/D3983*100,0)</f>
        <v>1</v>
      </c>
      <c r="G3983" t="s">
        <v>8219</v>
      </c>
      <c r="H3983" t="s">
        <v>8232</v>
      </c>
      <c r="I3983" t="s">
        <v>8248</v>
      </c>
      <c r="J3983">
        <v>1483138800</v>
      </c>
      <c r="K3983">
        <v>1480610046</v>
      </c>
      <c r="L3983" t="b">
        <v>0</v>
      </c>
      <c r="M3983">
        <v>3</v>
      </c>
      <c r="N3983" t="b">
        <v>0</v>
      </c>
      <c r="O3983" t="s">
        <v>8271</v>
      </c>
      <c r="P3983" s="9">
        <f>(((K3983/60)/60)/24)+DATE(1970,1,1)</f>
        <v>42705.690347222218</v>
      </c>
      <c r="Q3983" s="14">
        <f>YEAR(P3983)</f>
        <v>2016</v>
      </c>
      <c r="R3983" s="10" t="s">
        <v>8333</v>
      </c>
      <c r="S3983" t="s">
        <v>8335</v>
      </c>
      <c r="T3983">
        <f>IFERROR(ROUND(E3983/M3983,2),0)</f>
        <v>167.67</v>
      </c>
    </row>
    <row r="3984" spans="1:20" ht="49" hidden="1" x14ac:dyDescent="0.25">
      <c r="A3984">
        <v>1326</v>
      </c>
      <c r="B3984" s="3" t="s">
        <v>1327</v>
      </c>
      <c r="C3984" s="3" t="s">
        <v>5436</v>
      </c>
      <c r="D3984" s="6">
        <v>100000</v>
      </c>
      <c r="E3984" s="8">
        <v>1130</v>
      </c>
      <c r="F3984" s="22">
        <f>ROUND(E3984/D3984*100,0)</f>
        <v>1</v>
      </c>
      <c r="G3984" t="s">
        <v>8219</v>
      </c>
      <c r="H3984" t="s">
        <v>8223</v>
      </c>
      <c r="I3984" t="s">
        <v>8245</v>
      </c>
      <c r="J3984">
        <v>1421348428</v>
      </c>
      <c r="K3984">
        <v>1417460428</v>
      </c>
      <c r="L3984" t="b">
        <v>0</v>
      </c>
      <c r="M3984">
        <v>11</v>
      </c>
      <c r="N3984" t="b">
        <v>0</v>
      </c>
      <c r="O3984" t="s">
        <v>8271</v>
      </c>
      <c r="P3984" s="9">
        <f>(((K3984/60)/60)/24)+DATE(1970,1,1)</f>
        <v>41974.791990740734</v>
      </c>
      <c r="Q3984" s="14">
        <f>YEAR(P3984)</f>
        <v>2014</v>
      </c>
      <c r="R3984" s="10" t="s">
        <v>8333</v>
      </c>
      <c r="S3984" t="s">
        <v>8335</v>
      </c>
      <c r="T3984">
        <f>IFERROR(ROUND(E3984/M3984,2),0)</f>
        <v>102.73</v>
      </c>
    </row>
    <row r="3985" spans="1:20" ht="49" hidden="1" x14ac:dyDescent="0.25">
      <c r="A3985">
        <v>1336</v>
      </c>
      <c r="B3985" s="3" t="s">
        <v>1337</v>
      </c>
      <c r="C3985" s="3" t="s">
        <v>5446</v>
      </c>
      <c r="D3985" s="6">
        <v>100000</v>
      </c>
      <c r="E3985" s="8">
        <v>84947</v>
      </c>
      <c r="F3985" s="22">
        <f>ROUND(E3985/D3985*100,0)</f>
        <v>85</v>
      </c>
      <c r="G3985" t="s">
        <v>8219</v>
      </c>
      <c r="H3985" t="s">
        <v>8223</v>
      </c>
      <c r="I3985" t="s">
        <v>8245</v>
      </c>
      <c r="J3985">
        <v>1418849028</v>
      </c>
      <c r="K3985">
        <v>1415825028</v>
      </c>
      <c r="L3985" t="b">
        <v>0</v>
      </c>
      <c r="M3985">
        <v>224</v>
      </c>
      <c r="N3985" t="b">
        <v>0</v>
      </c>
      <c r="O3985" t="s">
        <v>8271</v>
      </c>
      <c r="P3985" s="9">
        <f>(((K3985/60)/60)/24)+DATE(1970,1,1)</f>
        <v>41955.863750000004</v>
      </c>
      <c r="Q3985" s="14">
        <f>YEAR(P3985)</f>
        <v>2014</v>
      </c>
      <c r="R3985" s="10" t="s">
        <v>8333</v>
      </c>
      <c r="S3985" t="s">
        <v>8335</v>
      </c>
      <c r="T3985">
        <f>IFERROR(ROUND(E3985/M3985,2),0)</f>
        <v>379.23</v>
      </c>
    </row>
    <row r="3986" spans="1:20" ht="49" hidden="1" x14ac:dyDescent="0.25">
      <c r="A3986">
        <v>2393</v>
      </c>
      <c r="B3986" s="3" t="s">
        <v>2394</v>
      </c>
      <c r="C3986" s="3" t="s">
        <v>6503</v>
      </c>
      <c r="D3986" s="6">
        <v>100000</v>
      </c>
      <c r="E3986" s="8">
        <v>50</v>
      </c>
      <c r="F3986" s="22">
        <f>ROUND(E3986/D3986*100,0)</f>
        <v>0</v>
      </c>
      <c r="G3986" t="s">
        <v>8219</v>
      </c>
      <c r="H3986" t="s">
        <v>8223</v>
      </c>
      <c r="I3986" t="s">
        <v>8245</v>
      </c>
      <c r="J3986">
        <v>1439048017</v>
      </c>
      <c r="K3986">
        <v>1436456017</v>
      </c>
      <c r="L3986" t="b">
        <v>0</v>
      </c>
      <c r="M3986">
        <v>1</v>
      </c>
      <c r="N3986" t="b">
        <v>0</v>
      </c>
      <c r="O3986" t="s">
        <v>8270</v>
      </c>
      <c r="P3986" s="9">
        <f>(((K3986/60)/60)/24)+DATE(1970,1,1)</f>
        <v>42194.648344907408</v>
      </c>
      <c r="Q3986" s="14">
        <f>YEAR(P3986)</f>
        <v>2015</v>
      </c>
      <c r="R3986" s="10" t="s">
        <v>8333</v>
      </c>
      <c r="S3986" t="s">
        <v>8334</v>
      </c>
      <c r="T3986">
        <f>IFERROR(ROUND(E3986/M3986,2),0)</f>
        <v>50</v>
      </c>
    </row>
    <row r="3987" spans="1:20" ht="49" hidden="1" x14ac:dyDescent="0.25">
      <c r="A3987">
        <v>2561</v>
      </c>
      <c r="B3987" s="3" t="s">
        <v>2561</v>
      </c>
      <c r="C3987" s="3" t="s">
        <v>6671</v>
      </c>
      <c r="D3987" s="6">
        <v>100000</v>
      </c>
      <c r="E3987" s="8">
        <v>0</v>
      </c>
      <c r="F3987" s="22">
        <f>ROUND(E3987/D3987*100,0)</f>
        <v>0</v>
      </c>
      <c r="G3987" t="s">
        <v>8219</v>
      </c>
      <c r="H3987" t="s">
        <v>8228</v>
      </c>
      <c r="I3987" t="s">
        <v>8250</v>
      </c>
      <c r="J3987">
        <v>1444740089</v>
      </c>
      <c r="K3987">
        <v>1442148089</v>
      </c>
      <c r="L3987" t="b">
        <v>0</v>
      </c>
      <c r="M3987">
        <v>0</v>
      </c>
      <c r="N3987" t="b">
        <v>0</v>
      </c>
      <c r="O3987" t="s">
        <v>8282</v>
      </c>
      <c r="P3987" s="9">
        <f>(((K3987/60)/60)/24)+DATE(1970,1,1)</f>
        <v>42260.528807870374</v>
      </c>
      <c r="Q3987" s="14">
        <f>YEAR(P3987)</f>
        <v>2015</v>
      </c>
      <c r="R3987" s="10" t="s">
        <v>8350</v>
      </c>
      <c r="S3987" t="s">
        <v>8351</v>
      </c>
      <c r="T3987">
        <f>IFERROR(ROUND(E3987/M3987,2),0)</f>
        <v>0</v>
      </c>
    </row>
    <row r="3988" spans="1:20" ht="49" hidden="1" x14ac:dyDescent="0.25">
      <c r="A3988">
        <v>2571</v>
      </c>
      <c r="B3988" s="3" t="s">
        <v>2571</v>
      </c>
      <c r="C3988" s="3" t="s">
        <v>6681</v>
      </c>
      <c r="D3988" s="6">
        <v>100000</v>
      </c>
      <c r="E3988" s="8">
        <v>250</v>
      </c>
      <c r="F3988" s="22">
        <f>ROUND(E3988/D3988*100,0)</f>
        <v>0</v>
      </c>
      <c r="G3988" t="s">
        <v>8219</v>
      </c>
      <c r="H3988" t="s">
        <v>8225</v>
      </c>
      <c r="I3988" t="s">
        <v>8247</v>
      </c>
      <c r="J3988">
        <v>1463645521</v>
      </c>
      <c r="K3988">
        <v>1458461521</v>
      </c>
      <c r="L3988" t="b">
        <v>0</v>
      </c>
      <c r="M3988">
        <v>4</v>
      </c>
      <c r="N3988" t="b">
        <v>0</v>
      </c>
      <c r="O3988" t="s">
        <v>8282</v>
      </c>
      <c r="P3988" s="9">
        <f>(((K3988/60)/60)/24)+DATE(1970,1,1)</f>
        <v>42449.341678240744</v>
      </c>
      <c r="Q3988" s="14">
        <f>YEAR(P3988)</f>
        <v>2016</v>
      </c>
      <c r="R3988" s="10" t="s">
        <v>8350</v>
      </c>
      <c r="S3988" t="s">
        <v>8351</v>
      </c>
      <c r="T3988">
        <f>IFERROR(ROUND(E3988/M3988,2),0)</f>
        <v>62.5</v>
      </c>
    </row>
    <row r="3989" spans="1:20" ht="49" hidden="1" x14ac:dyDescent="0.25">
      <c r="A3989">
        <v>2644</v>
      </c>
      <c r="B3989" s="3" t="s">
        <v>2644</v>
      </c>
      <c r="C3989" s="3" t="s">
        <v>6754</v>
      </c>
      <c r="D3989" s="6">
        <v>100000</v>
      </c>
      <c r="E3989" s="8">
        <v>2053</v>
      </c>
      <c r="F3989" s="22">
        <f>ROUND(E3989/D3989*100,0)</f>
        <v>2</v>
      </c>
      <c r="G3989" t="s">
        <v>8219</v>
      </c>
      <c r="H3989" t="s">
        <v>8223</v>
      </c>
      <c r="I3989" t="s">
        <v>8245</v>
      </c>
      <c r="J3989">
        <v>1489172435</v>
      </c>
      <c r="K3989">
        <v>1486580435</v>
      </c>
      <c r="L3989" t="b">
        <v>1</v>
      </c>
      <c r="M3989">
        <v>52</v>
      </c>
      <c r="N3989" t="b">
        <v>0</v>
      </c>
      <c r="O3989" t="s">
        <v>8299</v>
      </c>
      <c r="P3989" s="9">
        <f>(((K3989/60)/60)/24)+DATE(1970,1,1)</f>
        <v>42774.792071759264</v>
      </c>
      <c r="Q3989" s="14">
        <f>YEAR(P3989)</f>
        <v>2017</v>
      </c>
      <c r="R3989" s="10" t="s">
        <v>8333</v>
      </c>
      <c r="S3989" t="s">
        <v>8369</v>
      </c>
      <c r="T3989">
        <f>IFERROR(ROUND(E3989/M3989,2),0)</f>
        <v>39.479999999999997</v>
      </c>
    </row>
    <row r="3990" spans="1:20" ht="49" hidden="1" x14ac:dyDescent="0.25">
      <c r="A3990">
        <v>2652</v>
      </c>
      <c r="B3990" s="3" t="s">
        <v>2652</v>
      </c>
      <c r="C3990" s="3" t="s">
        <v>6762</v>
      </c>
      <c r="D3990" s="6">
        <v>100000</v>
      </c>
      <c r="E3990" s="8">
        <v>885</v>
      </c>
      <c r="F3990" s="22">
        <f>ROUND(E3990/D3990*100,0)</f>
        <v>1</v>
      </c>
      <c r="G3990" t="s">
        <v>8219</v>
      </c>
      <c r="H3990" t="s">
        <v>8225</v>
      </c>
      <c r="I3990" t="s">
        <v>8247</v>
      </c>
      <c r="J3990">
        <v>1418183325</v>
      </c>
      <c r="K3990">
        <v>1415591325</v>
      </c>
      <c r="L3990" t="b">
        <v>0</v>
      </c>
      <c r="M3990">
        <v>11</v>
      </c>
      <c r="N3990" t="b">
        <v>0</v>
      </c>
      <c r="O3990" t="s">
        <v>8299</v>
      </c>
      <c r="P3990" s="9">
        <f>(((K3990/60)/60)/24)+DATE(1970,1,1)</f>
        <v>41953.158854166672</v>
      </c>
      <c r="Q3990" s="14">
        <f>YEAR(P3990)</f>
        <v>2014</v>
      </c>
      <c r="R3990" s="10" t="s">
        <v>8333</v>
      </c>
      <c r="S3990" t="s">
        <v>8369</v>
      </c>
      <c r="T3990">
        <f>IFERROR(ROUND(E3990/M3990,2),0)</f>
        <v>80.45</v>
      </c>
    </row>
    <row r="3991" spans="1:20" ht="49" hidden="1" x14ac:dyDescent="0.25">
      <c r="A3991">
        <v>2654</v>
      </c>
      <c r="B3991" s="3" t="s">
        <v>2654</v>
      </c>
      <c r="C3991" s="3" t="s">
        <v>6764</v>
      </c>
      <c r="D3991" s="6">
        <v>100000</v>
      </c>
      <c r="E3991" s="8">
        <v>51</v>
      </c>
      <c r="F3991" s="22">
        <f>ROUND(E3991/D3991*100,0)</f>
        <v>0</v>
      </c>
      <c r="G3991" t="s">
        <v>8219</v>
      </c>
      <c r="H3991" t="s">
        <v>8223</v>
      </c>
      <c r="I3991" t="s">
        <v>8245</v>
      </c>
      <c r="J3991">
        <v>1429622726</v>
      </c>
      <c r="K3991">
        <v>1424442326</v>
      </c>
      <c r="L3991" t="b">
        <v>0</v>
      </c>
      <c r="M3991">
        <v>6</v>
      </c>
      <c r="N3991" t="b">
        <v>0</v>
      </c>
      <c r="O3991" t="s">
        <v>8299</v>
      </c>
      <c r="P3991" s="9">
        <f>(((K3991/60)/60)/24)+DATE(1970,1,1)</f>
        <v>42055.600995370376</v>
      </c>
      <c r="Q3991" s="14">
        <f>YEAR(P3991)</f>
        <v>2015</v>
      </c>
      <c r="R3991" s="10" t="s">
        <v>8333</v>
      </c>
      <c r="S3991" t="s">
        <v>8369</v>
      </c>
      <c r="T3991">
        <f>IFERROR(ROUND(E3991/M3991,2),0)</f>
        <v>8.5</v>
      </c>
    </row>
    <row r="3992" spans="1:20" ht="49" hidden="1" x14ac:dyDescent="0.25">
      <c r="A3992">
        <v>3127</v>
      </c>
      <c r="B3992" s="3" t="s">
        <v>3127</v>
      </c>
      <c r="C3992" s="3" t="s">
        <v>7237</v>
      </c>
      <c r="D3992" s="6">
        <v>100000</v>
      </c>
      <c r="E3992" s="8">
        <v>0</v>
      </c>
      <c r="F3992" s="22">
        <f>ROUND(E3992/D3992*100,0)</f>
        <v>0</v>
      </c>
      <c r="G3992" t="s">
        <v>8219</v>
      </c>
      <c r="H3992" t="s">
        <v>8223</v>
      </c>
      <c r="I3992" t="s">
        <v>8245</v>
      </c>
      <c r="J3992">
        <v>1425242029</v>
      </c>
      <c r="K3992">
        <v>1422650029</v>
      </c>
      <c r="L3992" t="b">
        <v>0</v>
      </c>
      <c r="M3992">
        <v>0</v>
      </c>
      <c r="N3992" t="b">
        <v>0</v>
      </c>
      <c r="O3992" t="s">
        <v>8301</v>
      </c>
      <c r="P3992" s="9">
        <f>(((K3992/60)/60)/24)+DATE(1970,1,1)</f>
        <v>42034.856817129628</v>
      </c>
      <c r="Q3992" s="14">
        <f>YEAR(P3992)</f>
        <v>2015</v>
      </c>
      <c r="R3992" s="10" t="s">
        <v>8331</v>
      </c>
      <c r="S3992" t="s">
        <v>8371</v>
      </c>
      <c r="T3992">
        <f>IFERROR(ROUND(E3992/M3992,2),0)</f>
        <v>0</v>
      </c>
    </row>
    <row r="3993" spans="1:20" ht="49" hidden="1" x14ac:dyDescent="0.25">
      <c r="A3993">
        <v>983</v>
      </c>
      <c r="B3993" s="3" t="s">
        <v>984</v>
      </c>
      <c r="C3993" s="3" t="s">
        <v>5093</v>
      </c>
      <c r="D3993" s="6">
        <v>104219</v>
      </c>
      <c r="E3993" s="8">
        <v>30751</v>
      </c>
      <c r="F3993" s="22">
        <f>ROUND(E3993/D3993*100,0)</f>
        <v>30</v>
      </c>
      <c r="G3993" t="s">
        <v>8220</v>
      </c>
      <c r="H3993" t="s">
        <v>8226</v>
      </c>
      <c r="I3993" t="s">
        <v>8248</v>
      </c>
      <c r="J3993">
        <v>1471985640</v>
      </c>
      <c r="K3993">
        <v>1469289685</v>
      </c>
      <c r="L3993" t="b">
        <v>0</v>
      </c>
      <c r="M3993">
        <v>179</v>
      </c>
      <c r="N3993" t="b">
        <v>0</v>
      </c>
      <c r="O3993" t="s">
        <v>8271</v>
      </c>
      <c r="P3993" s="9">
        <f>(((K3993/60)/60)/24)+DATE(1970,1,1)</f>
        <v>42574.667650462965</v>
      </c>
      <c r="Q3993" s="14">
        <f>YEAR(P3993)</f>
        <v>2016</v>
      </c>
      <c r="R3993" s="10" t="s">
        <v>8333</v>
      </c>
      <c r="S3993" t="s">
        <v>8335</v>
      </c>
      <c r="T3993">
        <f>IFERROR(ROUND(E3993/M3993,2),0)</f>
        <v>171.79</v>
      </c>
    </row>
    <row r="3994" spans="1:20" ht="49" hidden="1" x14ac:dyDescent="0.25">
      <c r="A3994">
        <v>3113</v>
      </c>
      <c r="B3994" s="3" t="s">
        <v>3113</v>
      </c>
      <c r="C3994" s="3" t="s">
        <v>7223</v>
      </c>
      <c r="D3994" s="6">
        <v>109225</v>
      </c>
      <c r="E3994" s="8">
        <v>4635</v>
      </c>
      <c r="F3994" s="22">
        <f>ROUND(E3994/D3994*100,0)</f>
        <v>4</v>
      </c>
      <c r="G3994" t="s">
        <v>8220</v>
      </c>
      <c r="H3994" t="s">
        <v>8223</v>
      </c>
      <c r="I3994" t="s">
        <v>8245</v>
      </c>
      <c r="J3994">
        <v>1429291982</v>
      </c>
      <c r="K3994">
        <v>1426699982</v>
      </c>
      <c r="L3994" t="b">
        <v>0</v>
      </c>
      <c r="M3994">
        <v>37</v>
      </c>
      <c r="N3994" t="b">
        <v>0</v>
      </c>
      <c r="O3994" t="s">
        <v>8301</v>
      </c>
      <c r="P3994" s="9">
        <f>(((K3994/60)/60)/24)+DATE(1970,1,1)</f>
        <v>42081.731273148151</v>
      </c>
      <c r="Q3994" s="14">
        <f>YEAR(P3994)</f>
        <v>2015</v>
      </c>
      <c r="R3994" s="10" t="s">
        <v>8331</v>
      </c>
      <c r="S3994" t="s">
        <v>8371</v>
      </c>
      <c r="T3994">
        <f>IFERROR(ROUND(E3994/M3994,2),0)</f>
        <v>125.27</v>
      </c>
    </row>
    <row r="3995" spans="1:20" ht="49" hidden="1" x14ac:dyDescent="0.25">
      <c r="A3995">
        <v>167</v>
      </c>
      <c r="B3995" s="3" t="s">
        <v>169</v>
      </c>
      <c r="C3995" s="3" t="s">
        <v>4277</v>
      </c>
      <c r="D3995" s="6">
        <v>110000</v>
      </c>
      <c r="E3995" s="8">
        <v>11</v>
      </c>
      <c r="F3995" s="22">
        <f>ROUND(E3995/D3995*100,0)</f>
        <v>0</v>
      </c>
      <c r="G3995" t="s">
        <v>8220</v>
      </c>
      <c r="H3995" t="s">
        <v>8223</v>
      </c>
      <c r="I3995" t="s">
        <v>8245</v>
      </c>
      <c r="J3995">
        <v>1438726535</v>
      </c>
      <c r="K3995">
        <v>1433542535</v>
      </c>
      <c r="L3995" t="b">
        <v>0</v>
      </c>
      <c r="M3995">
        <v>2</v>
      </c>
      <c r="N3995" t="b">
        <v>0</v>
      </c>
      <c r="O3995" t="s">
        <v>8266</v>
      </c>
      <c r="P3995" s="9">
        <f>(((K3995/60)/60)/24)+DATE(1970,1,1)</f>
        <v>42160.927488425921</v>
      </c>
      <c r="Q3995" s="14">
        <f>YEAR(P3995)</f>
        <v>2015</v>
      </c>
      <c r="R3995" s="10" t="s">
        <v>8324</v>
      </c>
      <c r="S3995" t="s">
        <v>8328</v>
      </c>
      <c r="T3995">
        <f>IFERROR(ROUND(E3995/M3995,2),0)</f>
        <v>5.5</v>
      </c>
    </row>
    <row r="3996" spans="1:20" ht="49" hidden="1" x14ac:dyDescent="0.25">
      <c r="A3996">
        <v>435</v>
      </c>
      <c r="B3996" s="3" t="s">
        <v>436</v>
      </c>
      <c r="C3996" s="3" t="s">
        <v>4545</v>
      </c>
      <c r="D3996" s="6">
        <v>110000</v>
      </c>
      <c r="E3996" s="8">
        <v>3</v>
      </c>
      <c r="F3996" s="22">
        <f>ROUND(E3996/D3996*100,0)</f>
        <v>0</v>
      </c>
      <c r="G3996" t="s">
        <v>8220</v>
      </c>
      <c r="H3996" t="s">
        <v>8223</v>
      </c>
      <c r="I3996" t="s">
        <v>8245</v>
      </c>
      <c r="J3996">
        <v>1379094980</v>
      </c>
      <c r="K3996">
        <v>1376502980</v>
      </c>
      <c r="L3996" t="b">
        <v>0</v>
      </c>
      <c r="M3996">
        <v>3</v>
      </c>
      <c r="N3996" t="b">
        <v>0</v>
      </c>
      <c r="O3996" t="s">
        <v>8268</v>
      </c>
      <c r="P3996" s="9">
        <f>(((K3996/60)/60)/24)+DATE(1970,1,1)</f>
        <v>41500.747453703705</v>
      </c>
      <c r="Q3996" s="14">
        <f>YEAR(P3996)</f>
        <v>2013</v>
      </c>
      <c r="R3996" s="10" t="s">
        <v>8324</v>
      </c>
      <c r="S3996" t="s">
        <v>8330</v>
      </c>
      <c r="T3996">
        <f>IFERROR(ROUND(E3996/M3996,2),0)</f>
        <v>1</v>
      </c>
    </row>
    <row r="3997" spans="1:20" ht="49" hidden="1" x14ac:dyDescent="0.25">
      <c r="A3997">
        <v>964</v>
      </c>
      <c r="B3997" s="3" t="s">
        <v>965</v>
      </c>
      <c r="C3997" s="3" t="s">
        <v>5074</v>
      </c>
      <c r="D3997" s="6">
        <v>110000</v>
      </c>
      <c r="E3997" s="8">
        <v>879</v>
      </c>
      <c r="F3997" s="22">
        <f>ROUND(E3997/D3997*100,0)</f>
        <v>1</v>
      </c>
      <c r="G3997" t="s">
        <v>8220</v>
      </c>
      <c r="H3997" t="s">
        <v>8228</v>
      </c>
      <c r="I3997" t="s">
        <v>8250</v>
      </c>
      <c r="J3997">
        <v>1441119919</v>
      </c>
      <c r="K3997">
        <v>1437663919</v>
      </c>
      <c r="L3997" t="b">
        <v>0</v>
      </c>
      <c r="M3997">
        <v>29</v>
      </c>
      <c r="N3997" t="b">
        <v>0</v>
      </c>
      <c r="O3997" t="s">
        <v>8271</v>
      </c>
      <c r="P3997" s="9">
        <f>(((K3997/60)/60)/24)+DATE(1970,1,1)</f>
        <v>42208.628692129627</v>
      </c>
      <c r="Q3997" s="14">
        <f>YEAR(P3997)</f>
        <v>2015</v>
      </c>
      <c r="R3997" s="10" t="s">
        <v>8333</v>
      </c>
      <c r="S3997" t="s">
        <v>8335</v>
      </c>
      <c r="T3997">
        <f>IFERROR(ROUND(E3997/M3997,2),0)</f>
        <v>30.31</v>
      </c>
    </row>
    <row r="3998" spans="1:20" ht="49" hidden="1" x14ac:dyDescent="0.25">
      <c r="A3998">
        <v>1865</v>
      </c>
      <c r="B3998" s="3" t="s">
        <v>1866</v>
      </c>
      <c r="C3998" s="3" t="s">
        <v>5975</v>
      </c>
      <c r="D3998" s="6">
        <v>110000</v>
      </c>
      <c r="E3998" s="8">
        <v>4</v>
      </c>
      <c r="F3998" s="22">
        <f>ROUND(E3998/D3998*100,0)</f>
        <v>0</v>
      </c>
      <c r="G3998" t="s">
        <v>8220</v>
      </c>
      <c r="H3998" t="s">
        <v>8224</v>
      </c>
      <c r="I3998" t="s">
        <v>8246</v>
      </c>
      <c r="J3998">
        <v>1478425747</v>
      </c>
      <c r="K3998">
        <v>1475398147</v>
      </c>
      <c r="L3998" t="b">
        <v>0</v>
      </c>
      <c r="M3998">
        <v>2</v>
      </c>
      <c r="N3998" t="b">
        <v>0</v>
      </c>
      <c r="O3998" t="s">
        <v>8281</v>
      </c>
      <c r="P3998" s="9">
        <f>(((K3998/60)/60)/24)+DATE(1970,1,1)</f>
        <v>42645.367442129631</v>
      </c>
      <c r="Q3998" s="14">
        <f>YEAR(P3998)</f>
        <v>2016</v>
      </c>
      <c r="R3998" s="10" t="s">
        <v>8347</v>
      </c>
      <c r="S3998" t="s">
        <v>8349</v>
      </c>
      <c r="T3998">
        <f>IFERROR(ROUND(E3998/M3998,2),0)</f>
        <v>2</v>
      </c>
    </row>
    <row r="3999" spans="1:20" ht="49" hidden="1" x14ac:dyDescent="0.25">
      <c r="A3999">
        <v>2502</v>
      </c>
      <c r="B3999" s="3" t="s">
        <v>2502</v>
      </c>
      <c r="C3999" s="3" t="s">
        <v>6612</v>
      </c>
      <c r="D3999" s="6">
        <v>110000</v>
      </c>
      <c r="E3999" s="8">
        <v>86</v>
      </c>
      <c r="F3999" s="22">
        <f>ROUND(E3999/D3999*100,0)</f>
        <v>0</v>
      </c>
      <c r="G3999" t="s">
        <v>8220</v>
      </c>
      <c r="H3999" t="s">
        <v>8223</v>
      </c>
      <c r="I3999" t="s">
        <v>8245</v>
      </c>
      <c r="J3999">
        <v>1411328918</v>
      </c>
      <c r="K3999">
        <v>1407440918</v>
      </c>
      <c r="L3999" t="b">
        <v>0</v>
      </c>
      <c r="M3999">
        <v>5</v>
      </c>
      <c r="N3999" t="b">
        <v>0</v>
      </c>
      <c r="O3999" t="s">
        <v>8297</v>
      </c>
      <c r="P3999" s="9">
        <f>(((K3999/60)/60)/24)+DATE(1970,1,1)</f>
        <v>41858.825439814813</v>
      </c>
      <c r="Q3999" s="14">
        <f>YEAR(P3999)</f>
        <v>2014</v>
      </c>
      <c r="R3999" s="10" t="s">
        <v>8350</v>
      </c>
      <c r="S3999" t="s">
        <v>8367</v>
      </c>
      <c r="T3999">
        <f>IFERROR(ROUND(E3999/M3999,2),0)</f>
        <v>17.2</v>
      </c>
    </row>
    <row r="4000" spans="1:20" ht="49" hidden="1" x14ac:dyDescent="0.25">
      <c r="A4000">
        <v>4092</v>
      </c>
      <c r="B4000" s="3" t="s">
        <v>4088</v>
      </c>
      <c r="C4000" s="3" t="s">
        <v>8195</v>
      </c>
      <c r="D4000" s="6">
        <v>110000</v>
      </c>
      <c r="E4000" s="8">
        <v>20</v>
      </c>
      <c r="F4000" s="22">
        <f>ROUND(E4000/D4000*100,0)</f>
        <v>0</v>
      </c>
      <c r="G4000" t="s">
        <v>8220</v>
      </c>
      <c r="H4000" t="s">
        <v>8223</v>
      </c>
      <c r="I4000" t="s">
        <v>8245</v>
      </c>
      <c r="J4000">
        <v>1428205247</v>
      </c>
      <c r="K4000">
        <v>1423024847</v>
      </c>
      <c r="L4000" t="b">
        <v>0</v>
      </c>
      <c r="M4000">
        <v>1</v>
      </c>
      <c r="N4000" t="b">
        <v>0</v>
      </c>
      <c r="O4000" t="s">
        <v>8269</v>
      </c>
      <c r="P4000" s="9">
        <f>(((K4000/60)/60)/24)+DATE(1970,1,1)</f>
        <v>42039.194988425923</v>
      </c>
      <c r="Q4000" s="14">
        <f>YEAR(P4000)</f>
        <v>2015</v>
      </c>
      <c r="R4000" s="10" t="s">
        <v>8331</v>
      </c>
      <c r="S4000" t="s">
        <v>8332</v>
      </c>
      <c r="T4000">
        <f>IFERROR(ROUND(E4000/M4000,2),0)</f>
        <v>20</v>
      </c>
    </row>
    <row r="4001" spans="1:20" ht="65" hidden="1" x14ac:dyDescent="0.25">
      <c r="A4001">
        <v>1306</v>
      </c>
      <c r="B4001" s="3" t="s">
        <v>1307</v>
      </c>
      <c r="C4001" s="3" t="s">
        <v>5416</v>
      </c>
      <c r="D4001" s="6">
        <v>110000</v>
      </c>
      <c r="E4001" s="8">
        <v>71771</v>
      </c>
      <c r="F4001" s="22">
        <f>ROUND(E4001/D4001*100,0)</f>
        <v>65</v>
      </c>
      <c r="G4001" t="s">
        <v>8219</v>
      </c>
      <c r="H4001" t="s">
        <v>8223</v>
      </c>
      <c r="I4001" t="s">
        <v>8245</v>
      </c>
      <c r="J4001">
        <v>1417690734</v>
      </c>
      <c r="K4001">
        <v>1415098734</v>
      </c>
      <c r="L4001" t="b">
        <v>0</v>
      </c>
      <c r="M4001">
        <v>356</v>
      </c>
      <c r="N4001" t="b">
        <v>0</v>
      </c>
      <c r="O4001" t="s">
        <v>8271</v>
      </c>
      <c r="P4001" s="9">
        <f>(((K4001/60)/60)/24)+DATE(1970,1,1)</f>
        <v>41947.457569444443</v>
      </c>
      <c r="Q4001" s="14">
        <f>YEAR(P4001)</f>
        <v>2014</v>
      </c>
      <c r="R4001" s="10" t="s">
        <v>8333</v>
      </c>
      <c r="S4001" t="s">
        <v>8335</v>
      </c>
      <c r="T4001">
        <f>IFERROR(ROUND(E4001/M4001,2),0)</f>
        <v>201.6</v>
      </c>
    </row>
    <row r="4002" spans="1:20" ht="33" hidden="1" x14ac:dyDescent="0.25">
      <c r="A4002">
        <v>2378</v>
      </c>
      <c r="B4002" s="3" t="s">
        <v>2379</v>
      </c>
      <c r="C4002" s="3" t="s">
        <v>6488</v>
      </c>
      <c r="D4002" s="6">
        <v>110000</v>
      </c>
      <c r="E4002" s="8">
        <v>0</v>
      </c>
      <c r="F4002" s="22">
        <f>ROUND(E4002/D4002*100,0)</f>
        <v>0</v>
      </c>
      <c r="G4002" t="s">
        <v>8219</v>
      </c>
      <c r="H4002" t="s">
        <v>8223</v>
      </c>
      <c r="I4002" t="s">
        <v>8245</v>
      </c>
      <c r="J4002">
        <v>1440548330</v>
      </c>
      <c r="K4002">
        <v>1438042730</v>
      </c>
      <c r="L4002" t="b">
        <v>0</v>
      </c>
      <c r="M4002">
        <v>0</v>
      </c>
      <c r="N4002" t="b">
        <v>0</v>
      </c>
      <c r="O4002" t="s">
        <v>8270</v>
      </c>
      <c r="P4002" s="9">
        <f>(((K4002/60)/60)/24)+DATE(1970,1,1)</f>
        <v>42213.013078703705</v>
      </c>
      <c r="Q4002" s="14">
        <f>YEAR(P4002)</f>
        <v>2015</v>
      </c>
      <c r="R4002" s="10" t="s">
        <v>8333</v>
      </c>
      <c r="S4002" t="s">
        <v>8334</v>
      </c>
      <c r="T4002">
        <f>IFERROR(ROUND(E4002/M4002,2),0)</f>
        <v>0</v>
      </c>
    </row>
    <row r="4003" spans="1:20" ht="49" hidden="1" x14ac:dyDescent="0.25">
      <c r="A4003">
        <v>1010</v>
      </c>
      <c r="B4003" s="3" t="s">
        <v>1011</v>
      </c>
      <c r="C4003" s="3" t="s">
        <v>5120</v>
      </c>
      <c r="D4003" s="6">
        <v>115250</v>
      </c>
      <c r="E4003" s="8">
        <v>220</v>
      </c>
      <c r="F4003" s="22">
        <f>ROUND(E4003/D4003*100,0)</f>
        <v>0</v>
      </c>
      <c r="G4003" t="s">
        <v>8219</v>
      </c>
      <c r="H4003" t="s">
        <v>8223</v>
      </c>
      <c r="I4003" t="s">
        <v>8245</v>
      </c>
      <c r="J4003">
        <v>1473044340</v>
      </c>
      <c r="K4003">
        <v>1468180462</v>
      </c>
      <c r="L4003" t="b">
        <v>0</v>
      </c>
      <c r="M4003">
        <v>4</v>
      </c>
      <c r="N4003" t="b">
        <v>0</v>
      </c>
      <c r="O4003" t="s">
        <v>8271</v>
      </c>
      <c r="P4003" s="9">
        <f>(((K4003/60)/60)/24)+DATE(1970,1,1)</f>
        <v>42561.829421296294</v>
      </c>
      <c r="Q4003" s="14">
        <f>YEAR(P4003)</f>
        <v>2016</v>
      </c>
      <c r="R4003" s="10" t="s">
        <v>8333</v>
      </c>
      <c r="S4003" t="s">
        <v>8335</v>
      </c>
      <c r="T4003">
        <f>IFERROR(ROUND(E4003/M4003,2),0)</f>
        <v>55</v>
      </c>
    </row>
    <row r="4004" spans="1:20" ht="49" x14ac:dyDescent="0.25">
      <c r="A4004">
        <v>2983</v>
      </c>
      <c r="B4004" s="3" t="s">
        <v>2983</v>
      </c>
      <c r="C4004" s="3" t="s">
        <v>7093</v>
      </c>
      <c r="D4004" s="6">
        <v>116000</v>
      </c>
      <c r="E4004" s="8">
        <v>169985.91</v>
      </c>
      <c r="F4004" s="22">
        <f>ROUND(E4004/D4004*100,0)</f>
        <v>147</v>
      </c>
      <c r="G4004" t="s">
        <v>8218</v>
      </c>
      <c r="H4004" t="s">
        <v>8223</v>
      </c>
      <c r="I4004" t="s">
        <v>8245</v>
      </c>
      <c r="J4004">
        <v>1415722236</v>
      </c>
      <c r="K4004">
        <v>1410534636</v>
      </c>
      <c r="L4004" t="b">
        <v>1</v>
      </c>
      <c r="M4004">
        <v>1095</v>
      </c>
      <c r="N4004" t="b">
        <v>1</v>
      </c>
      <c r="O4004" t="s">
        <v>8301</v>
      </c>
      <c r="P4004" s="9">
        <f>(((K4004/60)/60)/24)+DATE(1970,1,1)</f>
        <v>41894.632361111115</v>
      </c>
      <c r="Q4004" s="14">
        <f>YEAR(P4004)</f>
        <v>2014</v>
      </c>
      <c r="R4004" s="10" t="s">
        <v>8331</v>
      </c>
      <c r="S4004" t="s">
        <v>8371</v>
      </c>
      <c r="T4004">
        <f>IFERROR(ROUND(E4004/M4004,2),0)</f>
        <v>155.24</v>
      </c>
    </row>
    <row r="4005" spans="1:20" ht="49" hidden="1" x14ac:dyDescent="0.25">
      <c r="A4005">
        <v>2436</v>
      </c>
      <c r="B4005" s="3" t="s">
        <v>2437</v>
      </c>
      <c r="C4005" s="3" t="s">
        <v>6546</v>
      </c>
      <c r="D4005" s="6">
        <v>117000</v>
      </c>
      <c r="E4005" s="8">
        <v>45</v>
      </c>
      <c r="F4005" s="22">
        <f>ROUND(E4005/D4005*100,0)</f>
        <v>0</v>
      </c>
      <c r="G4005" t="s">
        <v>8220</v>
      </c>
      <c r="H4005" t="s">
        <v>8228</v>
      </c>
      <c r="I4005" t="s">
        <v>8250</v>
      </c>
      <c r="J4005">
        <v>1454078770</v>
      </c>
      <c r="K4005">
        <v>1448894770</v>
      </c>
      <c r="L4005" t="b">
        <v>0</v>
      </c>
      <c r="M4005">
        <v>2</v>
      </c>
      <c r="N4005" t="b">
        <v>0</v>
      </c>
      <c r="O4005" t="s">
        <v>8282</v>
      </c>
      <c r="P4005" s="9">
        <f>(((K4005/60)/60)/24)+DATE(1970,1,1)</f>
        <v>42338.615393518514</v>
      </c>
      <c r="Q4005" s="14">
        <f>YEAR(P4005)</f>
        <v>2015</v>
      </c>
      <c r="R4005" s="10" t="s">
        <v>8350</v>
      </c>
      <c r="S4005" t="s">
        <v>8351</v>
      </c>
      <c r="T4005">
        <f>IFERROR(ROUND(E4005/M4005,2),0)</f>
        <v>22.5</v>
      </c>
    </row>
    <row r="4006" spans="1:20" ht="49" hidden="1" x14ac:dyDescent="0.25">
      <c r="A4006">
        <v>164</v>
      </c>
      <c r="B4006" s="3" t="s">
        <v>166</v>
      </c>
      <c r="C4006" s="3" t="s">
        <v>4274</v>
      </c>
      <c r="D4006" s="6">
        <v>120000</v>
      </c>
      <c r="E4006" s="8">
        <v>640</v>
      </c>
      <c r="F4006" s="22">
        <f>ROUND(E4006/D4006*100,0)</f>
        <v>1</v>
      </c>
      <c r="G4006" t="s">
        <v>8220</v>
      </c>
      <c r="H4006" t="s">
        <v>8223</v>
      </c>
      <c r="I4006" t="s">
        <v>8245</v>
      </c>
      <c r="J4006">
        <v>1411150701</v>
      </c>
      <c r="K4006">
        <v>1405966701</v>
      </c>
      <c r="L4006" t="b">
        <v>0</v>
      </c>
      <c r="M4006">
        <v>7</v>
      </c>
      <c r="N4006" t="b">
        <v>0</v>
      </c>
      <c r="O4006" t="s">
        <v>8266</v>
      </c>
      <c r="P4006" s="9">
        <f>(((K4006/60)/60)/24)+DATE(1970,1,1)</f>
        <v>41841.762743055559</v>
      </c>
      <c r="Q4006" s="14">
        <f>YEAR(P4006)</f>
        <v>2014</v>
      </c>
      <c r="R4006" s="10" t="s">
        <v>8324</v>
      </c>
      <c r="S4006" t="s">
        <v>8328</v>
      </c>
      <c r="T4006">
        <f>IFERROR(ROUND(E4006/M4006,2),0)</f>
        <v>91.43</v>
      </c>
    </row>
    <row r="4007" spans="1:20" ht="49" hidden="1" x14ac:dyDescent="0.25">
      <c r="A4007">
        <v>2397</v>
      </c>
      <c r="B4007" s="3" t="s">
        <v>2398</v>
      </c>
      <c r="C4007" s="3" t="s">
        <v>6507</v>
      </c>
      <c r="D4007" s="6">
        <v>124000</v>
      </c>
      <c r="E4007" s="8">
        <v>0</v>
      </c>
      <c r="F4007" s="22">
        <f>ROUND(E4007/D4007*100,0)</f>
        <v>0</v>
      </c>
      <c r="G4007" t="s">
        <v>8219</v>
      </c>
      <c r="H4007" t="s">
        <v>8223</v>
      </c>
      <c r="I4007" t="s">
        <v>8245</v>
      </c>
      <c r="J4007">
        <v>1420233256</v>
      </c>
      <c r="K4007">
        <v>1417641256</v>
      </c>
      <c r="L4007" t="b">
        <v>0</v>
      </c>
      <c r="M4007">
        <v>0</v>
      </c>
      <c r="N4007" t="b">
        <v>0</v>
      </c>
      <c r="O4007" t="s">
        <v>8270</v>
      </c>
      <c r="P4007" s="9">
        <f>(((K4007/60)/60)/24)+DATE(1970,1,1)</f>
        <v>41976.88490740741</v>
      </c>
      <c r="Q4007" s="14">
        <f>YEAR(P4007)</f>
        <v>2014</v>
      </c>
      <c r="R4007" s="10" t="s">
        <v>8333</v>
      </c>
      <c r="S4007" t="s">
        <v>8334</v>
      </c>
      <c r="T4007">
        <f>IFERROR(ROUND(E4007/M4007,2),0)</f>
        <v>0</v>
      </c>
    </row>
    <row r="4008" spans="1:20" ht="33" x14ac:dyDescent="0.25">
      <c r="A4008">
        <v>2039</v>
      </c>
      <c r="B4008" s="3" t="s">
        <v>2040</v>
      </c>
      <c r="C4008" s="3" t="s">
        <v>6149</v>
      </c>
      <c r="D4008" s="6">
        <v>125000</v>
      </c>
      <c r="E4008" s="8">
        <v>170271</v>
      </c>
      <c r="F4008" s="22">
        <f>ROUND(E4008/D4008*100,0)</f>
        <v>136</v>
      </c>
      <c r="G4008" t="s">
        <v>8218</v>
      </c>
      <c r="H4008" t="s">
        <v>8223</v>
      </c>
      <c r="I4008" t="s">
        <v>8245</v>
      </c>
      <c r="J4008">
        <v>1480568340</v>
      </c>
      <c r="K4008">
        <v>1477996325</v>
      </c>
      <c r="L4008" t="b">
        <v>1</v>
      </c>
      <c r="M4008">
        <v>379</v>
      </c>
      <c r="N4008" t="b">
        <v>1</v>
      </c>
      <c r="O4008" t="s">
        <v>8293</v>
      </c>
      <c r="P4008" s="9">
        <f>(((K4008/60)/60)/24)+DATE(1970,1,1)</f>
        <v>42675.438946759255</v>
      </c>
      <c r="Q4008" s="14">
        <f>YEAR(P4008)</f>
        <v>2016</v>
      </c>
      <c r="R4008" s="10" t="s">
        <v>8333</v>
      </c>
      <c r="S4008" t="s">
        <v>8363</v>
      </c>
      <c r="T4008">
        <f>IFERROR(ROUND(E4008/M4008,2),0)</f>
        <v>449.26</v>
      </c>
    </row>
    <row r="4009" spans="1:20" ht="49" x14ac:dyDescent="0.25">
      <c r="A4009">
        <v>2070</v>
      </c>
      <c r="B4009" s="3" t="s">
        <v>2071</v>
      </c>
      <c r="C4009" s="3" t="s">
        <v>6180</v>
      </c>
      <c r="D4009" s="6">
        <v>125000</v>
      </c>
      <c r="E4009" s="8">
        <v>396659</v>
      </c>
      <c r="F4009" s="22">
        <f>ROUND(E4009/D4009*100,0)</f>
        <v>317</v>
      </c>
      <c r="G4009" t="s">
        <v>8218</v>
      </c>
      <c r="H4009" t="s">
        <v>8235</v>
      </c>
      <c r="I4009" t="s">
        <v>8248</v>
      </c>
      <c r="J4009">
        <v>1467128723</v>
      </c>
      <c r="K4009">
        <v>1464536723</v>
      </c>
      <c r="L4009" t="b">
        <v>0</v>
      </c>
      <c r="M4009">
        <v>1530</v>
      </c>
      <c r="N4009" t="b">
        <v>1</v>
      </c>
      <c r="O4009" t="s">
        <v>8293</v>
      </c>
      <c r="P4009" s="9">
        <f>(((K4009/60)/60)/24)+DATE(1970,1,1)</f>
        <v>42519.6565162037</v>
      </c>
      <c r="Q4009" s="14">
        <f>YEAR(P4009)</f>
        <v>2016</v>
      </c>
      <c r="R4009" s="10" t="s">
        <v>8333</v>
      </c>
      <c r="S4009" t="s">
        <v>8363</v>
      </c>
      <c r="T4009">
        <f>IFERROR(ROUND(E4009/M4009,2),0)</f>
        <v>259.25</v>
      </c>
    </row>
    <row r="4010" spans="1:20" ht="81" hidden="1" x14ac:dyDescent="0.25">
      <c r="A4010">
        <v>1698</v>
      </c>
      <c r="B4010" s="3" t="s">
        <v>1699</v>
      </c>
      <c r="C4010" s="3" t="s">
        <v>5808</v>
      </c>
      <c r="D4010" s="6">
        <v>125000</v>
      </c>
      <c r="E4010" s="8">
        <v>0</v>
      </c>
      <c r="F4010" s="22">
        <f>ROUND(E4010/D4010*100,0)</f>
        <v>0</v>
      </c>
      <c r="G4010" t="s">
        <v>8221</v>
      </c>
      <c r="H4010" t="s">
        <v>8223</v>
      </c>
      <c r="I4010" t="s">
        <v>8245</v>
      </c>
      <c r="J4010">
        <v>1490499180</v>
      </c>
      <c r="K4010">
        <v>1488430760</v>
      </c>
      <c r="L4010" t="b">
        <v>0</v>
      </c>
      <c r="M4010">
        <v>0</v>
      </c>
      <c r="N4010" t="b">
        <v>0</v>
      </c>
      <c r="O4010" t="s">
        <v>8291</v>
      </c>
      <c r="P4010" s="9">
        <f>(((K4010/60)/60)/24)+DATE(1970,1,1)</f>
        <v>42796.207870370374</v>
      </c>
      <c r="Q4010" s="10">
        <f>YEAR(P4010)</f>
        <v>2017</v>
      </c>
      <c r="R4010" s="10" t="s">
        <v>8339</v>
      </c>
      <c r="S4010" t="s">
        <v>8361</v>
      </c>
      <c r="T4010">
        <f>IFERROR(ROUND(E4010/M4010,2),0)</f>
        <v>0</v>
      </c>
    </row>
    <row r="4011" spans="1:20" ht="33" hidden="1" x14ac:dyDescent="0.25">
      <c r="A4011">
        <v>578</v>
      </c>
      <c r="B4011" s="3" t="s">
        <v>579</v>
      </c>
      <c r="C4011" s="3" t="s">
        <v>4688</v>
      </c>
      <c r="D4011" s="6">
        <v>125000</v>
      </c>
      <c r="E4011" s="8">
        <v>14</v>
      </c>
      <c r="F4011" s="22">
        <f>ROUND(E4011/D4011*100,0)</f>
        <v>0</v>
      </c>
      <c r="G4011" t="s">
        <v>8220</v>
      </c>
      <c r="H4011" t="s">
        <v>8224</v>
      </c>
      <c r="I4011" t="s">
        <v>8246</v>
      </c>
      <c r="J4011">
        <v>1441633993</v>
      </c>
      <c r="K4011">
        <v>1439560393</v>
      </c>
      <c r="L4011" t="b">
        <v>0</v>
      </c>
      <c r="M4011">
        <v>7</v>
      </c>
      <c r="N4011" t="b">
        <v>0</v>
      </c>
      <c r="O4011" t="s">
        <v>8270</v>
      </c>
      <c r="P4011" s="9">
        <f>(((K4011/60)/60)/24)+DATE(1970,1,1)</f>
        <v>42230.578622685185</v>
      </c>
      <c r="Q4011" s="14">
        <f>YEAR(P4011)</f>
        <v>2015</v>
      </c>
      <c r="R4011" s="10" t="s">
        <v>8333</v>
      </c>
      <c r="S4011" t="s">
        <v>8334</v>
      </c>
      <c r="T4011">
        <f>IFERROR(ROUND(E4011/M4011,2),0)</f>
        <v>2</v>
      </c>
    </row>
    <row r="4012" spans="1:20" ht="49" hidden="1" x14ac:dyDescent="0.25">
      <c r="A4012">
        <v>1173</v>
      </c>
      <c r="B4012" s="3" t="s">
        <v>1174</v>
      </c>
      <c r="C4012" s="3" t="s">
        <v>5283</v>
      </c>
      <c r="D4012" s="6">
        <v>125000</v>
      </c>
      <c r="E4012" s="8">
        <v>30</v>
      </c>
      <c r="F4012" s="22">
        <f>ROUND(E4012/D4012*100,0)</f>
        <v>0</v>
      </c>
      <c r="G4012" t="s">
        <v>8220</v>
      </c>
      <c r="H4012" t="s">
        <v>8223</v>
      </c>
      <c r="I4012" t="s">
        <v>8245</v>
      </c>
      <c r="J4012">
        <v>1438576057</v>
      </c>
      <c r="K4012">
        <v>1435552057</v>
      </c>
      <c r="L4012" t="b">
        <v>0</v>
      </c>
      <c r="M4012">
        <v>1</v>
      </c>
      <c r="N4012" t="b">
        <v>0</v>
      </c>
      <c r="O4012" t="s">
        <v>8282</v>
      </c>
      <c r="P4012" s="9">
        <f>(((K4012/60)/60)/24)+DATE(1970,1,1)</f>
        <v>42184.185844907406</v>
      </c>
      <c r="Q4012" s="14">
        <f>YEAR(P4012)</f>
        <v>2015</v>
      </c>
      <c r="R4012" s="10" t="s">
        <v>8350</v>
      </c>
      <c r="S4012" t="s">
        <v>8351</v>
      </c>
      <c r="T4012">
        <f>IFERROR(ROUND(E4012/M4012,2),0)</f>
        <v>30</v>
      </c>
    </row>
    <row r="4013" spans="1:20" ht="21" hidden="1" x14ac:dyDescent="0.25">
      <c r="A4013">
        <v>2649</v>
      </c>
      <c r="B4013" s="3" t="s">
        <v>2649</v>
      </c>
      <c r="C4013" s="3" t="s">
        <v>6759</v>
      </c>
      <c r="D4013" s="6">
        <v>125000</v>
      </c>
      <c r="E4013" s="8">
        <v>124</v>
      </c>
      <c r="F4013" s="22">
        <f>ROUND(E4013/D4013*100,0)</f>
        <v>0</v>
      </c>
      <c r="G4013" t="s">
        <v>8219</v>
      </c>
      <c r="H4013" t="s">
        <v>8223</v>
      </c>
      <c r="I4013" t="s">
        <v>8245</v>
      </c>
      <c r="J4013">
        <v>1454370941</v>
      </c>
      <c r="K4013">
        <v>1449186941</v>
      </c>
      <c r="L4013" t="b">
        <v>0</v>
      </c>
      <c r="M4013">
        <v>3</v>
      </c>
      <c r="N4013" t="b">
        <v>0</v>
      </c>
      <c r="O4013" t="s">
        <v>8299</v>
      </c>
      <c r="P4013" s="9">
        <f>(((K4013/60)/60)/24)+DATE(1970,1,1)</f>
        <v>42341.99700231482</v>
      </c>
      <c r="Q4013" s="14">
        <f>YEAR(P4013)</f>
        <v>2015</v>
      </c>
      <c r="R4013" s="10" t="s">
        <v>8333</v>
      </c>
      <c r="S4013" t="s">
        <v>8369</v>
      </c>
      <c r="T4013">
        <f>IFERROR(ROUND(E4013/M4013,2),0)</f>
        <v>41.33</v>
      </c>
    </row>
    <row r="4014" spans="1:20" ht="49" hidden="1" x14ac:dyDescent="0.25">
      <c r="A4014">
        <v>3123</v>
      </c>
      <c r="B4014" s="3" t="s">
        <v>3123</v>
      </c>
      <c r="C4014" s="3" t="s">
        <v>7233</v>
      </c>
      <c r="D4014" s="6">
        <v>125000</v>
      </c>
      <c r="E4014" s="8">
        <v>85192</v>
      </c>
      <c r="F4014" s="22">
        <f>ROUND(E4014/D4014*100,0)</f>
        <v>68</v>
      </c>
      <c r="G4014" t="s">
        <v>8219</v>
      </c>
      <c r="H4014" t="s">
        <v>8223</v>
      </c>
      <c r="I4014" t="s">
        <v>8245</v>
      </c>
      <c r="J4014">
        <v>1468108198</v>
      </c>
      <c r="K4014">
        <v>1465516198</v>
      </c>
      <c r="L4014" t="b">
        <v>0</v>
      </c>
      <c r="M4014">
        <v>348</v>
      </c>
      <c r="N4014" t="b">
        <v>0</v>
      </c>
      <c r="O4014" t="s">
        <v>8301</v>
      </c>
      <c r="P4014" s="9">
        <f>(((K4014/60)/60)/24)+DATE(1970,1,1)</f>
        <v>42530.993032407408</v>
      </c>
      <c r="Q4014" s="14">
        <f>YEAR(P4014)</f>
        <v>2016</v>
      </c>
      <c r="R4014" s="10" t="s">
        <v>8331</v>
      </c>
      <c r="S4014" t="s">
        <v>8371</v>
      </c>
      <c r="T4014">
        <f>IFERROR(ROUND(E4014/M4014,2),0)</f>
        <v>244.8</v>
      </c>
    </row>
    <row r="4015" spans="1:20" ht="33" x14ac:dyDescent="0.25">
      <c r="A4015">
        <v>298</v>
      </c>
      <c r="B4015" s="3" t="s">
        <v>299</v>
      </c>
      <c r="C4015" s="3" t="s">
        <v>4408</v>
      </c>
      <c r="D4015" s="6">
        <v>126000</v>
      </c>
      <c r="E4015" s="8">
        <v>137254.84</v>
      </c>
      <c r="F4015" s="22">
        <f>ROUND(E4015/D4015*100,0)</f>
        <v>109</v>
      </c>
      <c r="G4015" t="s">
        <v>8218</v>
      </c>
      <c r="H4015" t="s">
        <v>8223</v>
      </c>
      <c r="I4015" t="s">
        <v>8245</v>
      </c>
      <c r="J4015">
        <v>1399669200</v>
      </c>
      <c r="K4015">
        <v>1394536048</v>
      </c>
      <c r="L4015" t="b">
        <v>1</v>
      </c>
      <c r="M4015">
        <v>2436</v>
      </c>
      <c r="N4015" t="b">
        <v>1</v>
      </c>
      <c r="O4015" t="s">
        <v>8267</v>
      </c>
      <c r="P4015" s="9">
        <f>(((K4015/60)/60)/24)+DATE(1970,1,1)</f>
        <v>41709.463518518518</v>
      </c>
      <c r="Q4015" s="14">
        <f>YEAR(P4015)</f>
        <v>2014</v>
      </c>
      <c r="R4015" s="10" t="s">
        <v>8324</v>
      </c>
      <c r="S4015" t="s">
        <v>8329</v>
      </c>
      <c r="T4015">
        <f>IFERROR(ROUND(E4015/M4015,2),0)</f>
        <v>56.34</v>
      </c>
    </row>
    <row r="4016" spans="1:20" ht="49" hidden="1" x14ac:dyDescent="0.25">
      <c r="A4016">
        <v>699</v>
      </c>
      <c r="B4016" s="3" t="s">
        <v>700</v>
      </c>
      <c r="C4016" s="3" t="s">
        <v>4809</v>
      </c>
      <c r="D4016" s="6">
        <v>130000</v>
      </c>
      <c r="E4016" s="8">
        <v>107148.74</v>
      </c>
      <c r="F4016" s="22">
        <f>ROUND(E4016/D4016*100,0)</f>
        <v>82</v>
      </c>
      <c r="G4016" t="s">
        <v>8220</v>
      </c>
      <c r="H4016" t="s">
        <v>8223</v>
      </c>
      <c r="I4016" t="s">
        <v>8245</v>
      </c>
      <c r="J4016">
        <v>1385136000</v>
      </c>
      <c r="K4016">
        <v>1381923548</v>
      </c>
      <c r="L4016" t="b">
        <v>0</v>
      </c>
      <c r="M4016">
        <v>890</v>
      </c>
      <c r="N4016" t="b">
        <v>0</v>
      </c>
      <c r="O4016" t="s">
        <v>8271</v>
      </c>
      <c r="P4016" s="9">
        <f>(((K4016/60)/60)/24)+DATE(1970,1,1)</f>
        <v>41563.485509259262</v>
      </c>
      <c r="Q4016" s="14">
        <f>YEAR(P4016)</f>
        <v>2013</v>
      </c>
      <c r="R4016" s="10" t="s">
        <v>8333</v>
      </c>
      <c r="S4016" t="s">
        <v>8335</v>
      </c>
      <c r="T4016">
        <f>IFERROR(ROUND(E4016/M4016,2),0)</f>
        <v>120.39</v>
      </c>
    </row>
    <row r="4017" spans="1:20" ht="49" hidden="1" x14ac:dyDescent="0.25">
      <c r="A4017">
        <v>1445</v>
      </c>
      <c r="B4017" s="3" t="s">
        <v>1446</v>
      </c>
      <c r="C4017" s="3" t="s">
        <v>5555</v>
      </c>
      <c r="D4017" s="6">
        <v>130000</v>
      </c>
      <c r="E4017" s="8">
        <v>0</v>
      </c>
      <c r="F4017" s="22">
        <f>ROUND(E4017/D4017*100,0)</f>
        <v>0</v>
      </c>
      <c r="G4017" t="s">
        <v>8220</v>
      </c>
      <c r="H4017" t="s">
        <v>8235</v>
      </c>
      <c r="I4017" t="s">
        <v>8248</v>
      </c>
      <c r="J4017">
        <v>1434286855</v>
      </c>
      <c r="K4017">
        <v>1431694855</v>
      </c>
      <c r="L4017" t="b">
        <v>0</v>
      </c>
      <c r="M4017">
        <v>0</v>
      </c>
      <c r="N4017" t="b">
        <v>0</v>
      </c>
      <c r="O4017" t="s">
        <v>8285</v>
      </c>
      <c r="P4017" s="9">
        <f>(((K4017/60)/60)/24)+DATE(1970,1,1)</f>
        <v>42139.542303240742</v>
      </c>
      <c r="Q4017" s="14">
        <f>YEAR(P4017)</f>
        <v>2015</v>
      </c>
      <c r="R4017" s="10" t="s">
        <v>8336</v>
      </c>
      <c r="S4017" t="s">
        <v>8355</v>
      </c>
      <c r="T4017">
        <f>IFERROR(ROUND(E4017/M4017,2),0)</f>
        <v>0</v>
      </c>
    </row>
    <row r="4018" spans="1:20" ht="49" hidden="1" x14ac:dyDescent="0.25">
      <c r="A4018">
        <v>150</v>
      </c>
      <c r="B4018" s="3" t="s">
        <v>152</v>
      </c>
      <c r="C4018" s="3" t="s">
        <v>4260</v>
      </c>
      <c r="D4018" s="6">
        <v>130000</v>
      </c>
      <c r="E4018" s="8">
        <v>30112</v>
      </c>
      <c r="F4018" s="22">
        <f>ROUND(E4018/D4018*100,0)</f>
        <v>23</v>
      </c>
      <c r="G4018" t="s">
        <v>8219</v>
      </c>
      <c r="H4018" t="s">
        <v>8223</v>
      </c>
      <c r="I4018" t="s">
        <v>8245</v>
      </c>
      <c r="J4018">
        <v>1432612382</v>
      </c>
      <c r="K4018">
        <v>1427428382</v>
      </c>
      <c r="L4018" t="b">
        <v>0</v>
      </c>
      <c r="M4018">
        <v>67</v>
      </c>
      <c r="N4018" t="b">
        <v>0</v>
      </c>
      <c r="O4018" t="s">
        <v>8265</v>
      </c>
      <c r="P4018" s="9">
        <f>(((K4018/60)/60)/24)+DATE(1970,1,1)</f>
        <v>42090.161828703705</v>
      </c>
      <c r="Q4018" s="14">
        <f>YEAR(P4018)</f>
        <v>2015</v>
      </c>
      <c r="R4018" s="10" t="s">
        <v>8324</v>
      </c>
      <c r="S4018" t="s">
        <v>8327</v>
      </c>
      <c r="T4018">
        <f>IFERROR(ROUND(E4018/M4018,2),0)</f>
        <v>449.43</v>
      </c>
    </row>
    <row r="4019" spans="1:20" ht="49" hidden="1" x14ac:dyDescent="0.25">
      <c r="A4019">
        <v>1334</v>
      </c>
      <c r="B4019" s="3" t="s">
        <v>1335</v>
      </c>
      <c r="C4019" s="3" t="s">
        <v>5444</v>
      </c>
      <c r="D4019" s="6">
        <v>133000</v>
      </c>
      <c r="E4019" s="8">
        <v>14303</v>
      </c>
      <c r="F4019" s="22">
        <f>ROUND(E4019/D4019*100,0)</f>
        <v>11</v>
      </c>
      <c r="G4019" t="s">
        <v>8219</v>
      </c>
      <c r="H4019" t="s">
        <v>8223</v>
      </c>
      <c r="I4019" t="s">
        <v>8245</v>
      </c>
      <c r="J4019">
        <v>1457721287</v>
      </c>
      <c r="K4019">
        <v>1455129287</v>
      </c>
      <c r="L4019" t="b">
        <v>0</v>
      </c>
      <c r="M4019">
        <v>276</v>
      </c>
      <c r="N4019" t="b">
        <v>0</v>
      </c>
      <c r="O4019" t="s">
        <v>8271</v>
      </c>
      <c r="P4019" s="9">
        <f>(((K4019/60)/60)/24)+DATE(1970,1,1)</f>
        <v>42410.774155092593</v>
      </c>
      <c r="Q4019" s="14">
        <f>YEAR(P4019)</f>
        <v>2016</v>
      </c>
      <c r="R4019" s="10" t="s">
        <v>8333</v>
      </c>
      <c r="S4019" t="s">
        <v>8335</v>
      </c>
      <c r="T4019">
        <f>IFERROR(ROUND(E4019/M4019,2),0)</f>
        <v>51.82</v>
      </c>
    </row>
    <row r="4020" spans="1:20" ht="49" hidden="1" x14ac:dyDescent="0.25">
      <c r="A4020">
        <v>1996</v>
      </c>
      <c r="B4020" s="3" t="s">
        <v>1997</v>
      </c>
      <c r="C4020" s="3" t="s">
        <v>6106</v>
      </c>
      <c r="D4020" s="6">
        <v>133800</v>
      </c>
      <c r="E4020" s="8">
        <v>0</v>
      </c>
      <c r="F4020" s="22">
        <f>ROUND(E4020/D4020*100,0)</f>
        <v>0</v>
      </c>
      <c r="G4020" t="s">
        <v>8220</v>
      </c>
      <c r="H4020" t="s">
        <v>8223</v>
      </c>
      <c r="I4020" t="s">
        <v>8245</v>
      </c>
      <c r="J4020">
        <v>1405021211</v>
      </c>
      <c r="K4020">
        <v>1402429211</v>
      </c>
      <c r="L4020" t="b">
        <v>0</v>
      </c>
      <c r="M4020">
        <v>0</v>
      </c>
      <c r="N4020" t="b">
        <v>0</v>
      </c>
      <c r="O4020" t="s">
        <v>8294</v>
      </c>
      <c r="P4020" s="9">
        <f>(((K4020/60)/60)/24)+DATE(1970,1,1)</f>
        <v>41800.819571759261</v>
      </c>
      <c r="Q4020" s="14">
        <f>YEAR(P4020)</f>
        <v>2014</v>
      </c>
      <c r="R4020" s="10" t="s">
        <v>8352</v>
      </c>
      <c r="S4020" t="s">
        <v>8364</v>
      </c>
      <c r="T4020">
        <f>IFERROR(ROUND(E4020/M4020,2),0)</f>
        <v>0</v>
      </c>
    </row>
    <row r="4021" spans="1:20" ht="49" hidden="1" x14ac:dyDescent="0.25">
      <c r="A4021">
        <v>2429</v>
      </c>
      <c r="B4021" s="3" t="s">
        <v>2430</v>
      </c>
      <c r="C4021" s="3" t="s">
        <v>6539</v>
      </c>
      <c r="D4021" s="6">
        <v>140000</v>
      </c>
      <c r="E4021" s="8">
        <v>2005</v>
      </c>
      <c r="F4021" s="22">
        <f>ROUND(E4021/D4021*100,0)</f>
        <v>1</v>
      </c>
      <c r="G4021" t="s">
        <v>8220</v>
      </c>
      <c r="H4021" t="s">
        <v>8233</v>
      </c>
      <c r="I4021" t="s">
        <v>8253</v>
      </c>
      <c r="J4021">
        <v>1486313040</v>
      </c>
      <c r="K4021">
        <v>1483131966</v>
      </c>
      <c r="L4021" t="b">
        <v>0</v>
      </c>
      <c r="M4021">
        <v>4</v>
      </c>
      <c r="N4021" t="b">
        <v>0</v>
      </c>
      <c r="O4021" t="s">
        <v>8282</v>
      </c>
      <c r="P4021" s="9">
        <f>(((K4021/60)/60)/24)+DATE(1970,1,1)</f>
        <v>42734.879236111112</v>
      </c>
      <c r="Q4021" s="14">
        <f>YEAR(P4021)</f>
        <v>2016</v>
      </c>
      <c r="R4021" s="10" t="s">
        <v>8350</v>
      </c>
      <c r="S4021" t="s">
        <v>8351</v>
      </c>
      <c r="T4021">
        <f>IFERROR(ROUND(E4021/M4021,2),0)</f>
        <v>501.25</v>
      </c>
    </row>
    <row r="4022" spans="1:20" ht="49" x14ac:dyDescent="0.25">
      <c r="A4022">
        <v>326</v>
      </c>
      <c r="B4022" s="3" t="s">
        <v>327</v>
      </c>
      <c r="C4022" s="3" t="s">
        <v>4436</v>
      </c>
      <c r="D4022" s="6">
        <v>150000</v>
      </c>
      <c r="E4022" s="8">
        <v>169394.6</v>
      </c>
      <c r="F4022" s="22">
        <f>ROUND(E4022/D4022*100,0)</f>
        <v>113</v>
      </c>
      <c r="G4022" t="s">
        <v>8218</v>
      </c>
      <c r="H4022" t="s">
        <v>8223</v>
      </c>
      <c r="I4022" t="s">
        <v>8245</v>
      </c>
      <c r="J4022">
        <v>1489532220</v>
      </c>
      <c r="K4022">
        <v>1486625606</v>
      </c>
      <c r="L4022" t="b">
        <v>1</v>
      </c>
      <c r="M4022">
        <v>1151</v>
      </c>
      <c r="N4022" t="b">
        <v>1</v>
      </c>
      <c r="O4022" t="s">
        <v>8267</v>
      </c>
      <c r="P4022" s="9">
        <f>(((K4022/60)/60)/24)+DATE(1970,1,1)</f>
        <v>42775.314884259264</v>
      </c>
      <c r="Q4022" s="14">
        <f>YEAR(P4022)</f>
        <v>2017</v>
      </c>
      <c r="R4022" s="10" t="s">
        <v>8324</v>
      </c>
      <c r="S4022" t="s">
        <v>8329</v>
      </c>
      <c r="T4022">
        <f>IFERROR(ROUND(E4022/M4022,2),0)</f>
        <v>147.16999999999999</v>
      </c>
    </row>
    <row r="4023" spans="1:20" ht="49" x14ac:dyDescent="0.25">
      <c r="A4023">
        <v>371</v>
      </c>
      <c r="B4023" s="3" t="s">
        <v>372</v>
      </c>
      <c r="C4023" s="3" t="s">
        <v>4481</v>
      </c>
      <c r="D4023" s="6">
        <v>150000</v>
      </c>
      <c r="E4023" s="8">
        <v>171253</v>
      </c>
      <c r="F4023" s="22">
        <f>ROUND(E4023/D4023*100,0)</f>
        <v>114</v>
      </c>
      <c r="G4023" t="s">
        <v>8218</v>
      </c>
      <c r="H4023" t="s">
        <v>8223</v>
      </c>
      <c r="I4023" t="s">
        <v>8245</v>
      </c>
      <c r="J4023">
        <v>1359743139</v>
      </c>
      <c r="K4023">
        <v>1355855139</v>
      </c>
      <c r="L4023" t="b">
        <v>0</v>
      </c>
      <c r="M4023">
        <v>1062</v>
      </c>
      <c r="N4023" t="b">
        <v>1</v>
      </c>
      <c r="O4023" t="s">
        <v>8267</v>
      </c>
      <c r="P4023" s="9">
        <f>(((K4023/60)/60)/24)+DATE(1970,1,1)</f>
        <v>41261.767812500002</v>
      </c>
      <c r="Q4023" s="14">
        <f>YEAR(P4023)</f>
        <v>2012</v>
      </c>
      <c r="R4023" s="10" t="s">
        <v>8324</v>
      </c>
      <c r="S4023" t="s">
        <v>8329</v>
      </c>
      <c r="T4023">
        <f>IFERROR(ROUND(E4023/M4023,2),0)</f>
        <v>161.26</v>
      </c>
    </row>
    <row r="4024" spans="1:20" ht="49" x14ac:dyDescent="0.25">
      <c r="A4024">
        <v>2713</v>
      </c>
      <c r="B4024" s="3" t="s">
        <v>2713</v>
      </c>
      <c r="C4024" s="3" t="s">
        <v>6823</v>
      </c>
      <c r="D4024" s="6">
        <v>150000</v>
      </c>
      <c r="E4024" s="8">
        <v>153362</v>
      </c>
      <c r="F4024" s="22">
        <f>ROUND(E4024/D4024*100,0)</f>
        <v>102</v>
      </c>
      <c r="G4024" t="s">
        <v>8218</v>
      </c>
      <c r="H4024" t="s">
        <v>8223</v>
      </c>
      <c r="I4024" t="s">
        <v>8245</v>
      </c>
      <c r="J4024">
        <v>1450971684</v>
      </c>
      <c r="K4024">
        <v>1447515684</v>
      </c>
      <c r="L4024" t="b">
        <v>1</v>
      </c>
      <c r="M4024">
        <v>1420</v>
      </c>
      <c r="N4024" t="b">
        <v>1</v>
      </c>
      <c r="O4024" t="s">
        <v>8301</v>
      </c>
      <c r="P4024" s="9">
        <f>(((K4024/60)/60)/24)+DATE(1970,1,1)</f>
        <v>42322.653749999998</v>
      </c>
      <c r="Q4024" s="14">
        <f>YEAR(P4024)</f>
        <v>2015</v>
      </c>
      <c r="R4024" s="10" t="s">
        <v>8331</v>
      </c>
      <c r="S4024" t="s">
        <v>8371</v>
      </c>
      <c r="T4024">
        <f>IFERROR(ROUND(E4024/M4024,2),0)</f>
        <v>108</v>
      </c>
    </row>
    <row r="4025" spans="1:20" ht="49" hidden="1" x14ac:dyDescent="0.25">
      <c r="A4025">
        <v>236</v>
      </c>
      <c r="B4025" s="3" t="s">
        <v>238</v>
      </c>
      <c r="C4025" s="3" t="s">
        <v>4346</v>
      </c>
      <c r="D4025" s="6">
        <v>150000</v>
      </c>
      <c r="E4025" s="8">
        <v>0</v>
      </c>
      <c r="F4025" s="22">
        <f>ROUND(E4025/D4025*100,0)</f>
        <v>0</v>
      </c>
      <c r="G4025" t="s">
        <v>8220</v>
      </c>
      <c r="H4025" t="s">
        <v>8223</v>
      </c>
      <c r="I4025" t="s">
        <v>8245</v>
      </c>
      <c r="J4025">
        <v>1451952000</v>
      </c>
      <c r="K4025">
        <v>1447380099</v>
      </c>
      <c r="L4025" t="b">
        <v>0</v>
      </c>
      <c r="M4025">
        <v>0</v>
      </c>
      <c r="N4025" t="b">
        <v>0</v>
      </c>
      <c r="O4025" t="s">
        <v>8266</v>
      </c>
      <c r="P4025" s="9">
        <f>(((K4025/60)/60)/24)+DATE(1970,1,1)</f>
        <v>42321.08447916666</v>
      </c>
      <c r="Q4025" s="14">
        <f>YEAR(P4025)</f>
        <v>2015</v>
      </c>
      <c r="R4025" s="10" t="s">
        <v>8324</v>
      </c>
      <c r="S4025" t="s">
        <v>8328</v>
      </c>
      <c r="T4025">
        <f>IFERROR(ROUND(E4025/M4025,2),0)</f>
        <v>0</v>
      </c>
    </row>
    <row r="4026" spans="1:20" ht="49" hidden="1" x14ac:dyDescent="0.25">
      <c r="A4026">
        <v>557</v>
      </c>
      <c r="B4026" s="3" t="s">
        <v>558</v>
      </c>
      <c r="C4026" s="3" t="s">
        <v>4667</v>
      </c>
      <c r="D4026" s="6">
        <v>150000</v>
      </c>
      <c r="E4026" s="8">
        <v>1366</v>
      </c>
      <c r="F4026" s="22">
        <f>ROUND(E4026/D4026*100,0)</f>
        <v>1</v>
      </c>
      <c r="G4026" t="s">
        <v>8220</v>
      </c>
      <c r="H4026" t="s">
        <v>8235</v>
      </c>
      <c r="I4026" t="s">
        <v>8248</v>
      </c>
      <c r="J4026">
        <v>1480721803</v>
      </c>
      <c r="K4026">
        <v>1478126203</v>
      </c>
      <c r="L4026" t="b">
        <v>0</v>
      </c>
      <c r="M4026">
        <v>20</v>
      </c>
      <c r="N4026" t="b">
        <v>0</v>
      </c>
      <c r="O4026" t="s">
        <v>8270</v>
      </c>
      <c r="P4026" s="9">
        <f>(((K4026/60)/60)/24)+DATE(1970,1,1)</f>
        <v>42676.942164351851</v>
      </c>
      <c r="Q4026" s="14">
        <f>YEAR(P4026)</f>
        <v>2016</v>
      </c>
      <c r="R4026" s="10" t="s">
        <v>8333</v>
      </c>
      <c r="S4026" t="s">
        <v>8334</v>
      </c>
      <c r="T4026">
        <f>IFERROR(ROUND(E4026/M4026,2),0)</f>
        <v>68.3</v>
      </c>
    </row>
    <row r="4027" spans="1:20" ht="49" hidden="1" x14ac:dyDescent="0.25">
      <c r="A4027">
        <v>694</v>
      </c>
      <c r="B4027" s="3" t="s">
        <v>695</v>
      </c>
      <c r="C4027" s="3" t="s">
        <v>4804</v>
      </c>
      <c r="D4027" s="6">
        <v>150000</v>
      </c>
      <c r="E4027" s="8">
        <v>590</v>
      </c>
      <c r="F4027" s="22">
        <f>ROUND(E4027/D4027*100,0)</f>
        <v>0</v>
      </c>
      <c r="G4027" t="s">
        <v>8220</v>
      </c>
      <c r="H4027" t="s">
        <v>8223</v>
      </c>
      <c r="I4027" t="s">
        <v>8245</v>
      </c>
      <c r="J4027">
        <v>1485964559</v>
      </c>
      <c r="K4027">
        <v>1483372559</v>
      </c>
      <c r="L4027" t="b">
        <v>0</v>
      </c>
      <c r="M4027">
        <v>7</v>
      </c>
      <c r="N4027" t="b">
        <v>0</v>
      </c>
      <c r="O4027" t="s">
        <v>8271</v>
      </c>
      <c r="P4027" s="9">
        <f>(((K4027/60)/60)/24)+DATE(1970,1,1)</f>
        <v>42737.663877314815</v>
      </c>
      <c r="Q4027" s="14">
        <f>YEAR(P4027)</f>
        <v>2017</v>
      </c>
      <c r="R4027" s="10" t="s">
        <v>8333</v>
      </c>
      <c r="S4027" t="s">
        <v>8335</v>
      </c>
      <c r="T4027">
        <f>IFERROR(ROUND(E4027/M4027,2),0)</f>
        <v>84.29</v>
      </c>
    </row>
    <row r="4028" spans="1:20" ht="49" hidden="1" x14ac:dyDescent="0.25">
      <c r="A4028">
        <v>976</v>
      </c>
      <c r="B4028" s="3" t="s">
        <v>977</v>
      </c>
      <c r="C4028" s="3" t="s">
        <v>5086</v>
      </c>
      <c r="D4028" s="6">
        <v>150000</v>
      </c>
      <c r="E4028" s="8">
        <v>2889</v>
      </c>
      <c r="F4028" s="22">
        <f>ROUND(E4028/D4028*100,0)</f>
        <v>2</v>
      </c>
      <c r="G4028" t="s">
        <v>8220</v>
      </c>
      <c r="H4028" t="s">
        <v>8225</v>
      </c>
      <c r="I4028" t="s">
        <v>8247</v>
      </c>
      <c r="J4028">
        <v>1439515497</v>
      </c>
      <c r="K4028">
        <v>1435627497</v>
      </c>
      <c r="L4028" t="b">
        <v>0</v>
      </c>
      <c r="M4028">
        <v>18</v>
      </c>
      <c r="N4028" t="b">
        <v>0</v>
      </c>
      <c r="O4028" t="s">
        <v>8271</v>
      </c>
      <c r="P4028" s="9">
        <f>(((K4028/60)/60)/24)+DATE(1970,1,1)</f>
        <v>42185.058993055558</v>
      </c>
      <c r="Q4028" s="14">
        <f>YEAR(P4028)</f>
        <v>2015</v>
      </c>
      <c r="R4028" s="10" t="s">
        <v>8333</v>
      </c>
      <c r="S4028" t="s">
        <v>8335</v>
      </c>
      <c r="T4028">
        <f>IFERROR(ROUND(E4028/M4028,2),0)</f>
        <v>160.5</v>
      </c>
    </row>
    <row r="4029" spans="1:20" ht="49" hidden="1" x14ac:dyDescent="0.25">
      <c r="A4029">
        <v>999</v>
      </c>
      <c r="B4029" s="3" t="s">
        <v>1000</v>
      </c>
      <c r="C4029" s="3" t="s">
        <v>5109</v>
      </c>
      <c r="D4029" s="6">
        <v>150000</v>
      </c>
      <c r="E4029" s="8">
        <v>11683</v>
      </c>
      <c r="F4029" s="22">
        <f>ROUND(E4029/D4029*100,0)</f>
        <v>8</v>
      </c>
      <c r="G4029" t="s">
        <v>8220</v>
      </c>
      <c r="H4029" t="s">
        <v>8228</v>
      </c>
      <c r="I4029" t="s">
        <v>8250</v>
      </c>
      <c r="J4029">
        <v>1415865720</v>
      </c>
      <c r="K4029">
        <v>1413270690</v>
      </c>
      <c r="L4029" t="b">
        <v>0</v>
      </c>
      <c r="M4029">
        <v>40</v>
      </c>
      <c r="N4029" t="b">
        <v>0</v>
      </c>
      <c r="O4029" t="s">
        <v>8271</v>
      </c>
      <c r="P4029" s="9">
        <f>(((K4029/60)/60)/24)+DATE(1970,1,1)</f>
        <v>41926.29965277778</v>
      </c>
      <c r="Q4029" s="14">
        <f>YEAR(P4029)</f>
        <v>2014</v>
      </c>
      <c r="R4029" s="10" t="s">
        <v>8333</v>
      </c>
      <c r="S4029" t="s">
        <v>8335</v>
      </c>
      <c r="T4029">
        <f>IFERROR(ROUND(E4029/M4029,2),0)</f>
        <v>292.08</v>
      </c>
    </row>
    <row r="4030" spans="1:20" ht="49" hidden="1" x14ac:dyDescent="0.25">
      <c r="A4030">
        <v>1066</v>
      </c>
      <c r="B4030" s="3" t="s">
        <v>1067</v>
      </c>
      <c r="C4030" s="3" t="s">
        <v>5176</v>
      </c>
      <c r="D4030" s="6">
        <v>150000</v>
      </c>
      <c r="E4030" s="8">
        <v>5051</v>
      </c>
      <c r="F4030" s="22">
        <f>ROUND(E4030/D4030*100,0)</f>
        <v>3</v>
      </c>
      <c r="G4030" t="s">
        <v>8220</v>
      </c>
      <c r="H4030" t="s">
        <v>8223</v>
      </c>
      <c r="I4030" t="s">
        <v>8245</v>
      </c>
      <c r="J4030">
        <v>1375657582</v>
      </c>
      <c r="K4030">
        <v>1371769582</v>
      </c>
      <c r="L4030" t="b">
        <v>0</v>
      </c>
      <c r="M4030">
        <v>148</v>
      </c>
      <c r="N4030" t="b">
        <v>0</v>
      </c>
      <c r="O4030" t="s">
        <v>8280</v>
      </c>
      <c r="P4030" s="9">
        <f>(((K4030/60)/60)/24)+DATE(1970,1,1)</f>
        <v>41445.962754629632</v>
      </c>
      <c r="Q4030" s="14">
        <f>YEAR(P4030)</f>
        <v>2013</v>
      </c>
      <c r="R4030" s="10" t="s">
        <v>8347</v>
      </c>
      <c r="S4030" t="s">
        <v>8348</v>
      </c>
      <c r="T4030">
        <f>IFERROR(ROUND(E4030/M4030,2),0)</f>
        <v>34.130000000000003</v>
      </c>
    </row>
    <row r="4031" spans="1:20" ht="33" hidden="1" x14ac:dyDescent="0.25">
      <c r="A4031">
        <v>2519</v>
      </c>
      <c r="B4031" s="3" t="s">
        <v>2519</v>
      </c>
      <c r="C4031" s="3" t="s">
        <v>6629</v>
      </c>
      <c r="D4031" s="6">
        <v>150000</v>
      </c>
      <c r="E4031" s="8">
        <v>65</v>
      </c>
      <c r="F4031" s="22">
        <f>ROUND(E4031/D4031*100,0)</f>
        <v>0</v>
      </c>
      <c r="G4031" t="s">
        <v>8220</v>
      </c>
      <c r="H4031" t="s">
        <v>8223</v>
      </c>
      <c r="I4031" t="s">
        <v>8245</v>
      </c>
      <c r="J4031">
        <v>1405741404</v>
      </c>
      <c r="K4031">
        <v>1403149404</v>
      </c>
      <c r="L4031" t="b">
        <v>0</v>
      </c>
      <c r="M4031">
        <v>4</v>
      </c>
      <c r="N4031" t="b">
        <v>0</v>
      </c>
      <c r="O4031" t="s">
        <v>8297</v>
      </c>
      <c r="P4031" s="9">
        <f>(((K4031/60)/60)/24)+DATE(1970,1,1)</f>
        <v>41809.155138888891</v>
      </c>
      <c r="Q4031" s="14">
        <f>YEAR(P4031)</f>
        <v>2014</v>
      </c>
      <c r="R4031" s="10" t="s">
        <v>8350</v>
      </c>
      <c r="S4031" t="s">
        <v>8367</v>
      </c>
      <c r="T4031">
        <f>IFERROR(ROUND(E4031/M4031,2),0)</f>
        <v>16.25</v>
      </c>
    </row>
    <row r="4032" spans="1:20" ht="49" hidden="1" x14ac:dyDescent="0.25">
      <c r="A4032">
        <v>2876</v>
      </c>
      <c r="B4032" s="3" t="s">
        <v>2876</v>
      </c>
      <c r="C4032" s="3" t="s">
        <v>6986</v>
      </c>
      <c r="D4032" s="6">
        <v>150000</v>
      </c>
      <c r="E4032" s="8">
        <v>0</v>
      </c>
      <c r="F4032" s="22">
        <f>ROUND(E4032/D4032*100,0)</f>
        <v>0</v>
      </c>
      <c r="G4032" t="s">
        <v>8220</v>
      </c>
      <c r="H4032" t="s">
        <v>8223</v>
      </c>
      <c r="I4032" t="s">
        <v>8245</v>
      </c>
      <c r="J4032">
        <v>1437069079</v>
      </c>
      <c r="K4032">
        <v>1434477079</v>
      </c>
      <c r="L4032" t="b">
        <v>0</v>
      </c>
      <c r="M4032">
        <v>0</v>
      </c>
      <c r="N4032" t="b">
        <v>0</v>
      </c>
      <c r="O4032" t="s">
        <v>8269</v>
      </c>
      <c r="P4032" s="9">
        <f>(((K4032/60)/60)/24)+DATE(1970,1,1)</f>
        <v>42171.743969907402</v>
      </c>
      <c r="Q4032" s="14">
        <f>YEAR(P4032)</f>
        <v>2015</v>
      </c>
      <c r="R4032" s="10" t="s">
        <v>8331</v>
      </c>
      <c r="S4032" t="s">
        <v>8332</v>
      </c>
      <c r="T4032">
        <f>IFERROR(ROUND(E4032/M4032,2),0)</f>
        <v>0</v>
      </c>
    </row>
    <row r="4033" spans="1:20" ht="33" hidden="1" x14ac:dyDescent="0.25">
      <c r="A4033">
        <v>2902</v>
      </c>
      <c r="B4033" s="3" t="s">
        <v>2902</v>
      </c>
      <c r="C4033" s="3" t="s">
        <v>7012</v>
      </c>
      <c r="D4033" s="6">
        <v>150000</v>
      </c>
      <c r="E4033" s="8">
        <v>25</v>
      </c>
      <c r="F4033" s="22">
        <f>ROUND(E4033/D4033*100,0)</f>
        <v>0</v>
      </c>
      <c r="G4033" t="s">
        <v>8220</v>
      </c>
      <c r="H4033" t="s">
        <v>8223</v>
      </c>
      <c r="I4033" t="s">
        <v>8245</v>
      </c>
      <c r="J4033">
        <v>1440412396</v>
      </c>
      <c r="K4033">
        <v>1437820396</v>
      </c>
      <c r="L4033" t="b">
        <v>0</v>
      </c>
      <c r="M4033">
        <v>1</v>
      </c>
      <c r="N4033" t="b">
        <v>0</v>
      </c>
      <c r="O4033" t="s">
        <v>8269</v>
      </c>
      <c r="P4033" s="9">
        <f>(((K4033/60)/60)/24)+DATE(1970,1,1)</f>
        <v>42210.439768518518</v>
      </c>
      <c r="Q4033" s="14">
        <f>YEAR(P4033)</f>
        <v>2015</v>
      </c>
      <c r="R4033" s="10" t="s">
        <v>8331</v>
      </c>
      <c r="S4033" t="s">
        <v>8332</v>
      </c>
      <c r="T4033">
        <f>IFERROR(ROUND(E4033/M4033,2),0)</f>
        <v>25</v>
      </c>
    </row>
    <row r="4034" spans="1:20" ht="49" hidden="1" x14ac:dyDescent="0.25">
      <c r="A4034">
        <v>3636</v>
      </c>
      <c r="B4034" s="3" t="s">
        <v>3634</v>
      </c>
      <c r="C4034" s="3" t="s">
        <v>7746</v>
      </c>
      <c r="D4034" s="6">
        <v>150000</v>
      </c>
      <c r="E4034" s="8">
        <v>0</v>
      </c>
      <c r="F4034" s="22">
        <f>ROUND(E4034/D4034*100,0)</f>
        <v>0</v>
      </c>
      <c r="G4034" t="s">
        <v>8220</v>
      </c>
      <c r="H4034" t="s">
        <v>8223</v>
      </c>
      <c r="I4034" t="s">
        <v>8245</v>
      </c>
      <c r="J4034">
        <v>1442248829</v>
      </c>
      <c r="K4034">
        <v>1439224829</v>
      </c>
      <c r="L4034" t="b">
        <v>0</v>
      </c>
      <c r="M4034">
        <v>0</v>
      </c>
      <c r="N4034" t="b">
        <v>0</v>
      </c>
      <c r="O4034" t="s">
        <v>8303</v>
      </c>
      <c r="P4034" s="9">
        <f>(((K4034/60)/60)/24)+DATE(1970,1,1)</f>
        <v>42226.694780092599</v>
      </c>
      <c r="Q4034" s="14">
        <f>YEAR(P4034)</f>
        <v>2015</v>
      </c>
      <c r="R4034" s="10" t="s">
        <v>8331</v>
      </c>
      <c r="S4034" t="s">
        <v>8373</v>
      </c>
      <c r="T4034">
        <f>IFERROR(ROUND(E4034/M4034,2),0)</f>
        <v>0</v>
      </c>
    </row>
    <row r="4035" spans="1:20" ht="49" hidden="1" x14ac:dyDescent="0.25">
      <c r="A4035">
        <v>3805</v>
      </c>
      <c r="B4035" s="3" t="s">
        <v>3802</v>
      </c>
      <c r="C4035" s="3" t="s">
        <v>7915</v>
      </c>
      <c r="D4035" s="6">
        <v>150000</v>
      </c>
      <c r="E4035" s="8">
        <v>3</v>
      </c>
      <c r="F4035" s="22">
        <f>ROUND(E4035/D4035*100,0)</f>
        <v>0</v>
      </c>
      <c r="G4035" t="s">
        <v>8220</v>
      </c>
      <c r="H4035" t="s">
        <v>8223</v>
      </c>
      <c r="I4035" t="s">
        <v>8245</v>
      </c>
      <c r="J4035">
        <v>1411852640</v>
      </c>
      <c r="K4035">
        <v>1406668640</v>
      </c>
      <c r="L4035" t="b">
        <v>0</v>
      </c>
      <c r="M4035">
        <v>2</v>
      </c>
      <c r="N4035" t="b">
        <v>0</v>
      </c>
      <c r="O4035" t="s">
        <v>8303</v>
      </c>
      <c r="P4035" s="9">
        <f>(((K4035/60)/60)/24)+DATE(1970,1,1)</f>
        <v>41849.887037037035</v>
      </c>
      <c r="Q4035" s="14">
        <f>YEAR(P4035)</f>
        <v>2014</v>
      </c>
      <c r="R4035" s="10" t="s">
        <v>8331</v>
      </c>
      <c r="S4035" t="s">
        <v>8373</v>
      </c>
      <c r="T4035">
        <f>IFERROR(ROUND(E4035/M4035,2),0)</f>
        <v>1.5</v>
      </c>
    </row>
    <row r="4036" spans="1:20" ht="49" hidden="1" x14ac:dyDescent="0.25">
      <c r="A4036">
        <v>138</v>
      </c>
      <c r="B4036" s="3" t="s">
        <v>140</v>
      </c>
      <c r="C4036" s="3" t="s">
        <v>4248</v>
      </c>
      <c r="D4036" s="6">
        <v>150000</v>
      </c>
      <c r="E4036" s="8">
        <v>4712</v>
      </c>
      <c r="F4036" s="22">
        <f>ROUND(E4036/D4036*100,0)</f>
        <v>3</v>
      </c>
      <c r="G4036" t="s">
        <v>8219</v>
      </c>
      <c r="H4036" t="s">
        <v>8223</v>
      </c>
      <c r="I4036" t="s">
        <v>8245</v>
      </c>
      <c r="J4036">
        <v>1438405140</v>
      </c>
      <c r="K4036">
        <v>1435731041</v>
      </c>
      <c r="L4036" t="b">
        <v>0</v>
      </c>
      <c r="M4036">
        <v>58</v>
      </c>
      <c r="N4036" t="b">
        <v>0</v>
      </c>
      <c r="O4036" t="s">
        <v>8265</v>
      </c>
      <c r="P4036" s="9">
        <f>(((K4036/60)/60)/24)+DATE(1970,1,1)</f>
        <v>42186.257418981477</v>
      </c>
      <c r="Q4036" s="14">
        <f>YEAR(P4036)</f>
        <v>2015</v>
      </c>
      <c r="R4036" s="10" t="s">
        <v>8324</v>
      </c>
      <c r="S4036" t="s">
        <v>8327</v>
      </c>
      <c r="T4036">
        <f>IFERROR(ROUND(E4036/M4036,2),0)</f>
        <v>81.239999999999995</v>
      </c>
    </row>
    <row r="4037" spans="1:20" ht="49" hidden="1" x14ac:dyDescent="0.25">
      <c r="A4037">
        <v>608</v>
      </c>
      <c r="B4037" s="3" t="s">
        <v>609</v>
      </c>
      <c r="C4037" s="3" t="s">
        <v>4718</v>
      </c>
      <c r="D4037" s="6">
        <v>150000</v>
      </c>
      <c r="E4037" s="8">
        <v>1461</v>
      </c>
      <c r="F4037" s="22">
        <f>ROUND(E4037/D4037*100,0)</f>
        <v>1</v>
      </c>
      <c r="G4037" t="s">
        <v>8219</v>
      </c>
      <c r="H4037" t="s">
        <v>8223</v>
      </c>
      <c r="I4037" t="s">
        <v>8245</v>
      </c>
      <c r="J4037">
        <v>1434405980</v>
      </c>
      <c r="K4037">
        <v>1431813980</v>
      </c>
      <c r="L4037" t="b">
        <v>0</v>
      </c>
      <c r="M4037">
        <v>5</v>
      </c>
      <c r="N4037" t="b">
        <v>0</v>
      </c>
      <c r="O4037" t="s">
        <v>8270</v>
      </c>
      <c r="P4037" s="9">
        <f>(((K4037/60)/60)/24)+DATE(1970,1,1)</f>
        <v>42140.921064814815</v>
      </c>
      <c r="Q4037" s="14">
        <f>YEAR(P4037)</f>
        <v>2015</v>
      </c>
      <c r="R4037" s="10" t="s">
        <v>8333</v>
      </c>
      <c r="S4037" t="s">
        <v>8334</v>
      </c>
      <c r="T4037">
        <f>IFERROR(ROUND(E4037/M4037,2),0)</f>
        <v>292.2</v>
      </c>
    </row>
    <row r="4038" spans="1:20" ht="49" hidden="1" x14ac:dyDescent="0.25">
      <c r="A4038">
        <v>2387</v>
      </c>
      <c r="B4038" s="3" t="s">
        <v>2388</v>
      </c>
      <c r="C4038" s="3" t="s">
        <v>6497</v>
      </c>
      <c r="D4038" s="6">
        <v>150000</v>
      </c>
      <c r="E4038" s="8">
        <v>1026</v>
      </c>
      <c r="F4038" s="22">
        <f>ROUND(E4038/D4038*100,0)</f>
        <v>1</v>
      </c>
      <c r="G4038" t="s">
        <v>8219</v>
      </c>
      <c r="H4038" t="s">
        <v>8223</v>
      </c>
      <c r="I4038" t="s">
        <v>8245</v>
      </c>
      <c r="J4038">
        <v>1469199740</v>
      </c>
      <c r="K4038">
        <v>1465311740</v>
      </c>
      <c r="L4038" t="b">
        <v>0</v>
      </c>
      <c r="M4038">
        <v>3</v>
      </c>
      <c r="N4038" t="b">
        <v>0</v>
      </c>
      <c r="O4038" t="s">
        <v>8270</v>
      </c>
      <c r="P4038" s="9">
        <f>(((K4038/60)/60)/24)+DATE(1970,1,1)</f>
        <v>42528.626620370371</v>
      </c>
      <c r="Q4038" s="14">
        <f>YEAR(P4038)</f>
        <v>2016</v>
      </c>
      <c r="R4038" s="10" t="s">
        <v>8333</v>
      </c>
      <c r="S4038" t="s">
        <v>8334</v>
      </c>
      <c r="T4038">
        <f>IFERROR(ROUND(E4038/M4038,2),0)</f>
        <v>342</v>
      </c>
    </row>
    <row r="4039" spans="1:20" ht="33" hidden="1" x14ac:dyDescent="0.25">
      <c r="A4039">
        <v>2656</v>
      </c>
      <c r="B4039" s="3" t="s">
        <v>2656</v>
      </c>
      <c r="C4039" s="3" t="s">
        <v>6766</v>
      </c>
      <c r="D4039" s="6">
        <v>150000</v>
      </c>
      <c r="E4039" s="8">
        <v>17155</v>
      </c>
      <c r="F4039" s="22">
        <f>ROUND(E4039/D4039*100,0)</f>
        <v>11</v>
      </c>
      <c r="G4039" t="s">
        <v>8219</v>
      </c>
      <c r="H4039" t="s">
        <v>8223</v>
      </c>
      <c r="I4039" t="s">
        <v>8245</v>
      </c>
      <c r="J4039">
        <v>1489345200</v>
      </c>
      <c r="K4039">
        <v>1485966688</v>
      </c>
      <c r="L4039" t="b">
        <v>0</v>
      </c>
      <c r="M4039">
        <v>152</v>
      </c>
      <c r="N4039" t="b">
        <v>0</v>
      </c>
      <c r="O4039" t="s">
        <v>8299</v>
      </c>
      <c r="P4039" s="9">
        <f>(((K4039/60)/60)/24)+DATE(1970,1,1)</f>
        <v>42767.688518518517</v>
      </c>
      <c r="Q4039" s="14">
        <f>YEAR(P4039)</f>
        <v>2017</v>
      </c>
      <c r="R4039" s="10" t="s">
        <v>8333</v>
      </c>
      <c r="S4039" t="s">
        <v>8369</v>
      </c>
      <c r="T4039">
        <f>IFERROR(ROUND(E4039/M4039,2),0)</f>
        <v>112.86</v>
      </c>
    </row>
    <row r="4040" spans="1:20" ht="49" x14ac:dyDescent="0.25">
      <c r="A4040">
        <v>2013</v>
      </c>
      <c r="B4040" s="3" t="s">
        <v>2014</v>
      </c>
      <c r="C4040" s="3" t="s">
        <v>6123</v>
      </c>
      <c r="D4040" s="6">
        <v>160000</v>
      </c>
      <c r="E4040" s="8">
        <v>791862</v>
      </c>
      <c r="F4040" s="22">
        <f>ROUND(E4040/D4040*100,0)</f>
        <v>495</v>
      </c>
      <c r="G4040" t="s">
        <v>8218</v>
      </c>
      <c r="H4040" t="s">
        <v>8223</v>
      </c>
      <c r="I4040" t="s">
        <v>8245</v>
      </c>
      <c r="J4040">
        <v>1468019014</v>
      </c>
      <c r="K4040">
        <v>1462835014</v>
      </c>
      <c r="L4040" t="b">
        <v>1</v>
      </c>
      <c r="M4040">
        <v>4562</v>
      </c>
      <c r="N4040" t="b">
        <v>1</v>
      </c>
      <c r="O4040" t="s">
        <v>8293</v>
      </c>
      <c r="P4040" s="9">
        <f>(((K4040/60)/60)/24)+DATE(1970,1,1)</f>
        <v>42499.960810185185</v>
      </c>
      <c r="Q4040" s="14">
        <f>YEAR(P4040)</f>
        <v>2016</v>
      </c>
      <c r="R4040" s="10" t="s">
        <v>8333</v>
      </c>
      <c r="S4040" t="s">
        <v>8363</v>
      </c>
      <c r="T4040">
        <f>IFERROR(ROUND(E4040/M4040,2),0)</f>
        <v>173.58</v>
      </c>
    </row>
    <row r="4041" spans="1:20" ht="49" hidden="1" x14ac:dyDescent="0.25">
      <c r="A4041">
        <v>1874</v>
      </c>
      <c r="B4041" s="3" t="s">
        <v>1875</v>
      </c>
      <c r="C4041" s="3" t="s">
        <v>5984</v>
      </c>
      <c r="D4041" s="6">
        <v>160000</v>
      </c>
      <c r="E4041" s="8">
        <v>26</v>
      </c>
      <c r="F4041" s="22">
        <f>ROUND(E4041/D4041*100,0)</f>
        <v>0</v>
      </c>
      <c r="G4041" t="s">
        <v>8220</v>
      </c>
      <c r="H4041" t="s">
        <v>8223</v>
      </c>
      <c r="I4041" t="s">
        <v>8245</v>
      </c>
      <c r="J4041">
        <v>1467155733</v>
      </c>
      <c r="K4041">
        <v>1465427733</v>
      </c>
      <c r="L4041" t="b">
        <v>0</v>
      </c>
      <c r="M4041">
        <v>2</v>
      </c>
      <c r="N4041" t="b">
        <v>0</v>
      </c>
      <c r="O4041" t="s">
        <v>8281</v>
      </c>
      <c r="P4041" s="9">
        <f>(((K4041/60)/60)/24)+DATE(1970,1,1)</f>
        <v>42529.969131944439</v>
      </c>
      <c r="Q4041" s="14">
        <f>YEAR(P4041)</f>
        <v>2016</v>
      </c>
      <c r="R4041" s="10" t="s">
        <v>8347</v>
      </c>
      <c r="S4041" t="s">
        <v>8349</v>
      </c>
      <c r="T4041">
        <f>IFERROR(ROUND(E4041/M4041,2),0)</f>
        <v>13</v>
      </c>
    </row>
    <row r="4042" spans="1:20" ht="49" hidden="1" x14ac:dyDescent="0.25">
      <c r="A4042">
        <v>978</v>
      </c>
      <c r="B4042" s="3" t="s">
        <v>979</v>
      </c>
      <c r="C4042" s="3" t="s">
        <v>5088</v>
      </c>
      <c r="D4042" s="6">
        <v>172889</v>
      </c>
      <c r="E4042" s="8">
        <v>97273</v>
      </c>
      <c r="F4042" s="22">
        <f>ROUND(E4042/D4042*100,0)</f>
        <v>56</v>
      </c>
      <c r="G4042" t="s">
        <v>8220</v>
      </c>
      <c r="H4042" t="s">
        <v>8234</v>
      </c>
      <c r="I4042" t="s">
        <v>8254</v>
      </c>
      <c r="J4042">
        <v>1456385101</v>
      </c>
      <c r="K4042">
        <v>1453793101</v>
      </c>
      <c r="L4042" t="b">
        <v>0</v>
      </c>
      <c r="M4042">
        <v>123</v>
      </c>
      <c r="N4042" t="b">
        <v>0</v>
      </c>
      <c r="O4042" t="s">
        <v>8271</v>
      </c>
      <c r="P4042" s="9">
        <f>(((K4042/60)/60)/24)+DATE(1970,1,1)</f>
        <v>42395.309039351851</v>
      </c>
      <c r="Q4042" s="14">
        <f>YEAR(P4042)</f>
        <v>2016</v>
      </c>
      <c r="R4042" s="10" t="s">
        <v>8333</v>
      </c>
      <c r="S4042" t="s">
        <v>8335</v>
      </c>
      <c r="T4042">
        <f>IFERROR(ROUND(E4042/M4042,2),0)</f>
        <v>790.84</v>
      </c>
    </row>
    <row r="4043" spans="1:20" ht="33" hidden="1" x14ac:dyDescent="0.25">
      <c r="A4043">
        <v>696</v>
      </c>
      <c r="B4043" s="3" t="s">
        <v>697</v>
      </c>
      <c r="C4043" s="3" t="s">
        <v>4806</v>
      </c>
      <c r="D4043" s="6">
        <v>175000</v>
      </c>
      <c r="E4043" s="8">
        <v>1</v>
      </c>
      <c r="F4043" s="22">
        <f>ROUND(E4043/D4043*100,0)</f>
        <v>0</v>
      </c>
      <c r="G4043" t="s">
        <v>8220</v>
      </c>
      <c r="H4043" t="s">
        <v>8232</v>
      </c>
      <c r="I4043" t="s">
        <v>8248</v>
      </c>
      <c r="J4043">
        <v>1406326502</v>
      </c>
      <c r="K4043">
        <v>1403734502</v>
      </c>
      <c r="L4043" t="b">
        <v>0</v>
      </c>
      <c r="M4043">
        <v>1</v>
      </c>
      <c r="N4043" t="b">
        <v>0</v>
      </c>
      <c r="O4043" t="s">
        <v>8271</v>
      </c>
      <c r="P4043" s="9">
        <f>(((K4043/60)/60)/24)+DATE(1970,1,1)</f>
        <v>41815.927106481482</v>
      </c>
      <c r="Q4043" s="14">
        <f>YEAR(P4043)</f>
        <v>2014</v>
      </c>
      <c r="R4043" s="10" t="s">
        <v>8333</v>
      </c>
      <c r="S4043" t="s">
        <v>8335</v>
      </c>
      <c r="T4043">
        <f>IFERROR(ROUND(E4043/M4043,2),0)</f>
        <v>1</v>
      </c>
    </row>
    <row r="4044" spans="1:20" ht="65" hidden="1" x14ac:dyDescent="0.25">
      <c r="A4044">
        <v>1176</v>
      </c>
      <c r="B4044" s="3" t="s">
        <v>1177</v>
      </c>
      <c r="C4044" s="3" t="s">
        <v>5286</v>
      </c>
      <c r="D4044" s="6">
        <v>175000</v>
      </c>
      <c r="E4044" s="8">
        <v>10</v>
      </c>
      <c r="F4044" s="22">
        <f>ROUND(E4044/D4044*100,0)</f>
        <v>0</v>
      </c>
      <c r="G4044" t="s">
        <v>8220</v>
      </c>
      <c r="H4044" t="s">
        <v>8225</v>
      </c>
      <c r="I4044" t="s">
        <v>8247</v>
      </c>
      <c r="J4044">
        <v>1488805200</v>
      </c>
      <c r="K4044">
        <v>1484094498</v>
      </c>
      <c r="L4044" t="b">
        <v>0</v>
      </c>
      <c r="M4044">
        <v>1</v>
      </c>
      <c r="N4044" t="b">
        <v>0</v>
      </c>
      <c r="O4044" t="s">
        <v>8282</v>
      </c>
      <c r="P4044" s="9">
        <f>(((K4044/60)/60)/24)+DATE(1970,1,1)</f>
        <v>42746.019652777773</v>
      </c>
      <c r="Q4044" s="14">
        <f>YEAR(P4044)</f>
        <v>2017</v>
      </c>
      <c r="R4044" s="10" t="s">
        <v>8350</v>
      </c>
      <c r="S4044" t="s">
        <v>8351</v>
      </c>
      <c r="T4044">
        <f>IFERROR(ROUND(E4044/M4044,2),0)</f>
        <v>10</v>
      </c>
    </row>
    <row r="4045" spans="1:20" ht="49" hidden="1" x14ac:dyDescent="0.25">
      <c r="A4045">
        <v>2363</v>
      </c>
      <c r="B4045" s="3" t="s">
        <v>2364</v>
      </c>
      <c r="C4045" s="3" t="s">
        <v>6473</v>
      </c>
      <c r="D4045" s="6">
        <v>175000</v>
      </c>
      <c r="E4045" s="8">
        <v>0</v>
      </c>
      <c r="F4045" s="22">
        <f>ROUND(E4045/D4045*100,0)</f>
        <v>0</v>
      </c>
      <c r="G4045" t="s">
        <v>8219</v>
      </c>
      <c r="H4045" t="s">
        <v>8223</v>
      </c>
      <c r="I4045" t="s">
        <v>8245</v>
      </c>
      <c r="J4045">
        <v>1451348200</v>
      </c>
      <c r="K4045">
        <v>1447460200</v>
      </c>
      <c r="L4045" t="b">
        <v>0</v>
      </c>
      <c r="M4045">
        <v>0</v>
      </c>
      <c r="N4045" t="b">
        <v>0</v>
      </c>
      <c r="O4045" t="s">
        <v>8270</v>
      </c>
      <c r="P4045" s="9">
        <f>(((K4045/60)/60)/24)+DATE(1970,1,1)</f>
        <v>42322.011574074073</v>
      </c>
      <c r="Q4045" s="14">
        <f>YEAR(P4045)</f>
        <v>2015</v>
      </c>
      <c r="R4045" s="10" t="s">
        <v>8333</v>
      </c>
      <c r="S4045" t="s">
        <v>8334</v>
      </c>
      <c r="T4045">
        <f>IFERROR(ROUND(E4045/M4045,2),0)</f>
        <v>0</v>
      </c>
    </row>
    <row r="4046" spans="1:20" ht="33" x14ac:dyDescent="0.25">
      <c r="A4046">
        <v>2076</v>
      </c>
      <c r="B4046" s="3" t="s">
        <v>2077</v>
      </c>
      <c r="C4046" s="3" t="s">
        <v>6186</v>
      </c>
      <c r="D4046" s="6">
        <v>179000</v>
      </c>
      <c r="E4046" s="8">
        <v>972594.99</v>
      </c>
      <c r="F4046" s="22">
        <f>ROUND(E4046/D4046*100,0)</f>
        <v>543</v>
      </c>
      <c r="G4046" t="s">
        <v>8218</v>
      </c>
      <c r="H4046" t="s">
        <v>8224</v>
      </c>
      <c r="I4046" t="s">
        <v>8246</v>
      </c>
      <c r="J4046">
        <v>1406149689</v>
      </c>
      <c r="K4046">
        <v>1402693689</v>
      </c>
      <c r="L4046" t="b">
        <v>0</v>
      </c>
      <c r="M4046">
        <v>8359</v>
      </c>
      <c r="N4046" t="b">
        <v>1</v>
      </c>
      <c r="O4046" t="s">
        <v>8293</v>
      </c>
      <c r="P4046" s="9">
        <f>(((K4046/60)/60)/24)+DATE(1970,1,1)</f>
        <v>41803.880659722221</v>
      </c>
      <c r="Q4046" s="14">
        <f>YEAR(P4046)</f>
        <v>2014</v>
      </c>
      <c r="R4046" s="10" t="s">
        <v>8333</v>
      </c>
      <c r="S4046" t="s">
        <v>8363</v>
      </c>
      <c r="T4046">
        <f>IFERROR(ROUND(E4046/M4046,2),0)</f>
        <v>116.35</v>
      </c>
    </row>
    <row r="4047" spans="1:20" ht="49" hidden="1" x14ac:dyDescent="0.25">
      <c r="A4047">
        <v>1441</v>
      </c>
      <c r="B4047" s="3" t="s">
        <v>1442</v>
      </c>
      <c r="C4047" s="3" t="s">
        <v>5551</v>
      </c>
      <c r="D4047" s="6">
        <v>180000</v>
      </c>
      <c r="E4047" s="8">
        <v>2020</v>
      </c>
      <c r="F4047" s="22">
        <f>ROUND(E4047/D4047*100,0)</f>
        <v>1</v>
      </c>
      <c r="G4047" t="s">
        <v>8220</v>
      </c>
      <c r="H4047" t="s">
        <v>8224</v>
      </c>
      <c r="I4047" t="s">
        <v>8246</v>
      </c>
      <c r="J4047">
        <v>1441995769</v>
      </c>
      <c r="K4047">
        <v>1436811769</v>
      </c>
      <c r="L4047" t="b">
        <v>0</v>
      </c>
      <c r="M4047">
        <v>3</v>
      </c>
      <c r="N4047" t="b">
        <v>0</v>
      </c>
      <c r="O4047" t="s">
        <v>8285</v>
      </c>
      <c r="P4047" s="9">
        <f>(((K4047/60)/60)/24)+DATE(1970,1,1)</f>
        <v>42198.765844907408</v>
      </c>
      <c r="Q4047" s="14">
        <f>YEAR(P4047)</f>
        <v>2015</v>
      </c>
      <c r="R4047" s="10" t="s">
        <v>8336</v>
      </c>
      <c r="S4047" t="s">
        <v>8355</v>
      </c>
      <c r="T4047">
        <f>IFERROR(ROUND(E4047/M4047,2),0)</f>
        <v>673.33</v>
      </c>
    </row>
    <row r="4048" spans="1:20" ht="49" hidden="1" x14ac:dyDescent="0.25">
      <c r="A4048">
        <v>1982</v>
      </c>
      <c r="B4048" s="3" t="s">
        <v>1983</v>
      </c>
      <c r="C4048" s="3" t="s">
        <v>6092</v>
      </c>
      <c r="D4048" s="6">
        <v>180000</v>
      </c>
      <c r="E4048" s="8">
        <v>0</v>
      </c>
      <c r="F4048" s="22">
        <f>ROUND(E4048/D4048*100,0)</f>
        <v>0</v>
      </c>
      <c r="G4048" t="s">
        <v>8220</v>
      </c>
      <c r="H4048" t="s">
        <v>8230</v>
      </c>
      <c r="I4048" t="s">
        <v>8251</v>
      </c>
      <c r="J4048">
        <v>1480863887</v>
      </c>
      <c r="K4048">
        <v>1478268287</v>
      </c>
      <c r="L4048" t="b">
        <v>0</v>
      </c>
      <c r="M4048">
        <v>0</v>
      </c>
      <c r="N4048" t="b">
        <v>0</v>
      </c>
      <c r="O4048" t="s">
        <v>8294</v>
      </c>
      <c r="P4048" s="9">
        <f>(((K4048/60)/60)/24)+DATE(1970,1,1)</f>
        <v>42678.586655092593</v>
      </c>
      <c r="Q4048" s="14">
        <f>YEAR(P4048)</f>
        <v>2016</v>
      </c>
      <c r="R4048" s="10" t="s">
        <v>8352</v>
      </c>
      <c r="S4048" t="s">
        <v>8364</v>
      </c>
      <c r="T4048">
        <f>IFERROR(ROUND(E4048/M4048,2),0)</f>
        <v>0</v>
      </c>
    </row>
    <row r="4049" spans="1:20" ht="49" hidden="1" x14ac:dyDescent="0.25">
      <c r="A4049">
        <v>2513</v>
      </c>
      <c r="B4049" s="3" t="s">
        <v>2513</v>
      </c>
      <c r="C4049" s="3" t="s">
        <v>6623</v>
      </c>
      <c r="D4049" s="6">
        <v>180000</v>
      </c>
      <c r="E4049" s="8">
        <v>0</v>
      </c>
      <c r="F4049" s="22">
        <f>ROUND(E4049/D4049*100,0)</f>
        <v>0</v>
      </c>
      <c r="G4049" t="s">
        <v>8220</v>
      </c>
      <c r="H4049" t="s">
        <v>8235</v>
      </c>
      <c r="I4049" t="s">
        <v>8248</v>
      </c>
      <c r="J4049">
        <v>1488067789</v>
      </c>
      <c r="K4049">
        <v>1482883789</v>
      </c>
      <c r="L4049" t="b">
        <v>0</v>
      </c>
      <c r="M4049">
        <v>0</v>
      </c>
      <c r="N4049" t="b">
        <v>0</v>
      </c>
      <c r="O4049" t="s">
        <v>8297</v>
      </c>
      <c r="P4049" s="9">
        <f>(((K4049/60)/60)/24)+DATE(1970,1,1)</f>
        <v>42732.00681712963</v>
      </c>
      <c r="Q4049" s="14">
        <f>YEAR(P4049)</f>
        <v>2016</v>
      </c>
      <c r="R4049" s="10" t="s">
        <v>8350</v>
      </c>
      <c r="S4049" t="s">
        <v>8367</v>
      </c>
      <c r="T4049">
        <f>IFERROR(ROUND(E4049/M4049,2),0)</f>
        <v>0</v>
      </c>
    </row>
    <row r="4050" spans="1:20" ht="49" hidden="1" x14ac:dyDescent="0.25">
      <c r="A4050">
        <v>2909</v>
      </c>
      <c r="B4050" s="3" t="s">
        <v>2909</v>
      </c>
      <c r="C4050" s="3" t="s">
        <v>7019</v>
      </c>
      <c r="D4050" s="6">
        <v>180000</v>
      </c>
      <c r="E4050" s="8">
        <v>20</v>
      </c>
      <c r="F4050" s="22">
        <f>ROUND(E4050/D4050*100,0)</f>
        <v>0</v>
      </c>
      <c r="G4050" t="s">
        <v>8220</v>
      </c>
      <c r="H4050" t="s">
        <v>8223</v>
      </c>
      <c r="I4050" t="s">
        <v>8245</v>
      </c>
      <c r="J4050">
        <v>1416944760</v>
      </c>
      <c r="K4050">
        <v>1413527001</v>
      </c>
      <c r="L4050" t="b">
        <v>0</v>
      </c>
      <c r="M4050">
        <v>1</v>
      </c>
      <c r="N4050" t="b">
        <v>0</v>
      </c>
      <c r="O4050" t="s">
        <v>8269</v>
      </c>
      <c r="P4050" s="9">
        <f>(((K4050/60)/60)/24)+DATE(1970,1,1)</f>
        <v>41929.266215277778</v>
      </c>
      <c r="Q4050" s="14">
        <f>YEAR(P4050)</f>
        <v>2014</v>
      </c>
      <c r="R4050" s="10" t="s">
        <v>8331</v>
      </c>
      <c r="S4050" t="s">
        <v>8332</v>
      </c>
      <c r="T4050">
        <f>IFERROR(ROUND(E4050/M4050,2),0)</f>
        <v>20</v>
      </c>
    </row>
    <row r="4051" spans="1:20" ht="49" hidden="1" x14ac:dyDescent="0.25">
      <c r="A4051">
        <v>1314</v>
      </c>
      <c r="B4051" s="3" t="s">
        <v>1315</v>
      </c>
      <c r="C4051" s="3" t="s">
        <v>5424</v>
      </c>
      <c r="D4051" s="6">
        <v>180000</v>
      </c>
      <c r="E4051" s="8">
        <v>2028</v>
      </c>
      <c r="F4051" s="22">
        <f>ROUND(E4051/D4051*100,0)</f>
        <v>1</v>
      </c>
      <c r="G4051" t="s">
        <v>8219</v>
      </c>
      <c r="H4051" t="s">
        <v>8223</v>
      </c>
      <c r="I4051" t="s">
        <v>8245</v>
      </c>
      <c r="J4051">
        <v>1477065860</v>
      </c>
      <c r="K4051">
        <v>1471881860</v>
      </c>
      <c r="L4051" t="b">
        <v>0</v>
      </c>
      <c r="M4051">
        <v>11</v>
      </c>
      <c r="N4051" t="b">
        <v>0</v>
      </c>
      <c r="O4051" t="s">
        <v>8271</v>
      </c>
      <c r="P4051" s="9">
        <f>(((K4051/60)/60)/24)+DATE(1970,1,1)</f>
        <v>42604.669675925921</v>
      </c>
      <c r="Q4051" s="14">
        <f>YEAR(P4051)</f>
        <v>2016</v>
      </c>
      <c r="R4051" s="10" t="s">
        <v>8333</v>
      </c>
      <c r="S4051" t="s">
        <v>8335</v>
      </c>
      <c r="T4051">
        <f>IFERROR(ROUND(E4051/M4051,2),0)</f>
        <v>184.36</v>
      </c>
    </row>
    <row r="4052" spans="1:20" ht="49" x14ac:dyDescent="0.25">
      <c r="A4052">
        <v>1973</v>
      </c>
      <c r="B4052" s="3" t="s">
        <v>1974</v>
      </c>
      <c r="C4052" s="3" t="s">
        <v>6083</v>
      </c>
      <c r="D4052" s="6">
        <v>198000</v>
      </c>
      <c r="E4052" s="8">
        <v>508525.01</v>
      </c>
      <c r="F4052" s="22">
        <f>ROUND(E4052/D4052*100,0)</f>
        <v>257</v>
      </c>
      <c r="G4052" t="s">
        <v>8218</v>
      </c>
      <c r="H4052" t="s">
        <v>8223</v>
      </c>
      <c r="I4052" t="s">
        <v>8245</v>
      </c>
      <c r="J4052">
        <v>1470466800</v>
      </c>
      <c r="K4052">
        <v>1467134464</v>
      </c>
      <c r="L4052" t="b">
        <v>1</v>
      </c>
      <c r="M4052">
        <v>2051</v>
      </c>
      <c r="N4052" t="b">
        <v>1</v>
      </c>
      <c r="O4052" t="s">
        <v>8293</v>
      </c>
      <c r="P4052" s="9">
        <f>(((K4052/60)/60)/24)+DATE(1970,1,1)</f>
        <v>42549.722962962958</v>
      </c>
      <c r="Q4052" s="14">
        <f>YEAR(P4052)</f>
        <v>2016</v>
      </c>
      <c r="R4052" s="10" t="s">
        <v>8333</v>
      </c>
      <c r="S4052" t="s">
        <v>8363</v>
      </c>
      <c r="T4052">
        <f>IFERROR(ROUND(E4052/M4052,2),0)</f>
        <v>247.94</v>
      </c>
    </row>
    <row r="4053" spans="1:20" ht="33" x14ac:dyDescent="0.25">
      <c r="A4053">
        <v>1979</v>
      </c>
      <c r="B4053" s="3" t="s">
        <v>1980</v>
      </c>
      <c r="C4053" s="3" t="s">
        <v>6089</v>
      </c>
      <c r="D4053" s="6">
        <v>200000</v>
      </c>
      <c r="E4053" s="8">
        <v>229802.31</v>
      </c>
      <c r="F4053" s="22">
        <f>ROUND(E4053/D4053*100,0)</f>
        <v>115</v>
      </c>
      <c r="G4053" t="s">
        <v>8218</v>
      </c>
      <c r="H4053" t="s">
        <v>8223</v>
      </c>
      <c r="I4053" t="s">
        <v>8245</v>
      </c>
      <c r="J4053">
        <v>1447909140</v>
      </c>
      <c r="K4053">
        <v>1444734146</v>
      </c>
      <c r="L4053" t="b">
        <v>1</v>
      </c>
      <c r="M4053">
        <v>813</v>
      </c>
      <c r="N4053" t="b">
        <v>1</v>
      </c>
      <c r="O4053" t="s">
        <v>8293</v>
      </c>
      <c r="P4053" s="9">
        <f>(((K4053/60)/60)/24)+DATE(1970,1,1)</f>
        <v>42290.460023148145</v>
      </c>
      <c r="Q4053" s="14">
        <f>YEAR(P4053)</f>
        <v>2015</v>
      </c>
      <c r="R4053" s="10" t="s">
        <v>8333</v>
      </c>
      <c r="S4053" t="s">
        <v>8363</v>
      </c>
      <c r="T4053">
        <f>IFERROR(ROUND(E4053/M4053,2),0)</f>
        <v>282.66000000000003</v>
      </c>
    </row>
    <row r="4054" spans="1:20" ht="49" hidden="1" x14ac:dyDescent="0.25">
      <c r="A4054">
        <v>506</v>
      </c>
      <c r="B4054" s="3" t="s">
        <v>507</v>
      </c>
      <c r="C4054" s="3" t="s">
        <v>4616</v>
      </c>
      <c r="D4054" s="6">
        <v>200000</v>
      </c>
      <c r="E4054" s="8">
        <v>250</v>
      </c>
      <c r="F4054" s="22">
        <f>ROUND(E4054/D4054*100,0)</f>
        <v>0</v>
      </c>
      <c r="G4054" t="s">
        <v>8220</v>
      </c>
      <c r="H4054" t="s">
        <v>8223</v>
      </c>
      <c r="I4054" t="s">
        <v>8245</v>
      </c>
      <c r="J4054">
        <v>1376140520</v>
      </c>
      <c r="K4054">
        <v>1373548520</v>
      </c>
      <c r="L4054" t="b">
        <v>0</v>
      </c>
      <c r="M4054">
        <v>1</v>
      </c>
      <c r="N4054" t="b">
        <v>0</v>
      </c>
      <c r="O4054" t="s">
        <v>8268</v>
      </c>
      <c r="P4054" s="9">
        <f>(((K4054/60)/60)/24)+DATE(1970,1,1)</f>
        <v>41466.552314814813</v>
      </c>
      <c r="Q4054" s="14">
        <f>YEAR(P4054)</f>
        <v>2013</v>
      </c>
      <c r="R4054" s="10" t="s">
        <v>8324</v>
      </c>
      <c r="S4054" t="s">
        <v>8330</v>
      </c>
      <c r="T4054">
        <f>IFERROR(ROUND(E4054/M4054,2),0)</f>
        <v>250</v>
      </c>
    </row>
    <row r="4055" spans="1:20" ht="49" hidden="1" x14ac:dyDescent="0.25">
      <c r="A4055">
        <v>663</v>
      </c>
      <c r="B4055" s="3" t="s">
        <v>664</v>
      </c>
      <c r="C4055" s="3" t="s">
        <v>4773</v>
      </c>
      <c r="D4055" s="6">
        <v>200000</v>
      </c>
      <c r="E4055" s="8">
        <v>700</v>
      </c>
      <c r="F4055" s="22">
        <f>ROUND(E4055/D4055*100,0)</f>
        <v>0</v>
      </c>
      <c r="G4055" t="s">
        <v>8220</v>
      </c>
      <c r="H4055" t="s">
        <v>8231</v>
      </c>
      <c r="I4055" t="s">
        <v>8252</v>
      </c>
      <c r="J4055">
        <v>1437250456</v>
      </c>
      <c r="K4055">
        <v>1434658456</v>
      </c>
      <c r="L4055" t="b">
        <v>0</v>
      </c>
      <c r="M4055">
        <v>7</v>
      </c>
      <c r="N4055" t="b">
        <v>0</v>
      </c>
      <c r="O4055" t="s">
        <v>8271</v>
      </c>
      <c r="P4055" s="9">
        <f>(((K4055/60)/60)/24)+DATE(1970,1,1)</f>
        <v>42173.843240740738</v>
      </c>
      <c r="Q4055" s="14">
        <f>YEAR(P4055)</f>
        <v>2015</v>
      </c>
      <c r="R4055" s="10" t="s">
        <v>8333</v>
      </c>
      <c r="S4055" t="s">
        <v>8335</v>
      </c>
      <c r="T4055">
        <f>IFERROR(ROUND(E4055/M4055,2),0)</f>
        <v>100</v>
      </c>
    </row>
    <row r="4056" spans="1:20" ht="49" hidden="1" x14ac:dyDescent="0.25">
      <c r="A4056">
        <v>666</v>
      </c>
      <c r="B4056" s="3" t="s">
        <v>667</v>
      </c>
      <c r="C4056" s="3" t="s">
        <v>4776</v>
      </c>
      <c r="D4056" s="6">
        <v>200000</v>
      </c>
      <c r="E4056" s="8">
        <v>8</v>
      </c>
      <c r="F4056" s="22">
        <f>ROUND(E4056/D4056*100,0)</f>
        <v>0</v>
      </c>
      <c r="G4056" t="s">
        <v>8220</v>
      </c>
      <c r="H4056" t="s">
        <v>8223</v>
      </c>
      <c r="I4056" t="s">
        <v>8245</v>
      </c>
      <c r="J4056">
        <v>1408305498</v>
      </c>
      <c r="K4056">
        <v>1405713498</v>
      </c>
      <c r="L4056" t="b">
        <v>0</v>
      </c>
      <c r="M4056">
        <v>4</v>
      </c>
      <c r="N4056" t="b">
        <v>0</v>
      </c>
      <c r="O4056" t="s">
        <v>8271</v>
      </c>
      <c r="P4056" s="9">
        <f>(((K4056/60)/60)/24)+DATE(1970,1,1)</f>
        <v>41838.832152777781</v>
      </c>
      <c r="Q4056" s="14">
        <f>YEAR(P4056)</f>
        <v>2014</v>
      </c>
      <c r="R4056" s="10" t="s">
        <v>8333</v>
      </c>
      <c r="S4056" t="s">
        <v>8335</v>
      </c>
      <c r="T4056">
        <f>IFERROR(ROUND(E4056/M4056,2),0)</f>
        <v>2</v>
      </c>
    </row>
    <row r="4057" spans="1:20" ht="65" hidden="1" x14ac:dyDescent="0.25">
      <c r="A4057">
        <v>669</v>
      </c>
      <c r="B4057" s="3" t="s">
        <v>670</v>
      </c>
      <c r="C4057" s="3" t="s">
        <v>4779</v>
      </c>
      <c r="D4057" s="6">
        <v>200000</v>
      </c>
      <c r="E4057" s="8">
        <v>43015</v>
      </c>
      <c r="F4057" s="22">
        <f>ROUND(E4057/D4057*100,0)</f>
        <v>22</v>
      </c>
      <c r="G4057" t="s">
        <v>8220</v>
      </c>
      <c r="H4057" t="s">
        <v>8234</v>
      </c>
      <c r="I4057" t="s">
        <v>8254</v>
      </c>
      <c r="J4057">
        <v>1467817258</v>
      </c>
      <c r="K4057">
        <v>1465225258</v>
      </c>
      <c r="L4057" t="b">
        <v>0</v>
      </c>
      <c r="M4057">
        <v>28</v>
      </c>
      <c r="N4057" t="b">
        <v>0</v>
      </c>
      <c r="O4057" t="s">
        <v>8271</v>
      </c>
      <c r="P4057" s="9">
        <f>(((K4057/60)/60)/24)+DATE(1970,1,1)</f>
        <v>42527.625671296293</v>
      </c>
      <c r="Q4057" s="14">
        <f>YEAR(P4057)</f>
        <v>2016</v>
      </c>
      <c r="R4057" s="10" t="s">
        <v>8333</v>
      </c>
      <c r="S4057" t="s">
        <v>8335</v>
      </c>
      <c r="T4057">
        <f>IFERROR(ROUND(E4057/M4057,2),0)</f>
        <v>1536.25</v>
      </c>
    </row>
    <row r="4058" spans="1:20" ht="49" hidden="1" x14ac:dyDescent="0.25">
      <c r="A4058">
        <v>689</v>
      </c>
      <c r="B4058" s="3" t="s">
        <v>690</v>
      </c>
      <c r="C4058" s="3" t="s">
        <v>4799</v>
      </c>
      <c r="D4058" s="6">
        <v>200000</v>
      </c>
      <c r="E4058" s="8">
        <v>115297.5</v>
      </c>
      <c r="F4058" s="22">
        <f>ROUND(E4058/D4058*100,0)</f>
        <v>58</v>
      </c>
      <c r="G4058" t="s">
        <v>8220</v>
      </c>
      <c r="H4058" t="s">
        <v>8223</v>
      </c>
      <c r="I4058" t="s">
        <v>8245</v>
      </c>
      <c r="J4058">
        <v>1481173140</v>
      </c>
      <c r="K4058">
        <v>1478016097</v>
      </c>
      <c r="L4058" t="b">
        <v>0</v>
      </c>
      <c r="M4058">
        <v>336</v>
      </c>
      <c r="N4058" t="b">
        <v>0</v>
      </c>
      <c r="O4058" t="s">
        <v>8271</v>
      </c>
      <c r="P4058" s="9">
        <f>(((K4058/60)/60)/24)+DATE(1970,1,1)</f>
        <v>42675.66778935185</v>
      </c>
      <c r="Q4058" s="14">
        <f>YEAR(P4058)</f>
        <v>2016</v>
      </c>
      <c r="R4058" s="10" t="s">
        <v>8333</v>
      </c>
      <c r="S4058" t="s">
        <v>8335</v>
      </c>
      <c r="T4058">
        <f>IFERROR(ROUND(E4058/M4058,2),0)</f>
        <v>343.15</v>
      </c>
    </row>
    <row r="4059" spans="1:20" ht="65" hidden="1" x14ac:dyDescent="0.25">
      <c r="A4059">
        <v>994</v>
      </c>
      <c r="B4059" s="3" t="s">
        <v>995</v>
      </c>
      <c r="C4059" s="3" t="s">
        <v>5104</v>
      </c>
      <c r="D4059" s="6">
        <v>200000</v>
      </c>
      <c r="E4059" s="8">
        <v>4669</v>
      </c>
      <c r="F4059" s="22">
        <f>ROUND(E4059/D4059*100,0)</f>
        <v>2</v>
      </c>
      <c r="G4059" t="s">
        <v>8220</v>
      </c>
      <c r="H4059" t="s">
        <v>8223</v>
      </c>
      <c r="I4059" t="s">
        <v>8245</v>
      </c>
      <c r="J4059">
        <v>1417388340</v>
      </c>
      <c r="K4059">
        <v>1412835530</v>
      </c>
      <c r="L4059" t="b">
        <v>0</v>
      </c>
      <c r="M4059">
        <v>11</v>
      </c>
      <c r="N4059" t="b">
        <v>0</v>
      </c>
      <c r="O4059" t="s">
        <v>8271</v>
      </c>
      <c r="P4059" s="9">
        <f>(((K4059/60)/60)/24)+DATE(1970,1,1)</f>
        <v>41921.263078703705</v>
      </c>
      <c r="Q4059" s="14">
        <f>YEAR(P4059)</f>
        <v>2014</v>
      </c>
      <c r="R4059" s="10" t="s">
        <v>8333</v>
      </c>
      <c r="S4059" t="s">
        <v>8335</v>
      </c>
      <c r="T4059">
        <f>IFERROR(ROUND(E4059/M4059,2),0)</f>
        <v>424.45</v>
      </c>
    </row>
    <row r="4060" spans="1:20" ht="49" hidden="1" x14ac:dyDescent="0.25">
      <c r="A4060">
        <v>1421</v>
      </c>
      <c r="B4060" s="3" t="s">
        <v>1422</v>
      </c>
      <c r="C4060" s="3" t="s">
        <v>5531</v>
      </c>
      <c r="D4060" s="6">
        <v>200000</v>
      </c>
      <c r="E4060" s="8">
        <v>200</v>
      </c>
      <c r="F4060" s="22">
        <f>ROUND(E4060/D4060*100,0)</f>
        <v>0</v>
      </c>
      <c r="G4060" t="s">
        <v>8220</v>
      </c>
      <c r="H4060" t="s">
        <v>8234</v>
      </c>
      <c r="I4060" t="s">
        <v>8254</v>
      </c>
      <c r="J4060">
        <v>1423432709</v>
      </c>
      <c r="K4060">
        <v>1420840709</v>
      </c>
      <c r="L4060" t="b">
        <v>0</v>
      </c>
      <c r="M4060">
        <v>2</v>
      </c>
      <c r="N4060" t="b">
        <v>0</v>
      </c>
      <c r="O4060" t="s">
        <v>8285</v>
      </c>
      <c r="P4060" s="9">
        <f>(((K4060/60)/60)/24)+DATE(1970,1,1)</f>
        <v>42013.915613425925</v>
      </c>
      <c r="Q4060" s="14">
        <f>YEAR(P4060)</f>
        <v>2015</v>
      </c>
      <c r="R4060" s="10" t="s">
        <v>8336</v>
      </c>
      <c r="S4060" t="s">
        <v>8355</v>
      </c>
      <c r="T4060">
        <f>IFERROR(ROUND(E4060/M4060,2),0)</f>
        <v>100</v>
      </c>
    </row>
    <row r="4061" spans="1:20" ht="49" hidden="1" x14ac:dyDescent="0.25">
      <c r="A4061">
        <v>1448</v>
      </c>
      <c r="B4061" s="3" t="s">
        <v>1449</v>
      </c>
      <c r="C4061" s="3" t="s">
        <v>5558</v>
      </c>
      <c r="D4061" s="6">
        <v>200000</v>
      </c>
      <c r="E4061" s="8">
        <v>0</v>
      </c>
      <c r="F4061" s="22">
        <f>ROUND(E4061/D4061*100,0)</f>
        <v>0</v>
      </c>
      <c r="G4061" t="s">
        <v>8220</v>
      </c>
      <c r="H4061" t="s">
        <v>8225</v>
      </c>
      <c r="I4061" t="s">
        <v>8247</v>
      </c>
      <c r="J4061">
        <v>1432272300</v>
      </c>
      <c r="K4061">
        <v>1429655318</v>
      </c>
      <c r="L4061" t="b">
        <v>0</v>
      </c>
      <c r="M4061">
        <v>0</v>
      </c>
      <c r="N4061" t="b">
        <v>0</v>
      </c>
      <c r="O4061" t="s">
        <v>8285</v>
      </c>
      <c r="P4061" s="9">
        <f>(((K4061/60)/60)/24)+DATE(1970,1,1)</f>
        <v>42115.936550925922</v>
      </c>
      <c r="Q4061" s="14">
        <f>YEAR(P4061)</f>
        <v>2015</v>
      </c>
      <c r="R4061" s="10" t="s">
        <v>8336</v>
      </c>
      <c r="S4061" t="s">
        <v>8355</v>
      </c>
      <c r="T4061">
        <f>IFERROR(ROUND(E4061/M4061,2),0)</f>
        <v>0</v>
      </c>
    </row>
    <row r="4062" spans="1:20" ht="49" hidden="1" x14ac:dyDescent="0.25">
      <c r="A4062">
        <v>2942</v>
      </c>
      <c r="B4062" s="3" t="s">
        <v>2942</v>
      </c>
      <c r="C4062" s="3" t="s">
        <v>7052</v>
      </c>
      <c r="D4062" s="6">
        <v>200000</v>
      </c>
      <c r="E4062" s="8">
        <v>40850</v>
      </c>
      <c r="F4062" s="22">
        <f>ROUND(E4062/D4062*100,0)</f>
        <v>20</v>
      </c>
      <c r="G4062" t="s">
        <v>8220</v>
      </c>
      <c r="H4062" t="s">
        <v>8228</v>
      </c>
      <c r="I4062" t="s">
        <v>8250</v>
      </c>
      <c r="J4062">
        <v>1450297080</v>
      </c>
      <c r="K4062">
        <v>1448565459</v>
      </c>
      <c r="L4062" t="b">
        <v>0</v>
      </c>
      <c r="M4062">
        <v>202</v>
      </c>
      <c r="N4062" t="b">
        <v>0</v>
      </c>
      <c r="O4062" t="s">
        <v>8301</v>
      </c>
      <c r="P4062" s="9">
        <f>(((K4062/60)/60)/24)+DATE(1970,1,1)</f>
        <v>42334.803923611107</v>
      </c>
      <c r="Q4062" s="14">
        <f>YEAR(P4062)</f>
        <v>2015</v>
      </c>
      <c r="R4062" s="10" t="s">
        <v>8331</v>
      </c>
      <c r="S4062" t="s">
        <v>8371</v>
      </c>
      <c r="T4062">
        <f>IFERROR(ROUND(E4062/M4062,2),0)</f>
        <v>202.23</v>
      </c>
    </row>
    <row r="4063" spans="1:20" ht="49" hidden="1" x14ac:dyDescent="0.25">
      <c r="A4063">
        <v>3951</v>
      </c>
      <c r="B4063" s="3" t="s">
        <v>3948</v>
      </c>
      <c r="C4063" s="3" t="s">
        <v>6961</v>
      </c>
      <c r="D4063" s="6">
        <v>200000</v>
      </c>
      <c r="E4063" s="8">
        <v>1</v>
      </c>
      <c r="F4063" s="22">
        <f>ROUND(E4063/D4063*100,0)</f>
        <v>0</v>
      </c>
      <c r="G4063" t="s">
        <v>8220</v>
      </c>
      <c r="H4063" t="s">
        <v>8240</v>
      </c>
      <c r="I4063" t="s">
        <v>8248</v>
      </c>
      <c r="J4063">
        <v>1462301342</v>
      </c>
      <c r="K4063">
        <v>1457120942</v>
      </c>
      <c r="L4063" t="b">
        <v>0</v>
      </c>
      <c r="M4063">
        <v>1</v>
      </c>
      <c r="N4063" t="b">
        <v>0</v>
      </c>
      <c r="O4063" t="s">
        <v>8269</v>
      </c>
      <c r="P4063" s="9">
        <f>(((K4063/60)/60)/24)+DATE(1970,1,1)</f>
        <v>42433.825717592597</v>
      </c>
      <c r="Q4063" s="14">
        <f>YEAR(P4063)</f>
        <v>2016</v>
      </c>
      <c r="R4063" s="10" t="s">
        <v>8331</v>
      </c>
      <c r="S4063" t="s">
        <v>8332</v>
      </c>
      <c r="T4063">
        <f>IFERROR(ROUND(E4063/M4063,2),0)</f>
        <v>1</v>
      </c>
    </row>
    <row r="4064" spans="1:20" ht="49" hidden="1" x14ac:dyDescent="0.25">
      <c r="A4064">
        <v>140</v>
      </c>
      <c r="B4064" s="3" t="s">
        <v>142</v>
      </c>
      <c r="C4064" s="3" t="s">
        <v>4250</v>
      </c>
      <c r="D4064" s="6">
        <v>200000</v>
      </c>
      <c r="E4064" s="8">
        <v>0</v>
      </c>
      <c r="F4064" s="22">
        <f>ROUND(E4064/D4064*100,0)</f>
        <v>0</v>
      </c>
      <c r="G4064" t="s">
        <v>8219</v>
      </c>
      <c r="H4064" t="s">
        <v>8223</v>
      </c>
      <c r="I4064" t="s">
        <v>8245</v>
      </c>
      <c r="J4064">
        <v>1426823132</v>
      </c>
      <c r="K4064">
        <v>1424234732</v>
      </c>
      <c r="L4064" t="b">
        <v>0</v>
      </c>
      <c r="M4064">
        <v>0</v>
      </c>
      <c r="N4064" t="b">
        <v>0</v>
      </c>
      <c r="O4064" t="s">
        <v>8265</v>
      </c>
      <c r="P4064" s="9">
        <f>(((K4064/60)/60)/24)+DATE(1970,1,1)</f>
        <v>42053.198287037041</v>
      </c>
      <c r="Q4064" s="14">
        <f>YEAR(P4064)</f>
        <v>2015</v>
      </c>
      <c r="R4064" s="10" t="s">
        <v>8324</v>
      </c>
      <c r="S4064" t="s">
        <v>8327</v>
      </c>
      <c r="T4064">
        <f>IFERROR(ROUND(E4064/M4064,2),0)</f>
        <v>0</v>
      </c>
    </row>
    <row r="4065" spans="1:20" ht="49" hidden="1" x14ac:dyDescent="0.25">
      <c r="A4065">
        <v>629</v>
      </c>
      <c r="B4065" s="3" t="s">
        <v>630</v>
      </c>
      <c r="C4065" s="3" t="s">
        <v>4739</v>
      </c>
      <c r="D4065" s="6">
        <v>200000</v>
      </c>
      <c r="E4065" s="8">
        <v>350</v>
      </c>
      <c r="F4065" s="22">
        <f>ROUND(E4065/D4065*100,0)</f>
        <v>0</v>
      </c>
      <c r="G4065" t="s">
        <v>8219</v>
      </c>
      <c r="H4065" t="s">
        <v>8225</v>
      </c>
      <c r="I4065" t="s">
        <v>8247</v>
      </c>
      <c r="J4065">
        <v>1463239108</v>
      </c>
      <c r="K4065">
        <v>1460647108</v>
      </c>
      <c r="L4065" t="b">
        <v>0</v>
      </c>
      <c r="M4065">
        <v>3</v>
      </c>
      <c r="N4065" t="b">
        <v>0</v>
      </c>
      <c r="O4065" t="s">
        <v>8270</v>
      </c>
      <c r="P4065" s="9">
        <f>(((K4065/60)/60)/24)+DATE(1970,1,1)</f>
        <v>42474.637824074074</v>
      </c>
      <c r="Q4065" s="14">
        <f>YEAR(P4065)</f>
        <v>2016</v>
      </c>
      <c r="R4065" s="10" t="s">
        <v>8333</v>
      </c>
      <c r="S4065" t="s">
        <v>8334</v>
      </c>
      <c r="T4065">
        <f>IFERROR(ROUND(E4065/M4065,2),0)</f>
        <v>116.67</v>
      </c>
    </row>
    <row r="4066" spans="1:20" ht="21" hidden="1" x14ac:dyDescent="0.25">
      <c r="A4066">
        <v>638</v>
      </c>
      <c r="B4066" s="3" t="s">
        <v>639</v>
      </c>
      <c r="C4066" s="3" t="s">
        <v>4748</v>
      </c>
      <c r="D4066" s="6">
        <v>200000</v>
      </c>
      <c r="E4066" s="8">
        <v>18</v>
      </c>
      <c r="F4066" s="22">
        <f>ROUND(E4066/D4066*100,0)</f>
        <v>0</v>
      </c>
      <c r="G4066" t="s">
        <v>8219</v>
      </c>
      <c r="H4066" t="s">
        <v>8235</v>
      </c>
      <c r="I4066" t="s">
        <v>8248</v>
      </c>
      <c r="J4066">
        <v>1490447662</v>
      </c>
      <c r="K4066">
        <v>1485267262</v>
      </c>
      <c r="L4066" t="b">
        <v>0</v>
      </c>
      <c r="M4066">
        <v>6</v>
      </c>
      <c r="N4066" t="b">
        <v>0</v>
      </c>
      <c r="O4066" t="s">
        <v>8270</v>
      </c>
      <c r="P4066" s="9">
        <f>(((K4066/60)/60)/24)+DATE(1970,1,1)</f>
        <v>42759.593310185184</v>
      </c>
      <c r="Q4066" s="14">
        <f>YEAR(P4066)</f>
        <v>2017</v>
      </c>
      <c r="R4066" s="10" t="s">
        <v>8333</v>
      </c>
      <c r="S4066" t="s">
        <v>8334</v>
      </c>
      <c r="T4066">
        <f>IFERROR(ROUND(E4066/M4066,2),0)</f>
        <v>3</v>
      </c>
    </row>
    <row r="4067" spans="1:20" ht="33" hidden="1" x14ac:dyDescent="0.25">
      <c r="A4067">
        <v>1005</v>
      </c>
      <c r="B4067" s="3" t="s">
        <v>1006</v>
      </c>
      <c r="C4067" s="3" t="s">
        <v>5115</v>
      </c>
      <c r="D4067" s="6">
        <v>200000</v>
      </c>
      <c r="E4067" s="8">
        <v>150102</v>
      </c>
      <c r="F4067" s="22">
        <f>ROUND(E4067/D4067*100,0)</f>
        <v>75</v>
      </c>
      <c r="G4067" t="s">
        <v>8219</v>
      </c>
      <c r="H4067" t="s">
        <v>8223</v>
      </c>
      <c r="I4067" t="s">
        <v>8245</v>
      </c>
      <c r="J4067">
        <v>1446217183</v>
      </c>
      <c r="K4067">
        <v>1443538783</v>
      </c>
      <c r="L4067" t="b">
        <v>0</v>
      </c>
      <c r="M4067">
        <v>161</v>
      </c>
      <c r="N4067" t="b">
        <v>0</v>
      </c>
      <c r="O4067" t="s">
        <v>8271</v>
      </c>
      <c r="P4067" s="9">
        <f>(((K4067/60)/60)/24)+DATE(1970,1,1)</f>
        <v>42276.624803240738</v>
      </c>
      <c r="Q4067" s="14">
        <f>YEAR(P4067)</f>
        <v>2015</v>
      </c>
      <c r="R4067" s="10" t="s">
        <v>8333</v>
      </c>
      <c r="S4067" t="s">
        <v>8335</v>
      </c>
      <c r="T4067">
        <f>IFERROR(ROUND(E4067/M4067,2),0)</f>
        <v>932.31</v>
      </c>
    </row>
    <row r="4068" spans="1:20" ht="49" hidden="1" x14ac:dyDescent="0.25">
      <c r="A4068">
        <v>1317</v>
      </c>
      <c r="B4068" s="3" t="s">
        <v>1318</v>
      </c>
      <c r="C4068" s="3" t="s">
        <v>5427</v>
      </c>
      <c r="D4068" s="6">
        <v>200000</v>
      </c>
      <c r="E4068" s="8">
        <v>11467</v>
      </c>
      <c r="F4068" s="22">
        <f>ROUND(E4068/D4068*100,0)</f>
        <v>6</v>
      </c>
      <c r="G4068" t="s">
        <v>8219</v>
      </c>
      <c r="H4068" t="s">
        <v>8231</v>
      </c>
      <c r="I4068" t="s">
        <v>8252</v>
      </c>
      <c r="J4068">
        <v>1469109600</v>
      </c>
      <c r="K4068">
        <v>1464586746</v>
      </c>
      <c r="L4068" t="b">
        <v>0</v>
      </c>
      <c r="M4068">
        <v>19</v>
      </c>
      <c r="N4068" t="b">
        <v>0</v>
      </c>
      <c r="O4068" t="s">
        <v>8271</v>
      </c>
      <c r="P4068" s="9">
        <f>(((K4068/60)/60)/24)+DATE(1970,1,1)</f>
        <v>42520.235486111109</v>
      </c>
      <c r="Q4068" s="14">
        <f>YEAR(P4068)</f>
        <v>2016</v>
      </c>
      <c r="R4068" s="10" t="s">
        <v>8333</v>
      </c>
      <c r="S4068" t="s">
        <v>8335</v>
      </c>
      <c r="T4068">
        <f>IFERROR(ROUND(E4068/M4068,2),0)</f>
        <v>603.53</v>
      </c>
    </row>
    <row r="4069" spans="1:20" ht="49" hidden="1" x14ac:dyDescent="0.25">
      <c r="A4069">
        <v>2579</v>
      </c>
      <c r="B4069" s="3" t="s">
        <v>2579</v>
      </c>
      <c r="C4069" s="3" t="s">
        <v>6689</v>
      </c>
      <c r="D4069" s="6">
        <v>200000</v>
      </c>
      <c r="E4069" s="8">
        <v>277</v>
      </c>
      <c r="F4069" s="22">
        <f>ROUND(E4069/D4069*100,0)</f>
        <v>0</v>
      </c>
      <c r="G4069" t="s">
        <v>8219</v>
      </c>
      <c r="H4069" t="s">
        <v>8223</v>
      </c>
      <c r="I4069" t="s">
        <v>8245</v>
      </c>
      <c r="J4069">
        <v>1410810903</v>
      </c>
      <c r="K4069">
        <v>1405626903</v>
      </c>
      <c r="L4069" t="b">
        <v>0</v>
      </c>
      <c r="M4069">
        <v>12</v>
      </c>
      <c r="N4069" t="b">
        <v>0</v>
      </c>
      <c r="O4069" t="s">
        <v>8282</v>
      </c>
      <c r="P4069" s="9">
        <f>(((K4069/60)/60)/24)+DATE(1970,1,1)</f>
        <v>41837.829895833333</v>
      </c>
      <c r="Q4069" s="14">
        <f>YEAR(P4069)</f>
        <v>2014</v>
      </c>
      <c r="R4069" s="10" t="s">
        <v>8350</v>
      </c>
      <c r="S4069" t="s">
        <v>8351</v>
      </c>
      <c r="T4069">
        <f>IFERROR(ROUND(E4069/M4069,2),0)</f>
        <v>23.08</v>
      </c>
    </row>
    <row r="4070" spans="1:20" ht="33" hidden="1" x14ac:dyDescent="0.25">
      <c r="A4070">
        <v>476</v>
      </c>
      <c r="B4070" s="3" t="s">
        <v>477</v>
      </c>
      <c r="C4070" s="3" t="s">
        <v>4586</v>
      </c>
      <c r="D4070" s="6">
        <v>220000</v>
      </c>
      <c r="E4070" s="8">
        <v>4906.59</v>
      </c>
      <c r="F4070" s="22">
        <f>ROUND(E4070/D4070*100,0)</f>
        <v>2</v>
      </c>
      <c r="G4070" t="s">
        <v>8220</v>
      </c>
      <c r="H4070" t="s">
        <v>8223</v>
      </c>
      <c r="I4070" t="s">
        <v>8245</v>
      </c>
      <c r="J4070">
        <v>1401767940</v>
      </c>
      <c r="K4070">
        <v>1398727441</v>
      </c>
      <c r="L4070" t="b">
        <v>0</v>
      </c>
      <c r="M4070">
        <v>124</v>
      </c>
      <c r="N4070" t="b">
        <v>0</v>
      </c>
      <c r="O4070" t="s">
        <v>8268</v>
      </c>
      <c r="P4070" s="9">
        <f>(((K4070/60)/60)/24)+DATE(1970,1,1)</f>
        <v>41757.975011574075</v>
      </c>
      <c r="Q4070" s="14">
        <f>YEAR(P4070)</f>
        <v>2014</v>
      </c>
      <c r="R4070" s="10" t="s">
        <v>8324</v>
      </c>
      <c r="S4070" t="s">
        <v>8330</v>
      </c>
      <c r="T4070">
        <f>IFERROR(ROUND(E4070/M4070,2),0)</f>
        <v>39.57</v>
      </c>
    </row>
    <row r="4071" spans="1:20" ht="33" hidden="1" x14ac:dyDescent="0.25">
      <c r="A4071">
        <v>3060</v>
      </c>
      <c r="B4071" s="3" t="s">
        <v>3060</v>
      </c>
      <c r="C4071" s="3" t="s">
        <v>7170</v>
      </c>
      <c r="D4071" s="6">
        <v>220000</v>
      </c>
      <c r="E4071" s="8">
        <v>335</v>
      </c>
      <c r="F4071" s="22">
        <f>ROUND(E4071/D4071*100,0)</f>
        <v>0</v>
      </c>
      <c r="G4071" t="s">
        <v>8220</v>
      </c>
      <c r="H4071" t="s">
        <v>8223</v>
      </c>
      <c r="I4071" t="s">
        <v>8245</v>
      </c>
      <c r="J4071">
        <v>1443422134</v>
      </c>
      <c r="K4071">
        <v>1440830134</v>
      </c>
      <c r="L4071" t="b">
        <v>0</v>
      </c>
      <c r="M4071">
        <v>6</v>
      </c>
      <c r="N4071" t="b">
        <v>0</v>
      </c>
      <c r="O4071" t="s">
        <v>8301</v>
      </c>
      <c r="P4071" s="9">
        <f>(((K4071/60)/60)/24)+DATE(1970,1,1)</f>
        <v>42245.274699074071</v>
      </c>
      <c r="Q4071" s="14">
        <f>YEAR(P4071)</f>
        <v>2015</v>
      </c>
      <c r="R4071" s="10" t="s">
        <v>8331</v>
      </c>
      <c r="S4071" t="s">
        <v>8371</v>
      </c>
      <c r="T4071">
        <f>IFERROR(ROUND(E4071/M4071,2),0)</f>
        <v>55.83</v>
      </c>
    </row>
    <row r="4072" spans="1:20" ht="49" hidden="1" x14ac:dyDescent="0.25">
      <c r="A4072">
        <v>3090</v>
      </c>
      <c r="B4072" s="3" t="s">
        <v>3090</v>
      </c>
      <c r="C4072" s="3" t="s">
        <v>7200</v>
      </c>
      <c r="D4072" s="6">
        <v>225000</v>
      </c>
      <c r="E4072" s="8">
        <v>11432</v>
      </c>
      <c r="F4072" s="22">
        <f>ROUND(E4072/D4072*100,0)</f>
        <v>5</v>
      </c>
      <c r="G4072" t="s">
        <v>8220</v>
      </c>
      <c r="H4072" t="s">
        <v>8223</v>
      </c>
      <c r="I4072" t="s">
        <v>8245</v>
      </c>
      <c r="J4072">
        <v>1430505545</v>
      </c>
      <c r="K4072">
        <v>1425325145</v>
      </c>
      <c r="L4072" t="b">
        <v>0</v>
      </c>
      <c r="M4072">
        <v>9</v>
      </c>
      <c r="N4072" t="b">
        <v>0</v>
      </c>
      <c r="O4072" t="s">
        <v>8301</v>
      </c>
      <c r="P4072" s="9">
        <f>(((K4072/60)/60)/24)+DATE(1970,1,1)</f>
        <v>42065.818807870368</v>
      </c>
      <c r="Q4072" s="14">
        <f>YEAR(P4072)</f>
        <v>2015</v>
      </c>
      <c r="R4072" s="10" t="s">
        <v>8331</v>
      </c>
      <c r="S4072" t="s">
        <v>8371</v>
      </c>
      <c r="T4072">
        <f>IFERROR(ROUND(E4072/M4072,2),0)</f>
        <v>1270.22</v>
      </c>
    </row>
    <row r="4073" spans="1:20" ht="49" hidden="1" x14ac:dyDescent="0.25">
      <c r="A4073">
        <v>559</v>
      </c>
      <c r="B4073" s="3" t="s">
        <v>560</v>
      </c>
      <c r="C4073" s="3" t="s">
        <v>4669</v>
      </c>
      <c r="D4073" s="6">
        <v>240000</v>
      </c>
      <c r="E4073" s="8">
        <v>50</v>
      </c>
      <c r="F4073" s="22">
        <f>ROUND(E4073/D4073*100,0)</f>
        <v>0</v>
      </c>
      <c r="G4073" t="s">
        <v>8220</v>
      </c>
      <c r="H4073" t="s">
        <v>8223</v>
      </c>
      <c r="I4073" t="s">
        <v>8245</v>
      </c>
      <c r="J4073">
        <v>1449989260</v>
      </c>
      <c r="K4073">
        <v>1447397260</v>
      </c>
      <c r="L4073" t="b">
        <v>0</v>
      </c>
      <c r="M4073">
        <v>1</v>
      </c>
      <c r="N4073" t="b">
        <v>0</v>
      </c>
      <c r="O4073" t="s">
        <v>8270</v>
      </c>
      <c r="P4073" s="9">
        <f>(((K4073/60)/60)/24)+DATE(1970,1,1)</f>
        <v>42321.283101851848</v>
      </c>
      <c r="Q4073" s="14">
        <f>YEAR(P4073)</f>
        <v>2015</v>
      </c>
      <c r="R4073" s="10" t="s">
        <v>8333</v>
      </c>
      <c r="S4073" t="s">
        <v>8334</v>
      </c>
      <c r="T4073">
        <f>IFERROR(ROUND(E4073/M4073,2),0)</f>
        <v>50</v>
      </c>
    </row>
    <row r="4074" spans="1:20" ht="49" x14ac:dyDescent="0.25">
      <c r="A4074">
        <v>1941</v>
      </c>
      <c r="B4074" s="3" t="s">
        <v>1942</v>
      </c>
      <c r="C4074" s="3" t="s">
        <v>6051</v>
      </c>
      <c r="D4074" s="6">
        <v>250000</v>
      </c>
      <c r="E4074" s="8">
        <v>315295.89</v>
      </c>
      <c r="F4074" s="22">
        <f>ROUND(E4074/D4074*100,0)</f>
        <v>126</v>
      </c>
      <c r="G4074" t="s">
        <v>8218</v>
      </c>
      <c r="H4074" t="s">
        <v>8223</v>
      </c>
      <c r="I4074" t="s">
        <v>8245</v>
      </c>
      <c r="J4074">
        <v>1400137131</v>
      </c>
      <c r="K4074">
        <v>1397545131</v>
      </c>
      <c r="L4074" t="b">
        <v>1</v>
      </c>
      <c r="M4074">
        <v>4883</v>
      </c>
      <c r="N4074" t="b">
        <v>1</v>
      </c>
      <c r="O4074" t="s">
        <v>8293</v>
      </c>
      <c r="P4074" s="9">
        <f>(((K4074/60)/60)/24)+DATE(1970,1,1)</f>
        <v>41744.290868055556</v>
      </c>
      <c r="Q4074" s="14">
        <f>YEAR(P4074)</f>
        <v>2014</v>
      </c>
      <c r="R4074" s="10" t="s">
        <v>8333</v>
      </c>
      <c r="S4074" t="s">
        <v>8363</v>
      </c>
      <c r="T4074">
        <f>IFERROR(ROUND(E4074/M4074,2),0)</f>
        <v>64.569999999999993</v>
      </c>
    </row>
    <row r="4075" spans="1:20" ht="49" hidden="1" x14ac:dyDescent="0.25">
      <c r="A4075">
        <v>542</v>
      </c>
      <c r="B4075" s="3" t="s">
        <v>543</v>
      </c>
      <c r="C4075" s="3" t="s">
        <v>4652</v>
      </c>
      <c r="D4075" s="6">
        <v>250000</v>
      </c>
      <c r="E4075" s="8">
        <v>1</v>
      </c>
      <c r="F4075" s="22">
        <f>ROUND(E4075/D4075*100,0)</f>
        <v>0</v>
      </c>
      <c r="G4075" t="s">
        <v>8220</v>
      </c>
      <c r="H4075" t="s">
        <v>8223</v>
      </c>
      <c r="I4075" t="s">
        <v>8245</v>
      </c>
      <c r="J4075">
        <v>1462293716</v>
      </c>
      <c r="K4075">
        <v>1457113316</v>
      </c>
      <c r="L4075" t="b">
        <v>0</v>
      </c>
      <c r="M4075">
        <v>1</v>
      </c>
      <c r="N4075" t="b">
        <v>0</v>
      </c>
      <c r="O4075" t="s">
        <v>8270</v>
      </c>
      <c r="P4075" s="9">
        <f>(((K4075/60)/60)/24)+DATE(1970,1,1)</f>
        <v>42433.737453703703</v>
      </c>
      <c r="Q4075" s="14">
        <f>YEAR(P4075)</f>
        <v>2016</v>
      </c>
      <c r="R4075" s="10" t="s">
        <v>8333</v>
      </c>
      <c r="S4075" t="s">
        <v>8334</v>
      </c>
      <c r="T4075">
        <f>IFERROR(ROUND(E4075/M4075,2),0)</f>
        <v>1</v>
      </c>
    </row>
    <row r="4076" spans="1:20" ht="49" hidden="1" x14ac:dyDescent="0.25">
      <c r="A4076">
        <v>1121</v>
      </c>
      <c r="B4076" s="3" t="s">
        <v>1122</v>
      </c>
      <c r="C4076" s="3" t="s">
        <v>5231</v>
      </c>
      <c r="D4076" s="6">
        <v>250000</v>
      </c>
      <c r="E4076" s="8">
        <v>29</v>
      </c>
      <c r="F4076" s="22">
        <f>ROUND(E4076/D4076*100,0)</f>
        <v>0</v>
      </c>
      <c r="G4076" t="s">
        <v>8220</v>
      </c>
      <c r="H4076" t="s">
        <v>8223</v>
      </c>
      <c r="I4076" t="s">
        <v>8245</v>
      </c>
      <c r="J4076">
        <v>1457904316</v>
      </c>
      <c r="K4076">
        <v>1455315916</v>
      </c>
      <c r="L4076" t="b">
        <v>0</v>
      </c>
      <c r="M4076">
        <v>5</v>
      </c>
      <c r="N4076" t="b">
        <v>0</v>
      </c>
      <c r="O4076" t="s">
        <v>8280</v>
      </c>
      <c r="P4076" s="9">
        <f>(((K4076/60)/60)/24)+DATE(1970,1,1)</f>
        <v>42412.934212962966</v>
      </c>
      <c r="Q4076" s="14">
        <f>YEAR(P4076)</f>
        <v>2016</v>
      </c>
      <c r="R4076" s="10" t="s">
        <v>8347</v>
      </c>
      <c r="S4076" t="s">
        <v>8348</v>
      </c>
      <c r="T4076">
        <f>IFERROR(ROUND(E4076/M4076,2),0)</f>
        <v>5.8</v>
      </c>
    </row>
    <row r="4077" spans="1:20" ht="49" hidden="1" x14ac:dyDescent="0.25">
      <c r="A4077">
        <v>1861</v>
      </c>
      <c r="B4077" s="3" t="s">
        <v>1862</v>
      </c>
      <c r="C4077" s="3" t="s">
        <v>5971</v>
      </c>
      <c r="D4077" s="6">
        <v>250000</v>
      </c>
      <c r="E4077" s="8">
        <v>0</v>
      </c>
      <c r="F4077" s="22">
        <f>ROUND(E4077/D4077*100,0)</f>
        <v>0</v>
      </c>
      <c r="G4077" t="s">
        <v>8220</v>
      </c>
      <c r="H4077" t="s">
        <v>8224</v>
      </c>
      <c r="I4077" t="s">
        <v>8246</v>
      </c>
      <c r="J4077">
        <v>1422256341</v>
      </c>
      <c r="K4077">
        <v>1419664341</v>
      </c>
      <c r="L4077" t="b">
        <v>0</v>
      </c>
      <c r="M4077">
        <v>0</v>
      </c>
      <c r="N4077" t="b">
        <v>0</v>
      </c>
      <c r="O4077" t="s">
        <v>8281</v>
      </c>
      <c r="P4077" s="9">
        <f>(((K4077/60)/60)/24)+DATE(1970,1,1)</f>
        <v>42000.300243055557</v>
      </c>
      <c r="Q4077" s="14">
        <f>YEAR(P4077)</f>
        <v>2014</v>
      </c>
      <c r="R4077" s="10" t="s">
        <v>8347</v>
      </c>
      <c r="S4077" t="s">
        <v>8349</v>
      </c>
      <c r="T4077">
        <f>IFERROR(ROUND(E4077/M4077,2),0)</f>
        <v>0</v>
      </c>
    </row>
    <row r="4078" spans="1:20" ht="49" hidden="1" x14ac:dyDescent="0.25">
      <c r="A4078">
        <v>2435</v>
      </c>
      <c r="B4078" s="3" t="s">
        <v>2436</v>
      </c>
      <c r="C4078" s="3" t="s">
        <v>6545</v>
      </c>
      <c r="D4078" s="6">
        <v>250000</v>
      </c>
      <c r="E4078" s="8">
        <v>1224</v>
      </c>
      <c r="F4078" s="22">
        <f>ROUND(E4078/D4078*100,0)</f>
        <v>0</v>
      </c>
      <c r="G4078" t="s">
        <v>8220</v>
      </c>
      <c r="H4078" t="s">
        <v>8234</v>
      </c>
      <c r="I4078" t="s">
        <v>8254</v>
      </c>
      <c r="J4078">
        <v>1444027186</v>
      </c>
      <c r="K4078">
        <v>1441435186</v>
      </c>
      <c r="L4078" t="b">
        <v>0</v>
      </c>
      <c r="M4078">
        <v>4</v>
      </c>
      <c r="N4078" t="b">
        <v>0</v>
      </c>
      <c r="O4078" t="s">
        <v>8282</v>
      </c>
      <c r="P4078" s="9">
        <f>(((K4078/60)/60)/24)+DATE(1970,1,1)</f>
        <v>42252.277615740735</v>
      </c>
      <c r="Q4078" s="14">
        <f>YEAR(P4078)</f>
        <v>2015</v>
      </c>
      <c r="R4078" s="10" t="s">
        <v>8350</v>
      </c>
      <c r="S4078" t="s">
        <v>8351</v>
      </c>
      <c r="T4078">
        <f>IFERROR(ROUND(E4078/M4078,2),0)</f>
        <v>306</v>
      </c>
    </row>
    <row r="4079" spans="1:20" ht="49" hidden="1" x14ac:dyDescent="0.25">
      <c r="A4079">
        <v>3068</v>
      </c>
      <c r="B4079" s="3" t="s">
        <v>3068</v>
      </c>
      <c r="C4079" s="3" t="s">
        <v>7178</v>
      </c>
      <c r="D4079" s="6">
        <v>250000</v>
      </c>
      <c r="E4079" s="8">
        <v>175</v>
      </c>
      <c r="F4079" s="22">
        <f>ROUND(E4079/D4079*100,0)</f>
        <v>0</v>
      </c>
      <c r="G4079" t="s">
        <v>8220</v>
      </c>
      <c r="H4079" t="s">
        <v>8223</v>
      </c>
      <c r="I4079" t="s">
        <v>8245</v>
      </c>
      <c r="J4079">
        <v>1445013352</v>
      </c>
      <c r="K4079">
        <v>1442421352</v>
      </c>
      <c r="L4079" t="b">
        <v>0</v>
      </c>
      <c r="M4079">
        <v>2</v>
      </c>
      <c r="N4079" t="b">
        <v>0</v>
      </c>
      <c r="O4079" t="s">
        <v>8301</v>
      </c>
      <c r="P4079" s="9">
        <f>(((K4079/60)/60)/24)+DATE(1970,1,1)</f>
        <v>42263.691574074073</v>
      </c>
      <c r="Q4079" s="14">
        <f>YEAR(P4079)</f>
        <v>2015</v>
      </c>
      <c r="R4079" s="10" t="s">
        <v>8331</v>
      </c>
      <c r="S4079" t="s">
        <v>8371</v>
      </c>
      <c r="T4079">
        <f>IFERROR(ROUND(E4079/M4079,2),0)</f>
        <v>87.5</v>
      </c>
    </row>
    <row r="4080" spans="1:20" ht="49" hidden="1" x14ac:dyDescent="0.25">
      <c r="A4080">
        <v>151</v>
      </c>
      <c r="B4080" s="3" t="s">
        <v>153</v>
      </c>
      <c r="C4080" s="3" t="s">
        <v>4261</v>
      </c>
      <c r="D4080" s="6">
        <v>250000</v>
      </c>
      <c r="E4080" s="8">
        <v>140</v>
      </c>
      <c r="F4080" s="22">
        <f>ROUND(E4080/D4080*100,0)</f>
        <v>0</v>
      </c>
      <c r="G4080" t="s">
        <v>8219</v>
      </c>
      <c r="H4080" t="s">
        <v>8225</v>
      </c>
      <c r="I4080" t="s">
        <v>8247</v>
      </c>
      <c r="J4080">
        <v>1434633191</v>
      </c>
      <c r="K4080">
        <v>1429449191</v>
      </c>
      <c r="L4080" t="b">
        <v>0</v>
      </c>
      <c r="M4080">
        <v>5</v>
      </c>
      <c r="N4080" t="b">
        <v>0</v>
      </c>
      <c r="O4080" t="s">
        <v>8265</v>
      </c>
      <c r="P4080" s="9">
        <f>(((K4080/60)/60)/24)+DATE(1970,1,1)</f>
        <v>42113.550821759258</v>
      </c>
      <c r="Q4080" s="14">
        <f>YEAR(P4080)</f>
        <v>2015</v>
      </c>
      <c r="R4080" s="10" t="s">
        <v>8324</v>
      </c>
      <c r="S4080" t="s">
        <v>8327</v>
      </c>
      <c r="T4080">
        <f>IFERROR(ROUND(E4080/M4080,2),0)</f>
        <v>28</v>
      </c>
    </row>
    <row r="4081" spans="1:20" ht="49" hidden="1" x14ac:dyDescent="0.25">
      <c r="A4081">
        <v>1017</v>
      </c>
      <c r="B4081" s="3" t="s">
        <v>1018</v>
      </c>
      <c r="C4081" s="3" t="s">
        <v>5127</v>
      </c>
      <c r="D4081" s="6">
        <v>250000</v>
      </c>
      <c r="E4081" s="8">
        <v>57197</v>
      </c>
      <c r="F4081" s="22">
        <f>ROUND(E4081/D4081*100,0)</f>
        <v>23</v>
      </c>
      <c r="G4081" t="s">
        <v>8219</v>
      </c>
      <c r="H4081" t="s">
        <v>8223</v>
      </c>
      <c r="I4081" t="s">
        <v>8245</v>
      </c>
      <c r="J4081">
        <v>1448125935</v>
      </c>
      <c r="K4081">
        <v>1444666335</v>
      </c>
      <c r="L4081" t="b">
        <v>0</v>
      </c>
      <c r="M4081">
        <v>355</v>
      </c>
      <c r="N4081" t="b">
        <v>0</v>
      </c>
      <c r="O4081" t="s">
        <v>8271</v>
      </c>
      <c r="P4081" s="9">
        <f>(((K4081/60)/60)/24)+DATE(1970,1,1)</f>
        <v>42289.675173611111</v>
      </c>
      <c r="Q4081" s="14">
        <f>YEAR(P4081)</f>
        <v>2015</v>
      </c>
      <c r="R4081" s="10" t="s">
        <v>8333</v>
      </c>
      <c r="S4081" t="s">
        <v>8335</v>
      </c>
      <c r="T4081">
        <f>IFERROR(ROUND(E4081/M4081,2),0)</f>
        <v>161.12</v>
      </c>
    </row>
    <row r="4082" spans="1:20" ht="49" hidden="1" x14ac:dyDescent="0.25">
      <c r="A4082">
        <v>1311</v>
      </c>
      <c r="B4082" s="3" t="s">
        <v>1312</v>
      </c>
      <c r="C4082" s="3" t="s">
        <v>5421</v>
      </c>
      <c r="D4082" s="6">
        <v>250000</v>
      </c>
      <c r="E4082" s="8">
        <v>80070</v>
      </c>
      <c r="F4082" s="22">
        <f>ROUND(E4082/D4082*100,0)</f>
        <v>32</v>
      </c>
      <c r="G4082" t="s">
        <v>8219</v>
      </c>
      <c r="H4082" t="s">
        <v>8223</v>
      </c>
      <c r="I4082" t="s">
        <v>8245</v>
      </c>
      <c r="J4082">
        <v>1480536919</v>
      </c>
      <c r="K4082">
        <v>1477509319</v>
      </c>
      <c r="L4082" t="b">
        <v>0</v>
      </c>
      <c r="M4082">
        <v>100</v>
      </c>
      <c r="N4082" t="b">
        <v>0</v>
      </c>
      <c r="O4082" t="s">
        <v>8271</v>
      </c>
      <c r="P4082" s="9">
        <f>(((K4082/60)/60)/24)+DATE(1970,1,1)</f>
        <v>42669.802303240736</v>
      </c>
      <c r="Q4082" s="14">
        <f>YEAR(P4082)</f>
        <v>2016</v>
      </c>
      <c r="R4082" s="10" t="s">
        <v>8333</v>
      </c>
      <c r="S4082" t="s">
        <v>8335</v>
      </c>
      <c r="T4082">
        <f>IFERROR(ROUND(E4082/M4082,2),0)</f>
        <v>800.7</v>
      </c>
    </row>
    <row r="4083" spans="1:20" ht="49" hidden="1" x14ac:dyDescent="0.25">
      <c r="A4083">
        <v>1331</v>
      </c>
      <c r="B4083" s="3" t="s">
        <v>1332</v>
      </c>
      <c r="C4083" s="3" t="s">
        <v>5441</v>
      </c>
      <c r="D4083" s="6">
        <v>250000</v>
      </c>
      <c r="E4083" s="8">
        <v>3417</v>
      </c>
      <c r="F4083" s="22">
        <f>ROUND(E4083/D4083*100,0)</f>
        <v>1</v>
      </c>
      <c r="G4083" t="s">
        <v>8219</v>
      </c>
      <c r="H4083" t="s">
        <v>8223</v>
      </c>
      <c r="I4083" t="s">
        <v>8245</v>
      </c>
      <c r="J4083">
        <v>1471435554</v>
      </c>
      <c r="K4083">
        <v>1468843554</v>
      </c>
      <c r="L4083" t="b">
        <v>0</v>
      </c>
      <c r="M4083">
        <v>34</v>
      </c>
      <c r="N4083" t="b">
        <v>0</v>
      </c>
      <c r="O4083" t="s">
        <v>8271</v>
      </c>
      <c r="P4083" s="9">
        <f>(((K4083/60)/60)/24)+DATE(1970,1,1)</f>
        <v>42569.50409722222</v>
      </c>
      <c r="Q4083" s="14">
        <f>YEAR(P4083)</f>
        <v>2016</v>
      </c>
      <c r="R4083" s="10" t="s">
        <v>8333</v>
      </c>
      <c r="S4083" t="s">
        <v>8335</v>
      </c>
      <c r="T4083">
        <f>IFERROR(ROUND(E4083/M4083,2),0)</f>
        <v>100.5</v>
      </c>
    </row>
    <row r="4084" spans="1:20" ht="49" x14ac:dyDescent="0.25">
      <c r="A4084">
        <v>2064</v>
      </c>
      <c r="B4084" s="3" t="s">
        <v>2065</v>
      </c>
      <c r="C4084" s="3" t="s">
        <v>6174</v>
      </c>
      <c r="D4084" s="6">
        <v>261962</v>
      </c>
      <c r="E4084" s="8">
        <v>500784.27</v>
      </c>
      <c r="F4084" s="22">
        <f>ROUND(E4084/D4084*100,0)</f>
        <v>191</v>
      </c>
      <c r="G4084" t="s">
        <v>8218</v>
      </c>
      <c r="H4084" t="s">
        <v>8223</v>
      </c>
      <c r="I4084" t="s">
        <v>8245</v>
      </c>
      <c r="J4084">
        <v>1370001600</v>
      </c>
      <c r="K4084">
        <v>1366879523</v>
      </c>
      <c r="L4084" t="b">
        <v>0</v>
      </c>
      <c r="M4084">
        <v>5812</v>
      </c>
      <c r="N4084" t="b">
        <v>1</v>
      </c>
      <c r="O4084" t="s">
        <v>8293</v>
      </c>
      <c r="P4084" s="9">
        <f>(((K4084/60)/60)/24)+DATE(1970,1,1)</f>
        <v>41389.364849537036</v>
      </c>
      <c r="Q4084" s="14">
        <f>YEAR(P4084)</f>
        <v>2013</v>
      </c>
      <c r="R4084" s="10" t="s">
        <v>8333</v>
      </c>
      <c r="S4084" t="s">
        <v>8363</v>
      </c>
      <c r="T4084">
        <f>IFERROR(ROUND(E4084/M4084,2),0)</f>
        <v>86.16</v>
      </c>
    </row>
    <row r="4085" spans="1:20" ht="49" hidden="1" x14ac:dyDescent="0.25">
      <c r="A4085">
        <v>2651</v>
      </c>
      <c r="B4085" s="3" t="s">
        <v>2651</v>
      </c>
      <c r="C4085" s="3" t="s">
        <v>6761</v>
      </c>
      <c r="D4085" s="6">
        <v>280000</v>
      </c>
      <c r="E4085" s="8">
        <v>5233</v>
      </c>
      <c r="F4085" s="22">
        <f>ROUND(E4085/D4085*100,0)</f>
        <v>2</v>
      </c>
      <c r="G4085" t="s">
        <v>8219</v>
      </c>
      <c r="H4085" t="s">
        <v>8223</v>
      </c>
      <c r="I4085" t="s">
        <v>8245</v>
      </c>
      <c r="J4085">
        <v>1450380009</v>
      </c>
      <c r="K4085">
        <v>1447960809</v>
      </c>
      <c r="L4085" t="b">
        <v>0</v>
      </c>
      <c r="M4085">
        <v>17</v>
      </c>
      <c r="N4085" t="b">
        <v>0</v>
      </c>
      <c r="O4085" t="s">
        <v>8299</v>
      </c>
      <c r="P4085" s="9">
        <f>(((K4085/60)/60)/24)+DATE(1970,1,1)</f>
        <v>42327.805659722217</v>
      </c>
      <c r="Q4085" s="14">
        <f>YEAR(P4085)</f>
        <v>2015</v>
      </c>
      <c r="R4085" s="10" t="s">
        <v>8333</v>
      </c>
      <c r="S4085" t="s">
        <v>8369</v>
      </c>
      <c r="T4085">
        <f>IFERROR(ROUND(E4085/M4085,2),0)</f>
        <v>307.82</v>
      </c>
    </row>
    <row r="4086" spans="1:20" ht="49" x14ac:dyDescent="0.25">
      <c r="A4086">
        <v>1515</v>
      </c>
      <c r="B4086" s="3" t="s">
        <v>1516</v>
      </c>
      <c r="C4086" s="3" t="s">
        <v>5625</v>
      </c>
      <c r="D4086" s="6">
        <v>300000</v>
      </c>
      <c r="E4086" s="8">
        <v>471567</v>
      </c>
      <c r="F4086" s="22">
        <f>ROUND(E4086/D4086*100,0)</f>
        <v>157</v>
      </c>
      <c r="G4086" t="s">
        <v>8218</v>
      </c>
      <c r="H4086" t="s">
        <v>8233</v>
      </c>
      <c r="I4086" t="s">
        <v>8253</v>
      </c>
      <c r="J4086">
        <v>1458104697</v>
      </c>
      <c r="K4086">
        <v>1455516297</v>
      </c>
      <c r="L4086" t="b">
        <v>1</v>
      </c>
      <c r="M4086">
        <v>555</v>
      </c>
      <c r="N4086" t="b">
        <v>1</v>
      </c>
      <c r="O4086" t="s">
        <v>8283</v>
      </c>
      <c r="P4086" s="9">
        <f>(((K4086/60)/60)/24)+DATE(1970,1,1)</f>
        <v>42415.253437499996</v>
      </c>
      <c r="Q4086" s="14">
        <f>YEAR(P4086)</f>
        <v>2016</v>
      </c>
      <c r="R4086" s="10" t="s">
        <v>8352</v>
      </c>
      <c r="S4086" t="s">
        <v>8353</v>
      </c>
      <c r="T4086">
        <f>IFERROR(ROUND(E4086/M4086,2),0)</f>
        <v>849.67</v>
      </c>
    </row>
    <row r="4087" spans="1:20" ht="49" hidden="1" x14ac:dyDescent="0.25">
      <c r="A4087">
        <v>1696</v>
      </c>
      <c r="B4087" s="3" t="s">
        <v>1697</v>
      </c>
      <c r="C4087" s="3" t="s">
        <v>5806</v>
      </c>
      <c r="D4087" s="6">
        <v>300000</v>
      </c>
      <c r="E4087" s="8">
        <v>0</v>
      </c>
      <c r="F4087" s="22">
        <f>ROUND(E4087/D4087*100,0)</f>
        <v>0</v>
      </c>
      <c r="G4087" t="s">
        <v>8221</v>
      </c>
      <c r="H4087" t="s">
        <v>8223</v>
      </c>
      <c r="I4087" t="s">
        <v>8245</v>
      </c>
      <c r="J4087">
        <v>1491007211</v>
      </c>
      <c r="K4087">
        <v>1488418811</v>
      </c>
      <c r="L4087" t="b">
        <v>0</v>
      </c>
      <c r="M4087">
        <v>0</v>
      </c>
      <c r="N4087" t="b">
        <v>0</v>
      </c>
      <c r="O4087" t="s">
        <v>8291</v>
      </c>
      <c r="P4087" s="9">
        <f>(((K4087/60)/60)/24)+DATE(1970,1,1)</f>
        <v>42796.069571759261</v>
      </c>
      <c r="Q4087" s="10">
        <f>YEAR(P4087)</f>
        <v>2017</v>
      </c>
      <c r="R4087" s="10" t="s">
        <v>8339</v>
      </c>
      <c r="S4087" t="s">
        <v>8361</v>
      </c>
      <c r="T4087">
        <f>IFERROR(ROUND(E4087/M4087,2),0)</f>
        <v>0</v>
      </c>
    </row>
    <row r="4088" spans="1:20" ht="49" hidden="1" x14ac:dyDescent="0.25">
      <c r="A4088">
        <v>204</v>
      </c>
      <c r="B4088" s="3" t="s">
        <v>206</v>
      </c>
      <c r="C4088" s="3" t="s">
        <v>4314</v>
      </c>
      <c r="D4088" s="6">
        <v>300000</v>
      </c>
      <c r="E4088" s="8">
        <v>152165</v>
      </c>
      <c r="F4088" s="22">
        <f>ROUND(E4088/D4088*100,0)</f>
        <v>51</v>
      </c>
      <c r="G4088" t="s">
        <v>8220</v>
      </c>
      <c r="H4088" t="s">
        <v>8225</v>
      </c>
      <c r="I4088" t="s">
        <v>8247</v>
      </c>
      <c r="J4088">
        <v>1470319203</v>
      </c>
      <c r="K4088">
        <v>1467727203</v>
      </c>
      <c r="L4088" t="b">
        <v>0</v>
      </c>
      <c r="M4088">
        <v>1293</v>
      </c>
      <c r="N4088" t="b">
        <v>0</v>
      </c>
      <c r="O4088" t="s">
        <v>8266</v>
      </c>
      <c r="P4088" s="9">
        <f>(((K4088/60)/60)/24)+DATE(1970,1,1)</f>
        <v>42556.583368055552</v>
      </c>
      <c r="Q4088" s="14">
        <f>YEAR(P4088)</f>
        <v>2016</v>
      </c>
      <c r="R4088" s="10" t="s">
        <v>8324</v>
      </c>
      <c r="S4088" t="s">
        <v>8328</v>
      </c>
      <c r="T4088">
        <f>IFERROR(ROUND(E4088/M4088,2),0)</f>
        <v>117.68</v>
      </c>
    </row>
    <row r="4089" spans="1:20" ht="49" hidden="1" x14ac:dyDescent="0.25">
      <c r="A4089">
        <v>955</v>
      </c>
      <c r="B4089" s="3" t="s">
        <v>956</v>
      </c>
      <c r="C4089" s="3" t="s">
        <v>5065</v>
      </c>
      <c r="D4089" s="6">
        <v>300000</v>
      </c>
      <c r="E4089" s="8">
        <v>16984</v>
      </c>
      <c r="F4089" s="22">
        <f>ROUND(E4089/D4089*100,0)</f>
        <v>6</v>
      </c>
      <c r="G4089" t="s">
        <v>8220</v>
      </c>
      <c r="H4089" t="s">
        <v>8223</v>
      </c>
      <c r="I4089" t="s">
        <v>8245</v>
      </c>
      <c r="J4089">
        <v>1473750300</v>
      </c>
      <c r="K4089">
        <v>1470294300</v>
      </c>
      <c r="L4089" t="b">
        <v>0</v>
      </c>
      <c r="M4089">
        <v>93</v>
      </c>
      <c r="N4089" t="b">
        <v>0</v>
      </c>
      <c r="O4089" t="s">
        <v>8271</v>
      </c>
      <c r="P4089" s="9">
        <f>(((K4089/60)/60)/24)+DATE(1970,1,1)</f>
        <v>42586.295138888891</v>
      </c>
      <c r="Q4089" s="14">
        <f>YEAR(P4089)</f>
        <v>2016</v>
      </c>
      <c r="R4089" s="10" t="s">
        <v>8333</v>
      </c>
      <c r="S4089" t="s">
        <v>8335</v>
      </c>
      <c r="T4089">
        <f>IFERROR(ROUND(E4089/M4089,2),0)</f>
        <v>182.62</v>
      </c>
    </row>
    <row r="4090" spans="1:20" ht="49" hidden="1" x14ac:dyDescent="0.25">
      <c r="A4090">
        <v>2158</v>
      </c>
      <c r="B4090" s="3" t="s">
        <v>2159</v>
      </c>
      <c r="C4090" s="3" t="s">
        <v>6268</v>
      </c>
      <c r="D4090" s="6">
        <v>300000</v>
      </c>
      <c r="E4090" s="8">
        <v>19770.11</v>
      </c>
      <c r="F4090" s="22">
        <f>ROUND(E4090/D4090*100,0)</f>
        <v>7</v>
      </c>
      <c r="G4090" t="s">
        <v>8220</v>
      </c>
      <c r="H4090" t="s">
        <v>8223</v>
      </c>
      <c r="I4090" t="s">
        <v>8245</v>
      </c>
      <c r="J4090">
        <v>1360009774</v>
      </c>
      <c r="K4090">
        <v>1356121774</v>
      </c>
      <c r="L4090" t="b">
        <v>0</v>
      </c>
      <c r="M4090">
        <v>311</v>
      </c>
      <c r="N4090" t="b">
        <v>0</v>
      </c>
      <c r="O4090" t="s">
        <v>8280</v>
      </c>
      <c r="P4090" s="9">
        <f>(((K4090/60)/60)/24)+DATE(1970,1,1)</f>
        <v>41264.853865740741</v>
      </c>
      <c r="Q4090" s="14">
        <f>YEAR(P4090)</f>
        <v>2012</v>
      </c>
      <c r="R4090" s="10" t="s">
        <v>8347</v>
      </c>
      <c r="S4090" t="s">
        <v>8348</v>
      </c>
      <c r="T4090">
        <f>IFERROR(ROUND(E4090/M4090,2),0)</f>
        <v>63.57</v>
      </c>
    </row>
    <row r="4091" spans="1:20" ht="21" hidden="1" x14ac:dyDescent="0.25">
      <c r="A4091">
        <v>684</v>
      </c>
      <c r="B4091" s="3" t="s">
        <v>685</v>
      </c>
      <c r="C4091" s="3" t="s">
        <v>4794</v>
      </c>
      <c r="D4091" s="6">
        <v>320000</v>
      </c>
      <c r="E4091" s="8">
        <v>23948</v>
      </c>
      <c r="F4091" s="22">
        <f>ROUND(E4091/D4091*100,0)</f>
        <v>7</v>
      </c>
      <c r="G4091" t="s">
        <v>8220</v>
      </c>
      <c r="H4091" t="s">
        <v>8223</v>
      </c>
      <c r="I4091" t="s">
        <v>8245</v>
      </c>
      <c r="J4091">
        <v>1406257200</v>
      </c>
      <c r="K4091">
        <v>1403176891</v>
      </c>
      <c r="L4091" t="b">
        <v>0</v>
      </c>
      <c r="M4091">
        <v>135</v>
      </c>
      <c r="N4091" t="b">
        <v>0</v>
      </c>
      <c r="O4091" t="s">
        <v>8271</v>
      </c>
      <c r="P4091" s="9">
        <f>(((K4091/60)/60)/24)+DATE(1970,1,1)</f>
        <v>41809.473275462966</v>
      </c>
      <c r="Q4091" s="14">
        <f>YEAR(P4091)</f>
        <v>2014</v>
      </c>
      <c r="R4091" s="10" t="s">
        <v>8333</v>
      </c>
      <c r="S4091" t="s">
        <v>8335</v>
      </c>
      <c r="T4091">
        <f>IFERROR(ROUND(E4091/M4091,2),0)</f>
        <v>177.39</v>
      </c>
    </row>
    <row r="4092" spans="1:20" ht="49" hidden="1" x14ac:dyDescent="0.25">
      <c r="A4092">
        <v>233</v>
      </c>
      <c r="B4092" s="3" t="s">
        <v>235</v>
      </c>
      <c r="C4092" s="3" t="s">
        <v>4343</v>
      </c>
      <c r="D4092" s="6">
        <v>350000</v>
      </c>
      <c r="E4092" s="8">
        <v>0</v>
      </c>
      <c r="F4092" s="22">
        <f>ROUND(E4092/D4092*100,0)</f>
        <v>0</v>
      </c>
      <c r="G4092" t="s">
        <v>8220</v>
      </c>
      <c r="H4092" t="s">
        <v>8223</v>
      </c>
      <c r="I4092" t="s">
        <v>8245</v>
      </c>
      <c r="J4092">
        <v>1475185972</v>
      </c>
      <c r="K4092">
        <v>1472593972</v>
      </c>
      <c r="L4092" t="b">
        <v>0</v>
      </c>
      <c r="M4092">
        <v>0</v>
      </c>
      <c r="N4092" t="b">
        <v>0</v>
      </c>
      <c r="O4092" t="s">
        <v>8266</v>
      </c>
      <c r="P4092" s="9">
        <f>(((K4092/60)/60)/24)+DATE(1970,1,1)</f>
        <v>42612.911712962959</v>
      </c>
      <c r="Q4092" s="14">
        <f>YEAR(P4092)</f>
        <v>2016</v>
      </c>
      <c r="R4092" s="10" t="s">
        <v>8324</v>
      </c>
      <c r="S4092" t="s">
        <v>8328</v>
      </c>
      <c r="T4092">
        <f>IFERROR(ROUND(E4092/M4092,2),0)</f>
        <v>0</v>
      </c>
    </row>
    <row r="4093" spans="1:20" ht="49" hidden="1" x14ac:dyDescent="0.25">
      <c r="A4093">
        <v>3066</v>
      </c>
      <c r="B4093" s="3" t="s">
        <v>3066</v>
      </c>
      <c r="C4093" s="3" t="s">
        <v>7176</v>
      </c>
      <c r="D4093" s="6">
        <v>350000</v>
      </c>
      <c r="E4093" s="8">
        <v>41950</v>
      </c>
      <c r="F4093" s="22">
        <f>ROUND(E4093/D4093*100,0)</f>
        <v>12</v>
      </c>
      <c r="G4093" t="s">
        <v>8220</v>
      </c>
      <c r="H4093" t="s">
        <v>8225</v>
      </c>
      <c r="I4093" t="s">
        <v>8247</v>
      </c>
      <c r="J4093">
        <v>1468128537</v>
      </c>
      <c r="K4093">
        <v>1465536537</v>
      </c>
      <c r="L4093" t="b">
        <v>0</v>
      </c>
      <c r="M4093">
        <v>15</v>
      </c>
      <c r="N4093" t="b">
        <v>0</v>
      </c>
      <c r="O4093" t="s">
        <v>8301</v>
      </c>
      <c r="P4093" s="9">
        <f>(((K4093/60)/60)/24)+DATE(1970,1,1)</f>
        <v>42531.228437500002</v>
      </c>
      <c r="Q4093" s="14">
        <f>YEAR(P4093)</f>
        <v>2016</v>
      </c>
      <c r="R4093" s="10" t="s">
        <v>8331</v>
      </c>
      <c r="S4093" t="s">
        <v>8371</v>
      </c>
      <c r="T4093">
        <f>IFERROR(ROUND(E4093/M4093,2),0)</f>
        <v>2796.67</v>
      </c>
    </row>
    <row r="4094" spans="1:20" ht="49" hidden="1" x14ac:dyDescent="0.25">
      <c r="A4094">
        <v>2153</v>
      </c>
      <c r="B4094" s="3" t="s">
        <v>2154</v>
      </c>
      <c r="C4094" s="3" t="s">
        <v>6263</v>
      </c>
      <c r="D4094" s="6">
        <v>372625</v>
      </c>
      <c r="E4094" s="8">
        <v>34</v>
      </c>
      <c r="F4094" s="22">
        <f>ROUND(E4094/D4094*100,0)</f>
        <v>0</v>
      </c>
      <c r="G4094" t="s">
        <v>8220</v>
      </c>
      <c r="H4094" t="s">
        <v>8223</v>
      </c>
      <c r="I4094" t="s">
        <v>8245</v>
      </c>
      <c r="J4094">
        <v>1420876740</v>
      </c>
      <c r="K4094">
        <v>1417470718</v>
      </c>
      <c r="L4094" t="b">
        <v>0</v>
      </c>
      <c r="M4094">
        <v>4</v>
      </c>
      <c r="N4094" t="b">
        <v>0</v>
      </c>
      <c r="O4094" t="s">
        <v>8280</v>
      </c>
      <c r="P4094" s="9">
        <f>(((K4094/60)/60)/24)+DATE(1970,1,1)</f>
        <v>41974.911087962959</v>
      </c>
      <c r="Q4094" s="14">
        <f>YEAR(P4094)</f>
        <v>2014</v>
      </c>
      <c r="R4094" s="10" t="s">
        <v>8347</v>
      </c>
      <c r="S4094" t="s">
        <v>8348</v>
      </c>
      <c r="T4094">
        <f>IFERROR(ROUND(E4094/M4094,2),0)</f>
        <v>8.5</v>
      </c>
    </row>
    <row r="4095" spans="1:20" ht="49" hidden="1" x14ac:dyDescent="0.25">
      <c r="A4095">
        <v>3885</v>
      </c>
      <c r="B4095" s="3" t="s">
        <v>3882</v>
      </c>
      <c r="C4095" s="3" t="s">
        <v>7994</v>
      </c>
      <c r="D4095" s="6">
        <v>375000</v>
      </c>
      <c r="E4095" s="8">
        <v>0</v>
      </c>
      <c r="F4095" s="22">
        <f>ROUND(E4095/D4095*100,0)</f>
        <v>0</v>
      </c>
      <c r="G4095" t="s">
        <v>8219</v>
      </c>
      <c r="H4095" t="s">
        <v>8223</v>
      </c>
      <c r="I4095" t="s">
        <v>8245</v>
      </c>
      <c r="J4095">
        <v>1462834191</v>
      </c>
      <c r="K4095">
        <v>1460242191</v>
      </c>
      <c r="L4095" t="b">
        <v>0</v>
      </c>
      <c r="M4095">
        <v>0</v>
      </c>
      <c r="N4095" t="b">
        <v>0</v>
      </c>
      <c r="O4095" t="s">
        <v>8303</v>
      </c>
      <c r="P4095" s="9">
        <f>(((K4095/60)/60)/24)+DATE(1970,1,1)</f>
        <v>42469.951284722221</v>
      </c>
      <c r="Q4095" s="14">
        <f>YEAR(P4095)</f>
        <v>2016</v>
      </c>
      <c r="R4095" s="10" t="s">
        <v>8331</v>
      </c>
      <c r="S4095" t="s">
        <v>8373</v>
      </c>
      <c r="T4095">
        <f>IFERROR(ROUND(E4095/M4095,2),0)</f>
        <v>0</v>
      </c>
    </row>
    <row r="4096" spans="1:20" ht="33" hidden="1" x14ac:dyDescent="0.25">
      <c r="A4096">
        <v>152</v>
      </c>
      <c r="B4096" s="3" t="s">
        <v>154</v>
      </c>
      <c r="C4096" s="3" t="s">
        <v>4262</v>
      </c>
      <c r="D4096" s="6">
        <v>380000</v>
      </c>
      <c r="E4096" s="8">
        <v>30</v>
      </c>
      <c r="F4096" s="22">
        <f>ROUND(E4096/D4096*100,0)</f>
        <v>0</v>
      </c>
      <c r="G4096" t="s">
        <v>8219</v>
      </c>
      <c r="H4096" t="s">
        <v>8223</v>
      </c>
      <c r="I4096" t="s">
        <v>8245</v>
      </c>
      <c r="J4096">
        <v>1411437100</v>
      </c>
      <c r="K4096">
        <v>1408845100</v>
      </c>
      <c r="L4096" t="b">
        <v>0</v>
      </c>
      <c r="M4096">
        <v>2</v>
      </c>
      <c r="N4096" t="b">
        <v>0</v>
      </c>
      <c r="O4096" t="s">
        <v>8265</v>
      </c>
      <c r="P4096" s="9">
        <f>(((K4096/60)/60)/24)+DATE(1970,1,1)</f>
        <v>41875.077546296299</v>
      </c>
      <c r="Q4096" s="14">
        <f>YEAR(P4096)</f>
        <v>2014</v>
      </c>
      <c r="R4096" s="10" t="s">
        <v>8324</v>
      </c>
      <c r="S4096" t="s">
        <v>8327</v>
      </c>
      <c r="T4096">
        <f>IFERROR(ROUND(E4096/M4096,2),0)</f>
        <v>15</v>
      </c>
    </row>
    <row r="4097" spans="1:20" ht="33" hidden="1" x14ac:dyDescent="0.25">
      <c r="A4097">
        <v>1917</v>
      </c>
      <c r="B4097" s="3" t="s">
        <v>1918</v>
      </c>
      <c r="C4097" s="3" t="s">
        <v>6027</v>
      </c>
      <c r="D4097" s="6">
        <v>390000</v>
      </c>
      <c r="E4097" s="8">
        <v>205025</v>
      </c>
      <c r="F4097" s="22">
        <f>ROUND(E4097/D4097*100,0)</f>
        <v>53</v>
      </c>
      <c r="G4097" t="s">
        <v>8220</v>
      </c>
      <c r="H4097" t="s">
        <v>8230</v>
      </c>
      <c r="I4097" t="s">
        <v>8251</v>
      </c>
      <c r="J4097">
        <v>1486708133</v>
      </c>
      <c r="K4097">
        <v>1484116133</v>
      </c>
      <c r="L4097" t="b">
        <v>0</v>
      </c>
      <c r="M4097">
        <v>70</v>
      </c>
      <c r="N4097" t="b">
        <v>0</v>
      </c>
      <c r="O4097" t="s">
        <v>8292</v>
      </c>
      <c r="P4097" s="9">
        <f>(((K4097/60)/60)/24)+DATE(1970,1,1)</f>
        <v>42746.270057870366</v>
      </c>
      <c r="Q4097" s="14">
        <f>YEAR(P4097)</f>
        <v>2017</v>
      </c>
      <c r="R4097" s="10" t="s">
        <v>8333</v>
      </c>
      <c r="S4097" t="s">
        <v>8362</v>
      </c>
      <c r="T4097">
        <f>IFERROR(ROUND(E4097/M4097,2),0)</f>
        <v>2928.93</v>
      </c>
    </row>
    <row r="4098" spans="1:20" ht="21" hidden="1" x14ac:dyDescent="0.25">
      <c r="A4098">
        <v>2147</v>
      </c>
      <c r="B4098" s="3" t="s">
        <v>2148</v>
      </c>
      <c r="C4098" s="3" t="s">
        <v>6257</v>
      </c>
      <c r="D4098" s="6">
        <v>390000</v>
      </c>
      <c r="E4098" s="8">
        <v>2716</v>
      </c>
      <c r="F4098" s="22">
        <f>ROUND(E4098/D4098*100,0)</f>
        <v>1</v>
      </c>
      <c r="G4098" t="s">
        <v>8220</v>
      </c>
      <c r="H4098" t="s">
        <v>8223</v>
      </c>
      <c r="I4098" t="s">
        <v>8245</v>
      </c>
      <c r="J4098">
        <v>1416125148</v>
      </c>
      <c r="K4098">
        <v>1413356748</v>
      </c>
      <c r="L4098" t="b">
        <v>0</v>
      </c>
      <c r="M4098">
        <v>55</v>
      </c>
      <c r="N4098" t="b">
        <v>0</v>
      </c>
      <c r="O4098" t="s">
        <v>8280</v>
      </c>
      <c r="P4098" s="9">
        <f>(((K4098/60)/60)/24)+DATE(1970,1,1)</f>
        <v>41927.295694444445</v>
      </c>
      <c r="Q4098" s="14">
        <f>YEAR(P4098)</f>
        <v>2014</v>
      </c>
      <c r="R4098" s="10" t="s">
        <v>8347</v>
      </c>
      <c r="S4098" t="s">
        <v>8348</v>
      </c>
      <c r="T4098">
        <f>IFERROR(ROUND(E4098/M4098,2),0)</f>
        <v>49.38</v>
      </c>
    </row>
    <row r="4099" spans="1:20" ht="49" x14ac:dyDescent="0.25">
      <c r="A4099">
        <v>1971</v>
      </c>
      <c r="B4099" s="3" t="s">
        <v>1972</v>
      </c>
      <c r="C4099" s="3" t="s">
        <v>6081</v>
      </c>
      <c r="D4099" s="6">
        <v>400000</v>
      </c>
      <c r="E4099" s="8">
        <v>1052110.8700000001</v>
      </c>
      <c r="F4099" s="22">
        <f>ROUND(E4099/D4099*100,0)</f>
        <v>263</v>
      </c>
      <c r="G4099" t="s">
        <v>8218</v>
      </c>
      <c r="H4099" t="s">
        <v>8223</v>
      </c>
      <c r="I4099" t="s">
        <v>8245</v>
      </c>
      <c r="J4099">
        <v>1384488000</v>
      </c>
      <c r="K4099">
        <v>1381752061</v>
      </c>
      <c r="L4099" t="b">
        <v>1</v>
      </c>
      <c r="M4099">
        <v>3863</v>
      </c>
      <c r="N4099" t="b">
        <v>1</v>
      </c>
      <c r="O4099" t="s">
        <v>8293</v>
      </c>
      <c r="P4099" s="9">
        <f>(((K4099/60)/60)/24)+DATE(1970,1,1)</f>
        <v>41561.500706018516</v>
      </c>
      <c r="Q4099" s="14">
        <f>YEAR(P4099)</f>
        <v>2013</v>
      </c>
      <c r="R4099" s="10" t="s">
        <v>8333</v>
      </c>
      <c r="S4099" t="s">
        <v>8363</v>
      </c>
      <c r="T4099">
        <f>IFERROR(ROUND(E4099/M4099,2),0)</f>
        <v>272.36</v>
      </c>
    </row>
    <row r="4100" spans="1:20" ht="49" hidden="1" x14ac:dyDescent="0.25">
      <c r="A4100">
        <v>2953</v>
      </c>
      <c r="B4100" s="3" t="s">
        <v>2953</v>
      </c>
      <c r="C4100" s="3" t="s">
        <v>7063</v>
      </c>
      <c r="D4100" s="6">
        <v>400000</v>
      </c>
      <c r="E4100" s="8">
        <v>605</v>
      </c>
      <c r="F4100" s="22">
        <f>ROUND(E4100/D4100*100,0)</f>
        <v>0</v>
      </c>
      <c r="G4100" t="s">
        <v>8219</v>
      </c>
      <c r="H4100" t="s">
        <v>8223</v>
      </c>
      <c r="I4100" t="s">
        <v>8245</v>
      </c>
      <c r="J4100">
        <v>1444330821</v>
      </c>
      <c r="K4100">
        <v>1441738821</v>
      </c>
      <c r="L4100" t="b">
        <v>0</v>
      </c>
      <c r="M4100">
        <v>3</v>
      </c>
      <c r="N4100" t="b">
        <v>0</v>
      </c>
      <c r="O4100" t="s">
        <v>8301</v>
      </c>
      <c r="P4100" s="9">
        <f>(((K4100/60)/60)/24)+DATE(1970,1,1)</f>
        <v>42255.791909722218</v>
      </c>
      <c r="Q4100" s="14">
        <f>YEAR(P4100)</f>
        <v>2015</v>
      </c>
      <c r="R4100" s="10" t="s">
        <v>8331</v>
      </c>
      <c r="S4100" t="s">
        <v>8371</v>
      </c>
      <c r="T4100">
        <f>IFERROR(ROUND(E4100/M4100,2),0)</f>
        <v>201.67</v>
      </c>
    </row>
    <row r="4101" spans="1:20" ht="49" hidden="1" x14ac:dyDescent="0.25">
      <c r="A4101">
        <v>627</v>
      </c>
      <c r="B4101" s="3" t="s">
        <v>628</v>
      </c>
      <c r="C4101" s="3" t="s">
        <v>4737</v>
      </c>
      <c r="D4101" s="6">
        <v>450000</v>
      </c>
      <c r="E4101" s="8">
        <v>90</v>
      </c>
      <c r="F4101" s="22">
        <f>ROUND(E4101/D4101*100,0)</f>
        <v>0</v>
      </c>
      <c r="G4101" t="s">
        <v>8219</v>
      </c>
      <c r="H4101" t="s">
        <v>8234</v>
      </c>
      <c r="I4101" t="s">
        <v>8254</v>
      </c>
      <c r="J4101">
        <v>1457996400</v>
      </c>
      <c r="K4101">
        <v>1452842511</v>
      </c>
      <c r="L4101" t="b">
        <v>0</v>
      </c>
      <c r="M4101">
        <v>1</v>
      </c>
      <c r="N4101" t="b">
        <v>0</v>
      </c>
      <c r="O4101" t="s">
        <v>8270</v>
      </c>
      <c r="P4101" s="9">
        <f>(((K4101/60)/60)/24)+DATE(1970,1,1)</f>
        <v>42384.306840277779</v>
      </c>
      <c r="Q4101" s="14">
        <f>YEAR(P4101)</f>
        <v>2016</v>
      </c>
      <c r="R4101" s="10" t="s">
        <v>8333</v>
      </c>
      <c r="S4101" t="s">
        <v>8334</v>
      </c>
      <c r="T4101">
        <f>IFERROR(ROUND(E4101/M4101,2),0)</f>
        <v>90</v>
      </c>
    </row>
    <row r="4102" spans="1:20" ht="49" hidden="1" x14ac:dyDescent="0.25">
      <c r="A4102">
        <v>1321</v>
      </c>
      <c r="B4102" s="3" t="s">
        <v>1322</v>
      </c>
      <c r="C4102" s="3" t="s">
        <v>5431</v>
      </c>
      <c r="D4102" s="6">
        <v>462000</v>
      </c>
      <c r="E4102" s="8">
        <v>6019</v>
      </c>
      <c r="F4102" s="22">
        <f>ROUND(E4102/D4102*100,0)</f>
        <v>1</v>
      </c>
      <c r="G4102" t="s">
        <v>8219</v>
      </c>
      <c r="H4102" t="s">
        <v>8234</v>
      </c>
      <c r="I4102" t="s">
        <v>8254</v>
      </c>
      <c r="J4102">
        <v>1482515937</v>
      </c>
      <c r="K4102">
        <v>1479923937</v>
      </c>
      <c r="L4102" t="b">
        <v>0</v>
      </c>
      <c r="M4102">
        <v>7</v>
      </c>
      <c r="N4102" t="b">
        <v>0</v>
      </c>
      <c r="O4102" t="s">
        <v>8271</v>
      </c>
      <c r="P4102" s="9">
        <f>(((K4102/60)/60)/24)+DATE(1970,1,1)</f>
        <v>42697.74927083333</v>
      </c>
      <c r="Q4102" s="14">
        <f>YEAR(P4102)</f>
        <v>2016</v>
      </c>
      <c r="R4102" s="10" t="s">
        <v>8333</v>
      </c>
      <c r="S4102" t="s">
        <v>8335</v>
      </c>
      <c r="T4102">
        <f>IFERROR(ROUND(E4102/M4102,2),0)</f>
        <v>859.86</v>
      </c>
    </row>
    <row r="4103" spans="1:20" ht="49" hidden="1" x14ac:dyDescent="0.25">
      <c r="A4103">
        <v>2349</v>
      </c>
      <c r="B4103" s="3" t="s">
        <v>2350</v>
      </c>
      <c r="C4103" s="3" t="s">
        <v>6459</v>
      </c>
      <c r="D4103" s="6">
        <v>474900</v>
      </c>
      <c r="E4103" s="8">
        <v>0</v>
      </c>
      <c r="F4103" s="22">
        <f>ROUND(E4103/D4103*100,0)</f>
        <v>0</v>
      </c>
      <c r="G4103" t="s">
        <v>8219</v>
      </c>
      <c r="H4103" t="s">
        <v>8234</v>
      </c>
      <c r="I4103" t="s">
        <v>8254</v>
      </c>
      <c r="J4103">
        <v>1439318228</v>
      </c>
      <c r="K4103">
        <v>1436812628</v>
      </c>
      <c r="L4103" t="b">
        <v>0</v>
      </c>
      <c r="M4103">
        <v>0</v>
      </c>
      <c r="N4103" t="b">
        <v>0</v>
      </c>
      <c r="O4103" t="s">
        <v>8270</v>
      </c>
      <c r="P4103" s="9">
        <f>(((K4103/60)/60)/24)+DATE(1970,1,1)</f>
        <v>42198.775787037041</v>
      </c>
      <c r="Q4103" s="14">
        <f>YEAR(P4103)</f>
        <v>2015</v>
      </c>
      <c r="R4103" s="10" t="s">
        <v>8333</v>
      </c>
      <c r="S4103" t="s">
        <v>8334</v>
      </c>
      <c r="T4103">
        <f>IFERROR(ROUND(E4103/M4103,2),0)</f>
        <v>0</v>
      </c>
    </row>
    <row r="4104" spans="1:20" ht="33" hidden="1" x14ac:dyDescent="0.25">
      <c r="A4104">
        <v>178</v>
      </c>
      <c r="B4104" s="3" t="s">
        <v>180</v>
      </c>
      <c r="C4104" s="3" t="s">
        <v>4288</v>
      </c>
      <c r="D4104" s="6">
        <v>500000</v>
      </c>
      <c r="E4104" s="8">
        <v>0</v>
      </c>
      <c r="F4104" s="22">
        <f>ROUND(E4104/D4104*100,0)</f>
        <v>0</v>
      </c>
      <c r="G4104" t="s">
        <v>8220</v>
      </c>
      <c r="H4104" t="s">
        <v>8226</v>
      </c>
      <c r="I4104" t="s">
        <v>8248</v>
      </c>
      <c r="J4104">
        <v>1448582145</v>
      </c>
      <c r="K4104">
        <v>1445986545</v>
      </c>
      <c r="L4104" t="b">
        <v>0</v>
      </c>
      <c r="M4104">
        <v>0</v>
      </c>
      <c r="N4104" t="b">
        <v>0</v>
      </c>
      <c r="O4104" t="s">
        <v>8266</v>
      </c>
      <c r="P4104" s="9">
        <f>(((K4104/60)/60)/24)+DATE(1970,1,1)</f>
        <v>42304.955381944441</v>
      </c>
      <c r="Q4104" s="14">
        <f>YEAR(P4104)</f>
        <v>2015</v>
      </c>
      <c r="R4104" s="10" t="s">
        <v>8324</v>
      </c>
      <c r="S4104" t="s">
        <v>8328</v>
      </c>
      <c r="T4104">
        <f>IFERROR(ROUND(E4104/M4104,2),0)</f>
        <v>0</v>
      </c>
    </row>
    <row r="4105" spans="1:20" ht="49" hidden="1" x14ac:dyDescent="0.25">
      <c r="A4105">
        <v>189</v>
      </c>
      <c r="B4105" s="3" t="s">
        <v>191</v>
      </c>
      <c r="C4105" s="3" t="s">
        <v>4299</v>
      </c>
      <c r="D4105" s="6">
        <v>500000</v>
      </c>
      <c r="E4105" s="8">
        <v>345</v>
      </c>
      <c r="F4105" s="22">
        <f>ROUND(E4105/D4105*100,0)</f>
        <v>0</v>
      </c>
      <c r="G4105" t="s">
        <v>8220</v>
      </c>
      <c r="H4105" t="s">
        <v>8223</v>
      </c>
      <c r="I4105" t="s">
        <v>8245</v>
      </c>
      <c r="J4105">
        <v>1472920477</v>
      </c>
      <c r="K4105">
        <v>1467736477</v>
      </c>
      <c r="L4105" t="b">
        <v>0</v>
      </c>
      <c r="M4105">
        <v>5</v>
      </c>
      <c r="N4105" t="b">
        <v>0</v>
      </c>
      <c r="O4105" t="s">
        <v>8266</v>
      </c>
      <c r="P4105" s="9">
        <f>(((K4105/60)/60)/24)+DATE(1970,1,1)</f>
        <v>42556.690706018519</v>
      </c>
      <c r="Q4105" s="14">
        <f>YEAR(P4105)</f>
        <v>2016</v>
      </c>
      <c r="R4105" s="10" t="s">
        <v>8324</v>
      </c>
      <c r="S4105" t="s">
        <v>8328</v>
      </c>
      <c r="T4105">
        <f>IFERROR(ROUND(E4105/M4105,2),0)</f>
        <v>69</v>
      </c>
    </row>
    <row r="4106" spans="1:20" ht="65" hidden="1" x14ac:dyDescent="0.25">
      <c r="A4106">
        <v>686</v>
      </c>
      <c r="B4106" s="3" t="s">
        <v>687</v>
      </c>
      <c r="C4106" s="3" t="s">
        <v>4796</v>
      </c>
      <c r="D4106" s="6">
        <v>500000</v>
      </c>
      <c r="E4106" s="8">
        <v>0</v>
      </c>
      <c r="F4106" s="22">
        <f>ROUND(E4106/D4106*100,0)</f>
        <v>0</v>
      </c>
      <c r="G4106" t="s">
        <v>8220</v>
      </c>
      <c r="H4106" t="s">
        <v>8236</v>
      </c>
      <c r="I4106" t="s">
        <v>8248</v>
      </c>
      <c r="J4106">
        <v>1438618170</v>
      </c>
      <c r="K4106">
        <v>1436026170</v>
      </c>
      <c r="L4106" t="b">
        <v>0</v>
      </c>
      <c r="M4106">
        <v>0</v>
      </c>
      <c r="N4106" t="b">
        <v>0</v>
      </c>
      <c r="O4106" t="s">
        <v>8271</v>
      </c>
      <c r="P4106" s="9">
        <f>(((K4106/60)/60)/24)+DATE(1970,1,1)</f>
        <v>42189.673263888893</v>
      </c>
      <c r="Q4106" s="14">
        <f>YEAR(P4106)</f>
        <v>2015</v>
      </c>
      <c r="R4106" s="10" t="s">
        <v>8333</v>
      </c>
      <c r="S4106" t="s">
        <v>8335</v>
      </c>
      <c r="T4106">
        <f>IFERROR(ROUND(E4106/M4106,2),0)</f>
        <v>0</v>
      </c>
    </row>
    <row r="4107" spans="1:20" ht="49" hidden="1" x14ac:dyDescent="0.25">
      <c r="A4107">
        <v>1095</v>
      </c>
      <c r="B4107" s="3" t="s">
        <v>1096</v>
      </c>
      <c r="C4107" s="3" t="s">
        <v>5205</v>
      </c>
      <c r="D4107" s="6">
        <v>500000</v>
      </c>
      <c r="E4107" s="8">
        <v>25174</v>
      </c>
      <c r="F4107" s="22">
        <f>ROUND(E4107/D4107*100,0)</f>
        <v>5</v>
      </c>
      <c r="G4107" t="s">
        <v>8220</v>
      </c>
      <c r="H4107" t="s">
        <v>8223</v>
      </c>
      <c r="I4107" t="s">
        <v>8245</v>
      </c>
      <c r="J4107">
        <v>1377867220</v>
      </c>
      <c r="K4107">
        <v>1375275220</v>
      </c>
      <c r="L4107" t="b">
        <v>0</v>
      </c>
      <c r="M4107">
        <v>94</v>
      </c>
      <c r="N4107" t="b">
        <v>0</v>
      </c>
      <c r="O4107" t="s">
        <v>8280</v>
      </c>
      <c r="P4107" s="9">
        <f>(((K4107/60)/60)/24)+DATE(1970,1,1)</f>
        <v>41486.537268518521</v>
      </c>
      <c r="Q4107" s="14">
        <f>YEAR(P4107)</f>
        <v>2013</v>
      </c>
      <c r="R4107" s="10" t="s">
        <v>8347</v>
      </c>
      <c r="S4107" t="s">
        <v>8348</v>
      </c>
      <c r="T4107">
        <f>IFERROR(ROUND(E4107/M4107,2),0)</f>
        <v>267.81</v>
      </c>
    </row>
    <row r="4108" spans="1:20" ht="33" hidden="1" x14ac:dyDescent="0.25">
      <c r="A4108">
        <v>1116</v>
      </c>
      <c r="B4108" s="3" t="s">
        <v>1117</v>
      </c>
      <c r="C4108" s="3" t="s">
        <v>5226</v>
      </c>
      <c r="D4108" s="6">
        <v>500000</v>
      </c>
      <c r="E4108" s="8">
        <v>178.52</v>
      </c>
      <c r="F4108" s="22">
        <f>ROUND(E4108/D4108*100,0)</f>
        <v>0</v>
      </c>
      <c r="G4108" t="s">
        <v>8220</v>
      </c>
      <c r="H4108" t="s">
        <v>8223</v>
      </c>
      <c r="I4108" t="s">
        <v>8245</v>
      </c>
      <c r="J4108">
        <v>1339273208</v>
      </c>
      <c r="K4108">
        <v>1334089208</v>
      </c>
      <c r="L4108" t="b">
        <v>0</v>
      </c>
      <c r="M4108">
        <v>10</v>
      </c>
      <c r="N4108" t="b">
        <v>0</v>
      </c>
      <c r="O4108" t="s">
        <v>8280</v>
      </c>
      <c r="P4108" s="9">
        <f>(((K4108/60)/60)/24)+DATE(1970,1,1)</f>
        <v>41009.847314814811</v>
      </c>
      <c r="Q4108" s="14">
        <f>YEAR(P4108)</f>
        <v>2012</v>
      </c>
      <c r="R4108" s="10" t="s">
        <v>8347</v>
      </c>
      <c r="S4108" t="s">
        <v>8348</v>
      </c>
      <c r="T4108">
        <f>IFERROR(ROUND(E4108/M4108,2),0)</f>
        <v>17.850000000000001</v>
      </c>
    </row>
    <row r="4109" spans="1:20" ht="33" hidden="1" x14ac:dyDescent="0.25">
      <c r="A4109">
        <v>1447</v>
      </c>
      <c r="B4109" s="3" t="s">
        <v>1448</v>
      </c>
      <c r="C4109" s="3" t="s">
        <v>5557</v>
      </c>
      <c r="D4109" s="6">
        <v>500000</v>
      </c>
      <c r="E4109" s="8">
        <v>75</v>
      </c>
      <c r="F4109" s="22">
        <f>ROUND(E4109/D4109*100,0)</f>
        <v>0</v>
      </c>
      <c r="G4109" t="s">
        <v>8220</v>
      </c>
      <c r="H4109" t="s">
        <v>8223</v>
      </c>
      <c r="I4109" t="s">
        <v>8245</v>
      </c>
      <c r="J4109">
        <v>1467999134</v>
      </c>
      <c r="K4109">
        <v>1465407134</v>
      </c>
      <c r="L4109" t="b">
        <v>0</v>
      </c>
      <c r="M4109">
        <v>3</v>
      </c>
      <c r="N4109" t="b">
        <v>0</v>
      </c>
      <c r="O4109" t="s">
        <v>8285</v>
      </c>
      <c r="P4109" s="9">
        <f>(((K4109/60)/60)/24)+DATE(1970,1,1)</f>
        <v>42529.730717592596</v>
      </c>
      <c r="Q4109" s="14">
        <f>YEAR(P4109)</f>
        <v>2016</v>
      </c>
      <c r="R4109" s="10" t="s">
        <v>8336</v>
      </c>
      <c r="S4109" t="s">
        <v>8355</v>
      </c>
      <c r="T4109">
        <f>IFERROR(ROUND(E4109/M4109,2),0)</f>
        <v>25</v>
      </c>
    </row>
    <row r="4110" spans="1:20" ht="49" hidden="1" x14ac:dyDescent="0.25">
      <c r="A4110">
        <v>2140</v>
      </c>
      <c r="B4110" s="3" t="s">
        <v>2141</v>
      </c>
      <c r="C4110" s="3" t="s">
        <v>6250</v>
      </c>
      <c r="D4110" s="6">
        <v>500000</v>
      </c>
      <c r="E4110" s="8">
        <v>560</v>
      </c>
      <c r="F4110" s="22">
        <f>ROUND(E4110/D4110*100,0)</f>
        <v>0</v>
      </c>
      <c r="G4110" t="s">
        <v>8220</v>
      </c>
      <c r="H4110" t="s">
        <v>8223</v>
      </c>
      <c r="I4110" t="s">
        <v>8245</v>
      </c>
      <c r="J4110">
        <v>1357934424</v>
      </c>
      <c r="K4110">
        <v>1355342424</v>
      </c>
      <c r="L4110" t="b">
        <v>0</v>
      </c>
      <c r="M4110">
        <v>11</v>
      </c>
      <c r="N4110" t="b">
        <v>0</v>
      </c>
      <c r="O4110" t="s">
        <v>8280</v>
      </c>
      <c r="P4110" s="9">
        <f>(((K4110/60)/60)/24)+DATE(1970,1,1)</f>
        <v>41255.833611111113</v>
      </c>
      <c r="Q4110" s="14">
        <f>YEAR(P4110)</f>
        <v>2012</v>
      </c>
      <c r="R4110" s="10" t="s">
        <v>8347</v>
      </c>
      <c r="S4110" t="s">
        <v>8348</v>
      </c>
      <c r="T4110">
        <f>IFERROR(ROUND(E4110/M4110,2),0)</f>
        <v>50.91</v>
      </c>
    </row>
    <row r="4111" spans="1:20" ht="65" hidden="1" x14ac:dyDescent="0.25">
      <c r="A4111">
        <v>2642</v>
      </c>
      <c r="B4111" s="3" t="s">
        <v>2642</v>
      </c>
      <c r="C4111" s="3" t="s">
        <v>6752</v>
      </c>
      <c r="D4111" s="6">
        <v>500000</v>
      </c>
      <c r="E4111" s="8">
        <v>0</v>
      </c>
      <c r="F4111" s="22">
        <f>ROUND(E4111/D4111*100,0)</f>
        <v>0</v>
      </c>
      <c r="G4111" t="s">
        <v>8220</v>
      </c>
      <c r="H4111" t="s">
        <v>8235</v>
      </c>
      <c r="I4111" t="s">
        <v>8248</v>
      </c>
      <c r="J4111">
        <v>1468565820</v>
      </c>
      <c r="K4111">
        <v>1465970108</v>
      </c>
      <c r="L4111" t="b">
        <v>0</v>
      </c>
      <c r="M4111">
        <v>0</v>
      </c>
      <c r="N4111" t="b">
        <v>0</v>
      </c>
      <c r="O4111" t="s">
        <v>8299</v>
      </c>
      <c r="P4111" s="9">
        <f>(((K4111/60)/60)/24)+DATE(1970,1,1)</f>
        <v>42536.246620370366</v>
      </c>
      <c r="Q4111" s="14">
        <f>YEAR(P4111)</f>
        <v>2016</v>
      </c>
      <c r="R4111" s="10" t="s">
        <v>8333</v>
      </c>
      <c r="S4111" t="s">
        <v>8369</v>
      </c>
      <c r="T4111">
        <f>IFERROR(ROUND(E4111/M4111,2),0)</f>
        <v>0</v>
      </c>
    </row>
    <row r="4112" spans="1:20" ht="49" hidden="1" x14ac:dyDescent="0.25">
      <c r="A4112">
        <v>2948</v>
      </c>
      <c r="B4112" s="3" t="s">
        <v>2948</v>
      </c>
      <c r="C4112" s="3" t="s">
        <v>7058</v>
      </c>
      <c r="D4112" s="6">
        <v>500000</v>
      </c>
      <c r="E4112" s="8">
        <v>24</v>
      </c>
      <c r="F4112" s="22">
        <f>ROUND(E4112/D4112*100,0)</f>
        <v>0</v>
      </c>
      <c r="G4112" t="s">
        <v>8220</v>
      </c>
      <c r="H4112" t="s">
        <v>8223</v>
      </c>
      <c r="I4112" t="s">
        <v>8245</v>
      </c>
      <c r="J4112">
        <v>1433259293</v>
      </c>
      <c r="K4112">
        <v>1428075293</v>
      </c>
      <c r="L4112" t="b">
        <v>0</v>
      </c>
      <c r="M4112">
        <v>9</v>
      </c>
      <c r="N4112" t="b">
        <v>0</v>
      </c>
      <c r="O4112" t="s">
        <v>8301</v>
      </c>
      <c r="P4112" s="9">
        <f>(((K4112/60)/60)/24)+DATE(1970,1,1)</f>
        <v>42097.649224537032</v>
      </c>
      <c r="Q4112" s="14">
        <f>YEAR(P4112)</f>
        <v>2015</v>
      </c>
      <c r="R4112" s="10" t="s">
        <v>8331</v>
      </c>
      <c r="S4112" t="s">
        <v>8371</v>
      </c>
      <c r="T4112">
        <f>IFERROR(ROUND(E4112/M4112,2),0)</f>
        <v>2.67</v>
      </c>
    </row>
    <row r="4113" spans="1:20" ht="33" hidden="1" x14ac:dyDescent="0.25">
      <c r="A4113">
        <v>3118</v>
      </c>
      <c r="B4113" s="3" t="s">
        <v>3118</v>
      </c>
      <c r="C4113" s="3" t="s">
        <v>7228</v>
      </c>
      <c r="D4113" s="6">
        <v>500000</v>
      </c>
      <c r="E4113" s="8">
        <v>1550</v>
      </c>
      <c r="F4113" s="22">
        <f>ROUND(E4113/D4113*100,0)</f>
        <v>0</v>
      </c>
      <c r="G4113" t="s">
        <v>8220</v>
      </c>
      <c r="H4113" t="s">
        <v>8234</v>
      </c>
      <c r="I4113" t="s">
        <v>8254</v>
      </c>
      <c r="J4113">
        <v>1467473723</v>
      </c>
      <c r="K4113">
        <v>1465832123</v>
      </c>
      <c r="L4113" t="b">
        <v>0</v>
      </c>
      <c r="M4113">
        <v>2</v>
      </c>
      <c r="N4113" t="b">
        <v>0</v>
      </c>
      <c r="O4113" t="s">
        <v>8301</v>
      </c>
      <c r="P4113" s="9">
        <f>(((K4113/60)/60)/24)+DATE(1970,1,1)</f>
        <v>42534.649571759262</v>
      </c>
      <c r="Q4113" s="14">
        <f>YEAR(P4113)</f>
        <v>2016</v>
      </c>
      <c r="R4113" s="10" t="s">
        <v>8331</v>
      </c>
      <c r="S4113" t="s">
        <v>8371</v>
      </c>
      <c r="T4113">
        <f>IFERROR(ROUND(E4113/M4113,2),0)</f>
        <v>775</v>
      </c>
    </row>
    <row r="4114" spans="1:20" ht="49" hidden="1" x14ac:dyDescent="0.25">
      <c r="A4114">
        <v>159</v>
      </c>
      <c r="B4114" s="3" t="s">
        <v>161</v>
      </c>
      <c r="C4114" s="3" t="s">
        <v>4269</v>
      </c>
      <c r="D4114" s="6">
        <v>500000</v>
      </c>
      <c r="E4114" s="8">
        <v>10</v>
      </c>
      <c r="F4114" s="22">
        <f>ROUND(E4114/D4114*100,0)</f>
        <v>0</v>
      </c>
      <c r="G4114" t="s">
        <v>8219</v>
      </c>
      <c r="H4114" t="s">
        <v>8223</v>
      </c>
      <c r="I4114" t="s">
        <v>8245</v>
      </c>
      <c r="J4114">
        <v>1467541545</v>
      </c>
      <c r="K4114">
        <v>1464085545</v>
      </c>
      <c r="L4114" t="b">
        <v>0</v>
      </c>
      <c r="M4114">
        <v>1</v>
      </c>
      <c r="N4114" t="b">
        <v>0</v>
      </c>
      <c r="O4114" t="s">
        <v>8265</v>
      </c>
      <c r="P4114" s="9">
        <f>(((K4114/60)/60)/24)+DATE(1970,1,1)</f>
        <v>42514.434548611112</v>
      </c>
      <c r="Q4114" s="14">
        <f>YEAR(P4114)</f>
        <v>2016</v>
      </c>
      <c r="R4114" s="10" t="s">
        <v>8324</v>
      </c>
      <c r="S4114" t="s">
        <v>8327</v>
      </c>
      <c r="T4114">
        <f>IFERROR(ROUND(E4114/M4114,2),0)</f>
        <v>10</v>
      </c>
    </row>
    <row r="4115" spans="1:20" ht="49" hidden="1" x14ac:dyDescent="0.25">
      <c r="A4115">
        <v>1230</v>
      </c>
      <c r="B4115" s="3" t="s">
        <v>1231</v>
      </c>
      <c r="C4115" s="3" t="s">
        <v>5340</v>
      </c>
      <c r="D4115" s="6">
        <v>500000</v>
      </c>
      <c r="E4115" s="8">
        <v>0</v>
      </c>
      <c r="F4115" s="22">
        <f>ROUND(E4115/D4115*100,0)</f>
        <v>0</v>
      </c>
      <c r="G4115" t="s">
        <v>8219</v>
      </c>
      <c r="H4115" t="s">
        <v>8223</v>
      </c>
      <c r="I4115" t="s">
        <v>8245</v>
      </c>
      <c r="J4115">
        <v>1298589630</v>
      </c>
      <c r="K4115">
        <v>1295997630</v>
      </c>
      <c r="L4115" t="b">
        <v>0</v>
      </c>
      <c r="M4115">
        <v>0</v>
      </c>
      <c r="N4115" t="b">
        <v>0</v>
      </c>
      <c r="O4115" t="s">
        <v>8284</v>
      </c>
      <c r="P4115" s="9">
        <f>(((K4115/60)/60)/24)+DATE(1970,1,1)</f>
        <v>40568.972569444442</v>
      </c>
      <c r="Q4115" s="14">
        <f>YEAR(P4115)</f>
        <v>2011</v>
      </c>
      <c r="R4115" s="10" t="s">
        <v>8339</v>
      </c>
      <c r="S4115" t="s">
        <v>8354</v>
      </c>
      <c r="T4115">
        <f>IFERROR(ROUND(E4115/M4115,2),0)</f>
        <v>0</v>
      </c>
    </row>
    <row r="4116" spans="1:20" ht="49" hidden="1" x14ac:dyDescent="0.25">
      <c r="A4116">
        <v>2646</v>
      </c>
      <c r="B4116" s="3" t="s">
        <v>2646</v>
      </c>
      <c r="C4116" s="3" t="s">
        <v>6756</v>
      </c>
      <c r="D4116" s="6">
        <v>500000</v>
      </c>
      <c r="E4116" s="8">
        <v>42086.42</v>
      </c>
      <c r="F4116" s="22">
        <f>ROUND(E4116/D4116*100,0)</f>
        <v>8</v>
      </c>
      <c r="G4116" t="s">
        <v>8219</v>
      </c>
      <c r="H4116" t="s">
        <v>8223</v>
      </c>
      <c r="I4116" t="s">
        <v>8245</v>
      </c>
      <c r="J4116">
        <v>1441783869</v>
      </c>
      <c r="K4116">
        <v>1439191869</v>
      </c>
      <c r="L4116" t="b">
        <v>1</v>
      </c>
      <c r="M4116">
        <v>535</v>
      </c>
      <c r="N4116" t="b">
        <v>0</v>
      </c>
      <c r="O4116" t="s">
        <v>8299</v>
      </c>
      <c r="P4116" s="9">
        <f>(((K4116/60)/60)/24)+DATE(1970,1,1)</f>
        <v>42226.313298611116</v>
      </c>
      <c r="Q4116" s="14">
        <f>YEAR(P4116)</f>
        <v>2015</v>
      </c>
      <c r="R4116" s="10" t="s">
        <v>8333</v>
      </c>
      <c r="S4116" t="s">
        <v>8369</v>
      </c>
      <c r="T4116">
        <f>IFERROR(ROUND(E4116/M4116,2),0)</f>
        <v>78.67</v>
      </c>
    </row>
    <row r="4117" spans="1:20" ht="49" hidden="1" x14ac:dyDescent="0.25">
      <c r="A4117">
        <v>2390</v>
      </c>
      <c r="B4117" s="3" t="s">
        <v>2391</v>
      </c>
      <c r="C4117" s="3" t="s">
        <v>6500</v>
      </c>
      <c r="D4117" s="6">
        <v>510000</v>
      </c>
      <c r="E4117" s="8">
        <v>0</v>
      </c>
      <c r="F4117" s="22">
        <f>ROUND(E4117/D4117*100,0)</f>
        <v>0</v>
      </c>
      <c r="G4117" t="s">
        <v>8219</v>
      </c>
      <c r="H4117" t="s">
        <v>8225</v>
      </c>
      <c r="I4117" t="s">
        <v>8247</v>
      </c>
      <c r="J4117">
        <v>1420352264</v>
      </c>
      <c r="K4117">
        <v>1416896264</v>
      </c>
      <c r="L4117" t="b">
        <v>0</v>
      </c>
      <c r="M4117">
        <v>0</v>
      </c>
      <c r="N4117" t="b">
        <v>0</v>
      </c>
      <c r="O4117" t="s">
        <v>8270</v>
      </c>
      <c r="P4117" s="9">
        <f>(((K4117/60)/60)/24)+DATE(1970,1,1)</f>
        <v>41968.262314814812</v>
      </c>
      <c r="Q4117" s="14">
        <f>YEAR(P4117)</f>
        <v>2014</v>
      </c>
      <c r="R4117" s="10" t="s">
        <v>8333</v>
      </c>
      <c r="S4117" t="s">
        <v>8334</v>
      </c>
      <c r="T4117">
        <f>IFERROR(ROUND(E4117/M4117,2),0)</f>
        <v>0</v>
      </c>
    </row>
    <row r="4118" spans="1:20" ht="49" hidden="1" x14ac:dyDescent="0.25">
      <c r="A4118">
        <v>486</v>
      </c>
      <c r="B4118" s="3" t="s">
        <v>487</v>
      </c>
      <c r="C4118" s="3" t="s">
        <v>4596</v>
      </c>
      <c r="D4118" s="6">
        <v>550000</v>
      </c>
      <c r="E4118" s="8">
        <v>50</v>
      </c>
      <c r="F4118" s="22">
        <f>ROUND(E4118/D4118*100,0)</f>
        <v>0</v>
      </c>
      <c r="G4118" t="s">
        <v>8220</v>
      </c>
      <c r="H4118" t="s">
        <v>8225</v>
      </c>
      <c r="I4118" t="s">
        <v>8247</v>
      </c>
      <c r="J4118">
        <v>1401662239</v>
      </c>
      <c r="K4118">
        <v>1399070239</v>
      </c>
      <c r="L4118" t="b">
        <v>0</v>
      </c>
      <c r="M4118">
        <v>1</v>
      </c>
      <c r="N4118" t="b">
        <v>0</v>
      </c>
      <c r="O4118" t="s">
        <v>8268</v>
      </c>
      <c r="P4118" s="9">
        <f>(((K4118/60)/60)/24)+DATE(1970,1,1)</f>
        <v>41761.94258101852</v>
      </c>
      <c r="Q4118" s="14">
        <f>YEAR(P4118)</f>
        <v>2014</v>
      </c>
      <c r="R4118" s="10" t="s">
        <v>8324</v>
      </c>
      <c r="S4118" t="s">
        <v>8330</v>
      </c>
      <c r="T4118">
        <f>IFERROR(ROUND(E4118/M4118,2),0)</f>
        <v>50</v>
      </c>
    </row>
    <row r="4119" spans="1:20" ht="33" hidden="1" x14ac:dyDescent="0.25">
      <c r="A4119">
        <v>3124</v>
      </c>
      <c r="B4119" s="3" t="s">
        <v>3124</v>
      </c>
      <c r="C4119" s="3" t="s">
        <v>7234</v>
      </c>
      <c r="D4119" s="6">
        <v>800000</v>
      </c>
      <c r="E4119" s="8">
        <v>26</v>
      </c>
      <c r="F4119" s="22">
        <f>ROUND(E4119/D4119*100,0)</f>
        <v>0</v>
      </c>
      <c r="G4119" t="s">
        <v>8219</v>
      </c>
      <c r="H4119" t="s">
        <v>8223</v>
      </c>
      <c r="I4119" t="s">
        <v>8245</v>
      </c>
      <c r="J4119">
        <v>1422902601</v>
      </c>
      <c r="K4119">
        <v>1417718601</v>
      </c>
      <c r="L4119" t="b">
        <v>0</v>
      </c>
      <c r="M4119">
        <v>4</v>
      </c>
      <c r="N4119" t="b">
        <v>0</v>
      </c>
      <c r="O4119" t="s">
        <v>8301</v>
      </c>
      <c r="P4119" s="9">
        <f>(((K4119/60)/60)/24)+DATE(1970,1,1)</f>
        <v>41977.780104166668</v>
      </c>
      <c r="Q4119" s="14">
        <f>YEAR(P4119)</f>
        <v>2014</v>
      </c>
      <c r="R4119" s="10" t="s">
        <v>8331</v>
      </c>
      <c r="S4119" t="s">
        <v>8371</v>
      </c>
      <c r="T4119">
        <f>IFERROR(ROUND(E4119/M4119,2),0)</f>
        <v>6.5</v>
      </c>
    </row>
    <row r="4120" spans="1:20" ht="33" hidden="1" x14ac:dyDescent="0.25">
      <c r="A4120">
        <v>2373</v>
      </c>
      <c r="B4120" s="3" t="s">
        <v>2374</v>
      </c>
      <c r="C4120" s="3" t="s">
        <v>6483</v>
      </c>
      <c r="D4120" s="6">
        <v>850000</v>
      </c>
      <c r="E4120" s="8">
        <v>50</v>
      </c>
      <c r="F4120" s="22">
        <f>ROUND(E4120/D4120*100,0)</f>
        <v>0</v>
      </c>
      <c r="G4120" t="s">
        <v>8219</v>
      </c>
      <c r="H4120" t="s">
        <v>8234</v>
      </c>
      <c r="I4120" t="s">
        <v>8254</v>
      </c>
      <c r="J4120">
        <v>1440863624</v>
      </c>
      <c r="K4120">
        <v>1438271624</v>
      </c>
      <c r="L4120" t="b">
        <v>0</v>
      </c>
      <c r="M4120">
        <v>1</v>
      </c>
      <c r="N4120" t="b">
        <v>0</v>
      </c>
      <c r="O4120" t="s">
        <v>8270</v>
      </c>
      <c r="P4120" s="9">
        <f>(((K4120/60)/60)/24)+DATE(1970,1,1)</f>
        <v>42215.662314814821</v>
      </c>
      <c r="Q4120" s="14">
        <f>YEAR(P4120)</f>
        <v>2015</v>
      </c>
      <c r="R4120" s="10" t="s">
        <v>8333</v>
      </c>
      <c r="S4120" t="s">
        <v>8334</v>
      </c>
      <c r="T4120">
        <f>IFERROR(ROUND(E4120/M4120,2),0)</f>
        <v>50</v>
      </c>
    </row>
    <row r="4121" spans="1:20" ht="49" hidden="1" x14ac:dyDescent="0.25">
      <c r="A4121">
        <v>1000</v>
      </c>
      <c r="B4121" s="3" t="s">
        <v>1001</v>
      </c>
      <c r="C4121" s="3" t="s">
        <v>5110</v>
      </c>
      <c r="D4121" s="6">
        <v>894700</v>
      </c>
      <c r="E4121" s="8">
        <v>19824</v>
      </c>
      <c r="F4121" s="22">
        <f>ROUND(E4121/D4121*100,0)</f>
        <v>2</v>
      </c>
      <c r="G4121" t="s">
        <v>8219</v>
      </c>
      <c r="H4121" t="s">
        <v>8223</v>
      </c>
      <c r="I4121" t="s">
        <v>8245</v>
      </c>
      <c r="J4121">
        <v>1489537560</v>
      </c>
      <c r="K4121">
        <v>1484357160</v>
      </c>
      <c r="L4121" t="b">
        <v>0</v>
      </c>
      <c r="M4121">
        <v>6</v>
      </c>
      <c r="N4121" t="b">
        <v>0</v>
      </c>
      <c r="O4121" t="s">
        <v>8271</v>
      </c>
      <c r="P4121" s="9">
        <f>(((K4121/60)/60)/24)+DATE(1970,1,1)</f>
        <v>42749.059722222228</v>
      </c>
      <c r="Q4121" s="14">
        <f>YEAR(P4121)</f>
        <v>2017</v>
      </c>
      <c r="R4121" s="10" t="s">
        <v>8333</v>
      </c>
      <c r="S4121" t="s">
        <v>8335</v>
      </c>
      <c r="T4121">
        <f>IFERROR(ROUND(E4121/M4121,2),0)</f>
        <v>3304</v>
      </c>
    </row>
    <row r="4122" spans="1:20" ht="49" hidden="1" x14ac:dyDescent="0.25">
      <c r="A4122">
        <v>1105</v>
      </c>
      <c r="B4122" s="3" t="s">
        <v>1106</v>
      </c>
      <c r="C4122" s="3" t="s">
        <v>5215</v>
      </c>
      <c r="D4122" s="6">
        <v>900000</v>
      </c>
      <c r="E4122" s="8">
        <v>1431</v>
      </c>
      <c r="F4122" s="22">
        <f>ROUND(E4122/D4122*100,0)</f>
        <v>0</v>
      </c>
      <c r="G4122" t="s">
        <v>8220</v>
      </c>
      <c r="H4122" t="s">
        <v>8223</v>
      </c>
      <c r="I4122" t="s">
        <v>8245</v>
      </c>
      <c r="J4122">
        <v>1395627327</v>
      </c>
      <c r="K4122">
        <v>1393038927</v>
      </c>
      <c r="L4122" t="b">
        <v>0</v>
      </c>
      <c r="M4122">
        <v>20</v>
      </c>
      <c r="N4122" t="b">
        <v>0</v>
      </c>
      <c r="O4122" t="s">
        <v>8280</v>
      </c>
      <c r="P4122" s="9">
        <f>(((K4122/60)/60)/24)+DATE(1970,1,1)</f>
        <v>41692.135729166665</v>
      </c>
      <c r="Q4122" s="14">
        <f>YEAR(P4122)</f>
        <v>2014</v>
      </c>
      <c r="R4122" s="10" t="s">
        <v>8347</v>
      </c>
      <c r="S4122" t="s">
        <v>8348</v>
      </c>
      <c r="T4122">
        <f>IFERROR(ROUND(E4122/M4122,2),0)</f>
        <v>71.55</v>
      </c>
    </row>
    <row r="4123" spans="1:20" ht="49" hidden="1" x14ac:dyDescent="0.25">
      <c r="A4123">
        <v>192</v>
      </c>
      <c r="B4123" s="3" t="s">
        <v>194</v>
      </c>
      <c r="C4123" s="3" t="s">
        <v>4302</v>
      </c>
      <c r="D4123" s="6">
        <v>1000000</v>
      </c>
      <c r="E4123" s="8">
        <v>17</v>
      </c>
      <c r="F4123" s="22">
        <f>ROUND(E4123/D4123*100,0)</f>
        <v>0</v>
      </c>
      <c r="G4123" t="s">
        <v>8220</v>
      </c>
      <c r="H4123" t="s">
        <v>8223</v>
      </c>
      <c r="I4123" t="s">
        <v>8245</v>
      </c>
      <c r="J4123">
        <v>1413572432</v>
      </c>
      <c r="K4123">
        <v>1410980432</v>
      </c>
      <c r="L4123" t="b">
        <v>0</v>
      </c>
      <c r="M4123">
        <v>3</v>
      </c>
      <c r="N4123" t="b">
        <v>0</v>
      </c>
      <c r="O4123" t="s">
        <v>8266</v>
      </c>
      <c r="P4123" s="9">
        <f>(((K4123/60)/60)/24)+DATE(1970,1,1)</f>
        <v>41899.792037037041</v>
      </c>
      <c r="Q4123" s="14">
        <f>YEAR(P4123)</f>
        <v>2014</v>
      </c>
      <c r="R4123" s="10" t="s">
        <v>8324</v>
      </c>
      <c r="S4123" t="s">
        <v>8328</v>
      </c>
      <c r="T4123">
        <f>IFERROR(ROUND(E4123/M4123,2),0)</f>
        <v>5.67</v>
      </c>
    </row>
    <row r="4124" spans="1:20" ht="21" hidden="1" x14ac:dyDescent="0.25">
      <c r="A4124">
        <v>3061</v>
      </c>
      <c r="B4124" s="3" t="s">
        <v>3061</v>
      </c>
      <c r="C4124" s="3" t="s">
        <v>7171</v>
      </c>
      <c r="D4124" s="6">
        <v>1000000</v>
      </c>
      <c r="E4124" s="8">
        <v>0</v>
      </c>
      <c r="F4124" s="22">
        <f>ROUND(E4124/D4124*100,0)</f>
        <v>0</v>
      </c>
      <c r="G4124" t="s">
        <v>8220</v>
      </c>
      <c r="H4124" t="s">
        <v>8223</v>
      </c>
      <c r="I4124" t="s">
        <v>8245</v>
      </c>
      <c r="J4124">
        <v>1407955748</v>
      </c>
      <c r="K4124">
        <v>1405363748</v>
      </c>
      <c r="L4124" t="b">
        <v>0</v>
      </c>
      <c r="M4124">
        <v>0</v>
      </c>
      <c r="N4124" t="b">
        <v>0</v>
      </c>
      <c r="O4124" t="s">
        <v>8301</v>
      </c>
      <c r="P4124" s="9">
        <f>(((K4124/60)/60)/24)+DATE(1970,1,1)</f>
        <v>41834.784120370372</v>
      </c>
      <c r="Q4124" s="14">
        <f>YEAR(P4124)</f>
        <v>2014</v>
      </c>
      <c r="R4124" s="10" t="s">
        <v>8331</v>
      </c>
      <c r="S4124" t="s">
        <v>8371</v>
      </c>
      <c r="T4124">
        <f>IFERROR(ROUND(E4124/M4124,2),0)</f>
        <v>0</v>
      </c>
    </row>
    <row r="4125" spans="1:20" ht="49" hidden="1" x14ac:dyDescent="0.25">
      <c r="A4125">
        <v>3081</v>
      </c>
      <c r="B4125" s="3" t="s">
        <v>3081</v>
      </c>
      <c r="C4125" s="3" t="s">
        <v>7191</v>
      </c>
      <c r="D4125" s="6">
        <v>1000000</v>
      </c>
      <c r="E4125" s="8">
        <v>2103</v>
      </c>
      <c r="F4125" s="22">
        <f>ROUND(E4125/D4125*100,0)</f>
        <v>0</v>
      </c>
      <c r="G4125" t="s">
        <v>8220</v>
      </c>
      <c r="H4125" t="s">
        <v>8223</v>
      </c>
      <c r="I4125" t="s">
        <v>8245</v>
      </c>
      <c r="J4125">
        <v>1442722891</v>
      </c>
      <c r="K4125">
        <v>1440130891</v>
      </c>
      <c r="L4125" t="b">
        <v>0</v>
      </c>
      <c r="M4125">
        <v>5</v>
      </c>
      <c r="N4125" t="b">
        <v>0</v>
      </c>
      <c r="O4125" t="s">
        <v>8301</v>
      </c>
      <c r="P4125" s="9">
        <f>(((K4125/60)/60)/24)+DATE(1970,1,1)</f>
        <v>42237.181608796294</v>
      </c>
      <c r="Q4125" s="14">
        <f>YEAR(P4125)</f>
        <v>2015</v>
      </c>
      <c r="R4125" s="10" t="s">
        <v>8331</v>
      </c>
      <c r="S4125" t="s">
        <v>8371</v>
      </c>
      <c r="T4125">
        <f>IFERROR(ROUND(E4125/M4125,2),0)</f>
        <v>420.6</v>
      </c>
    </row>
    <row r="4126" spans="1:20" ht="49" hidden="1" x14ac:dyDescent="0.25">
      <c r="A4126">
        <v>3629</v>
      </c>
      <c r="B4126" s="3" t="s">
        <v>3627</v>
      </c>
      <c r="C4126" s="3" t="s">
        <v>7739</v>
      </c>
      <c r="D4126" s="6">
        <v>1000000</v>
      </c>
      <c r="E4126" s="8">
        <v>2</v>
      </c>
      <c r="F4126" s="22">
        <f>ROUND(E4126/D4126*100,0)</f>
        <v>0</v>
      </c>
      <c r="G4126" t="s">
        <v>8220</v>
      </c>
      <c r="H4126" t="s">
        <v>8223</v>
      </c>
      <c r="I4126" t="s">
        <v>8245</v>
      </c>
      <c r="J4126">
        <v>1462467600</v>
      </c>
      <c r="K4126">
        <v>1457403364</v>
      </c>
      <c r="L4126" t="b">
        <v>0</v>
      </c>
      <c r="M4126">
        <v>2</v>
      </c>
      <c r="N4126" t="b">
        <v>0</v>
      </c>
      <c r="O4126" t="s">
        <v>8303</v>
      </c>
      <c r="P4126" s="9">
        <f>(((K4126/60)/60)/24)+DATE(1970,1,1)</f>
        <v>42437.094490740739</v>
      </c>
      <c r="Q4126" s="14">
        <f>YEAR(P4126)</f>
        <v>2016</v>
      </c>
      <c r="R4126" s="10" t="s">
        <v>8331</v>
      </c>
      <c r="S4126" t="s">
        <v>8373</v>
      </c>
      <c r="T4126">
        <f>IFERROR(ROUND(E4126/M4126,2),0)</f>
        <v>1</v>
      </c>
    </row>
    <row r="4127" spans="1:20" ht="33" hidden="1" x14ac:dyDescent="0.25">
      <c r="A4127">
        <v>639</v>
      </c>
      <c r="B4127" s="3" t="s">
        <v>640</v>
      </c>
      <c r="C4127" s="3" t="s">
        <v>4749</v>
      </c>
      <c r="D4127" s="6">
        <v>1000000</v>
      </c>
      <c r="E4127" s="8">
        <v>1</v>
      </c>
      <c r="F4127" s="22">
        <f>ROUND(E4127/D4127*100,0)</f>
        <v>0</v>
      </c>
      <c r="G4127" t="s">
        <v>8219</v>
      </c>
      <c r="H4127" t="s">
        <v>8223</v>
      </c>
      <c r="I4127" t="s">
        <v>8245</v>
      </c>
      <c r="J4127">
        <v>1413208795</v>
      </c>
      <c r="K4127">
        <v>1408024795</v>
      </c>
      <c r="L4127" t="b">
        <v>0</v>
      </c>
      <c r="M4127">
        <v>1</v>
      </c>
      <c r="N4127" t="b">
        <v>0</v>
      </c>
      <c r="O4127" t="s">
        <v>8270</v>
      </c>
      <c r="P4127" s="9">
        <f>(((K4127/60)/60)/24)+DATE(1970,1,1)</f>
        <v>41865.583275462966</v>
      </c>
      <c r="Q4127" s="14">
        <f>YEAR(P4127)</f>
        <v>2014</v>
      </c>
      <c r="R4127" s="10" t="s">
        <v>8333</v>
      </c>
      <c r="S4127" t="s">
        <v>8334</v>
      </c>
      <c r="T4127">
        <f>IFERROR(ROUND(E4127/M4127,2),0)</f>
        <v>1</v>
      </c>
    </row>
    <row r="4128" spans="1:20" ht="49" hidden="1" x14ac:dyDescent="0.25">
      <c r="A4128">
        <v>2643</v>
      </c>
      <c r="B4128" s="3" t="s">
        <v>2643</v>
      </c>
      <c r="C4128" s="3" t="s">
        <v>6753</v>
      </c>
      <c r="D4128" s="6">
        <v>1000000</v>
      </c>
      <c r="E4128" s="8">
        <v>335597.31</v>
      </c>
      <c r="F4128" s="22">
        <f>ROUND(E4128/D4128*100,0)</f>
        <v>34</v>
      </c>
      <c r="G4128" t="s">
        <v>8219</v>
      </c>
      <c r="H4128" t="s">
        <v>8223</v>
      </c>
      <c r="I4128" t="s">
        <v>8245</v>
      </c>
      <c r="J4128">
        <v>1482307140</v>
      </c>
      <c r="K4128">
        <v>1479218315</v>
      </c>
      <c r="L4128" t="b">
        <v>1</v>
      </c>
      <c r="M4128">
        <v>1501</v>
      </c>
      <c r="N4128" t="b">
        <v>0</v>
      </c>
      <c r="O4128" t="s">
        <v>8299</v>
      </c>
      <c r="P4128" s="9">
        <f>(((K4128/60)/60)/24)+DATE(1970,1,1)</f>
        <v>42689.582349537035</v>
      </c>
      <c r="Q4128" s="14">
        <f>YEAR(P4128)</f>
        <v>2016</v>
      </c>
      <c r="R4128" s="10" t="s">
        <v>8333</v>
      </c>
      <c r="S4128" t="s">
        <v>8369</v>
      </c>
      <c r="T4128">
        <f>IFERROR(ROUND(E4128/M4128,2),0)</f>
        <v>223.58</v>
      </c>
    </row>
    <row r="4129" spans="1:20" ht="49" hidden="1" x14ac:dyDescent="0.25">
      <c r="A4129">
        <v>3120</v>
      </c>
      <c r="B4129" s="3" t="s">
        <v>3120</v>
      </c>
      <c r="C4129" s="3" t="s">
        <v>7230</v>
      </c>
      <c r="D4129" s="6">
        <v>1300000</v>
      </c>
      <c r="E4129" s="8">
        <v>128</v>
      </c>
      <c r="F4129" s="22">
        <f>ROUND(E4129/D4129*100,0)</f>
        <v>0</v>
      </c>
      <c r="G4129" t="s">
        <v>8220</v>
      </c>
      <c r="H4129" t="s">
        <v>8232</v>
      </c>
      <c r="I4129" t="s">
        <v>8248</v>
      </c>
      <c r="J4129">
        <v>1462484196</v>
      </c>
      <c r="K4129">
        <v>1457303796</v>
      </c>
      <c r="L4129" t="b">
        <v>0</v>
      </c>
      <c r="M4129">
        <v>10</v>
      </c>
      <c r="N4129" t="b">
        <v>0</v>
      </c>
      <c r="O4129" t="s">
        <v>8301</v>
      </c>
      <c r="P4129" s="9">
        <f>(((K4129/60)/60)/24)+DATE(1970,1,1)</f>
        <v>42435.942083333335</v>
      </c>
      <c r="Q4129" s="14">
        <f>YEAR(P4129)</f>
        <v>2016</v>
      </c>
      <c r="R4129" s="10" t="s">
        <v>8331</v>
      </c>
      <c r="S4129" t="s">
        <v>8371</v>
      </c>
      <c r="T4129">
        <f>IFERROR(ROUND(E4129/M4129,2),0)</f>
        <v>12.8</v>
      </c>
    </row>
    <row r="4130" spans="1:20" ht="49" hidden="1" x14ac:dyDescent="0.25">
      <c r="A4130">
        <v>3079</v>
      </c>
      <c r="B4130" s="3" t="s">
        <v>3079</v>
      </c>
      <c r="C4130" s="3" t="s">
        <v>7189</v>
      </c>
      <c r="D4130" s="6">
        <v>1333666</v>
      </c>
      <c r="E4130" s="8">
        <v>11226</v>
      </c>
      <c r="F4130" s="22">
        <f>ROUND(E4130/D4130*100,0)</f>
        <v>1</v>
      </c>
      <c r="G4130" t="s">
        <v>8220</v>
      </c>
      <c r="H4130" t="s">
        <v>8223</v>
      </c>
      <c r="I4130" t="s">
        <v>8245</v>
      </c>
      <c r="J4130">
        <v>1427040435</v>
      </c>
      <c r="K4130">
        <v>1424452035</v>
      </c>
      <c r="L4130" t="b">
        <v>0</v>
      </c>
      <c r="M4130">
        <v>27</v>
      </c>
      <c r="N4130" t="b">
        <v>0</v>
      </c>
      <c r="O4130" t="s">
        <v>8301</v>
      </c>
      <c r="P4130" s="9">
        <f>(((K4130/60)/60)/24)+DATE(1970,1,1)</f>
        <v>42055.713368055556</v>
      </c>
      <c r="Q4130" s="14">
        <f>YEAR(P4130)</f>
        <v>2015</v>
      </c>
      <c r="R4130" s="10" t="s">
        <v>8331</v>
      </c>
      <c r="S4130" t="s">
        <v>8371</v>
      </c>
      <c r="T4130">
        <f>IFERROR(ROUND(E4130/M4130,2),0)</f>
        <v>415.78</v>
      </c>
    </row>
    <row r="4131" spans="1:20" ht="65" hidden="1" x14ac:dyDescent="0.25">
      <c r="A4131">
        <v>155</v>
      </c>
      <c r="B4131" s="3" t="s">
        <v>157</v>
      </c>
      <c r="C4131" s="3" t="s">
        <v>4265</v>
      </c>
      <c r="D4131" s="6">
        <v>1350000</v>
      </c>
      <c r="E4131" s="8">
        <v>81</v>
      </c>
      <c r="F4131" s="22">
        <f>ROUND(E4131/D4131*100,0)</f>
        <v>0</v>
      </c>
      <c r="G4131" t="s">
        <v>8219</v>
      </c>
      <c r="H4131" t="s">
        <v>8223</v>
      </c>
      <c r="I4131" t="s">
        <v>8245</v>
      </c>
      <c r="J4131">
        <v>1437657935</v>
      </c>
      <c r="K4131">
        <v>1434201935</v>
      </c>
      <c r="L4131" t="b">
        <v>0</v>
      </c>
      <c r="M4131">
        <v>4</v>
      </c>
      <c r="N4131" t="b">
        <v>0</v>
      </c>
      <c r="O4131" t="s">
        <v>8265</v>
      </c>
      <c r="P4131" s="9">
        <f>(((K4131/60)/60)/24)+DATE(1970,1,1)</f>
        <v>42168.559432870374</v>
      </c>
      <c r="Q4131" s="14">
        <f>YEAR(P4131)</f>
        <v>2015</v>
      </c>
      <c r="R4131" s="10" t="s">
        <v>8324</v>
      </c>
      <c r="S4131" t="s">
        <v>8327</v>
      </c>
      <c r="T4131">
        <f>IFERROR(ROUND(E4131/M4131,2),0)</f>
        <v>20.25</v>
      </c>
    </row>
    <row r="4132" spans="1:20" ht="49" hidden="1" x14ac:dyDescent="0.25">
      <c r="A4132">
        <v>223</v>
      </c>
      <c r="B4132" s="3" t="s">
        <v>225</v>
      </c>
      <c r="C4132" s="3" t="s">
        <v>4333</v>
      </c>
      <c r="D4132" s="6">
        <v>1500000</v>
      </c>
      <c r="E4132" s="8">
        <v>0</v>
      </c>
      <c r="F4132" s="22">
        <f>ROUND(E4132/D4132*100,0)</f>
        <v>0</v>
      </c>
      <c r="G4132" t="s">
        <v>8220</v>
      </c>
      <c r="H4132" t="s">
        <v>8223</v>
      </c>
      <c r="I4132" t="s">
        <v>8245</v>
      </c>
      <c r="J4132">
        <v>1463879100</v>
      </c>
      <c r="K4132">
        <v>1461287350</v>
      </c>
      <c r="L4132" t="b">
        <v>0</v>
      </c>
      <c r="M4132">
        <v>0</v>
      </c>
      <c r="N4132" t="b">
        <v>0</v>
      </c>
      <c r="O4132" t="s">
        <v>8266</v>
      </c>
      <c r="P4132" s="9">
        <f>(((K4132/60)/60)/24)+DATE(1970,1,1)</f>
        <v>42482.048032407409</v>
      </c>
      <c r="Q4132" s="14">
        <f>YEAR(P4132)</f>
        <v>2016</v>
      </c>
      <c r="R4132" s="10" t="s">
        <v>8324</v>
      </c>
      <c r="S4132" t="s">
        <v>8328</v>
      </c>
      <c r="T4132">
        <f>IFERROR(ROUND(E4132/M4132,2),0)</f>
        <v>0</v>
      </c>
    </row>
    <row r="4133" spans="1:20" ht="49" hidden="1" x14ac:dyDescent="0.25">
      <c r="A4133">
        <v>231</v>
      </c>
      <c r="B4133" s="3" t="s">
        <v>233</v>
      </c>
      <c r="C4133" s="3" t="s">
        <v>4341</v>
      </c>
      <c r="D4133" s="6">
        <v>1500000</v>
      </c>
      <c r="E4133" s="8">
        <v>0</v>
      </c>
      <c r="F4133" s="22">
        <f>ROUND(E4133/D4133*100,0)</f>
        <v>0</v>
      </c>
      <c r="G4133" t="s">
        <v>8220</v>
      </c>
      <c r="H4133" t="s">
        <v>8223</v>
      </c>
      <c r="I4133" t="s">
        <v>8245</v>
      </c>
      <c r="J4133">
        <v>1451775651</v>
      </c>
      <c r="K4133">
        <v>1449183651</v>
      </c>
      <c r="L4133" t="b">
        <v>0</v>
      </c>
      <c r="M4133">
        <v>0</v>
      </c>
      <c r="N4133" t="b">
        <v>0</v>
      </c>
      <c r="O4133" t="s">
        <v>8266</v>
      </c>
      <c r="P4133" s="9">
        <f>(((K4133/60)/60)/24)+DATE(1970,1,1)</f>
        <v>42341.958923611113</v>
      </c>
      <c r="Q4133" s="14">
        <f>YEAR(P4133)</f>
        <v>2015</v>
      </c>
      <c r="R4133" s="10" t="s">
        <v>8324</v>
      </c>
      <c r="S4133" t="s">
        <v>8328</v>
      </c>
      <c r="T4133">
        <f>IFERROR(ROUND(E4133/M4133,2),0)</f>
        <v>0</v>
      </c>
    </row>
    <row r="4134" spans="1:20" ht="21" hidden="1" x14ac:dyDescent="0.25">
      <c r="A4134">
        <v>3125</v>
      </c>
      <c r="B4134" s="3" t="s">
        <v>3125</v>
      </c>
      <c r="C4134" s="3" t="s">
        <v>7235</v>
      </c>
      <c r="D4134" s="6">
        <v>1500000</v>
      </c>
      <c r="E4134" s="8">
        <v>0</v>
      </c>
      <c r="F4134" s="22">
        <f>ROUND(E4134/D4134*100,0)</f>
        <v>0</v>
      </c>
      <c r="G4134" t="s">
        <v>8219</v>
      </c>
      <c r="H4134" t="s">
        <v>8223</v>
      </c>
      <c r="I4134" t="s">
        <v>8245</v>
      </c>
      <c r="J4134">
        <v>1452142672</v>
      </c>
      <c r="K4134">
        <v>1449550672</v>
      </c>
      <c r="L4134" t="b">
        <v>0</v>
      </c>
      <c r="M4134">
        <v>0</v>
      </c>
      <c r="N4134" t="b">
        <v>0</v>
      </c>
      <c r="O4134" t="s">
        <v>8301</v>
      </c>
      <c r="P4134" s="9">
        <f>(((K4134/60)/60)/24)+DATE(1970,1,1)</f>
        <v>42346.20685185185</v>
      </c>
      <c r="Q4134" s="14">
        <f>YEAR(P4134)</f>
        <v>2015</v>
      </c>
      <c r="R4134" s="10" t="s">
        <v>8331</v>
      </c>
      <c r="S4134" t="s">
        <v>8371</v>
      </c>
      <c r="T4134">
        <f>IFERROR(ROUND(E4134/M4134,2),0)</f>
        <v>0</v>
      </c>
    </row>
    <row r="4135" spans="1:20" ht="65" hidden="1" x14ac:dyDescent="0.25">
      <c r="A4135">
        <v>163</v>
      </c>
      <c r="B4135" s="3" t="s">
        <v>165</v>
      </c>
      <c r="C4135" s="3" t="s">
        <v>4273</v>
      </c>
      <c r="D4135" s="6">
        <v>2000000</v>
      </c>
      <c r="E4135" s="8">
        <v>0</v>
      </c>
      <c r="F4135" s="22">
        <f>ROUND(E4135/D4135*100,0)</f>
        <v>0</v>
      </c>
      <c r="G4135" t="s">
        <v>8220</v>
      </c>
      <c r="H4135" t="s">
        <v>8223</v>
      </c>
      <c r="I4135" t="s">
        <v>8245</v>
      </c>
      <c r="J4135">
        <v>1443657600</v>
      </c>
      <c r="K4135">
        <v>1440716654</v>
      </c>
      <c r="L4135" t="b">
        <v>0</v>
      </c>
      <c r="M4135">
        <v>0</v>
      </c>
      <c r="N4135" t="b">
        <v>0</v>
      </c>
      <c r="O4135" t="s">
        <v>8266</v>
      </c>
      <c r="P4135" s="9">
        <f>(((K4135/60)/60)/24)+DATE(1970,1,1)</f>
        <v>42243.961273148147</v>
      </c>
      <c r="Q4135" s="14">
        <f>YEAR(P4135)</f>
        <v>2015</v>
      </c>
      <c r="R4135" s="10" t="s">
        <v>8324</v>
      </c>
      <c r="S4135" t="s">
        <v>8328</v>
      </c>
      <c r="T4135">
        <f>IFERROR(ROUND(E4135/M4135,2),0)</f>
        <v>0</v>
      </c>
    </row>
    <row r="4136" spans="1:20" ht="49" hidden="1" x14ac:dyDescent="0.25">
      <c r="A4136">
        <v>195</v>
      </c>
      <c r="B4136" s="3" t="s">
        <v>197</v>
      </c>
      <c r="C4136" s="3" t="s">
        <v>4305</v>
      </c>
      <c r="D4136" s="6">
        <v>2000000</v>
      </c>
      <c r="E4136" s="8">
        <v>0</v>
      </c>
      <c r="F4136" s="22">
        <f>ROUND(E4136/D4136*100,0)</f>
        <v>0</v>
      </c>
      <c r="G4136" t="s">
        <v>8220</v>
      </c>
      <c r="H4136" t="s">
        <v>8223</v>
      </c>
      <c r="I4136" t="s">
        <v>8245</v>
      </c>
      <c r="J4136">
        <v>1436544332</v>
      </c>
      <c r="K4136">
        <v>1431360332</v>
      </c>
      <c r="L4136" t="b">
        <v>0</v>
      </c>
      <c r="M4136">
        <v>0</v>
      </c>
      <c r="N4136" t="b">
        <v>0</v>
      </c>
      <c r="O4136" t="s">
        <v>8266</v>
      </c>
      <c r="P4136" s="9">
        <f>(((K4136/60)/60)/24)+DATE(1970,1,1)</f>
        <v>42135.67050925926</v>
      </c>
      <c r="Q4136" s="14">
        <f>YEAR(P4136)</f>
        <v>2015</v>
      </c>
      <c r="R4136" s="10" t="s">
        <v>8324</v>
      </c>
      <c r="S4136" t="s">
        <v>8328</v>
      </c>
      <c r="T4136">
        <f>IFERROR(ROUND(E4136/M4136,2),0)</f>
        <v>0</v>
      </c>
    </row>
    <row r="4137" spans="1:20" ht="49" hidden="1" x14ac:dyDescent="0.25">
      <c r="A4137">
        <v>3080</v>
      </c>
      <c r="B4137" s="3" t="s">
        <v>3080</v>
      </c>
      <c r="C4137" s="3" t="s">
        <v>7190</v>
      </c>
      <c r="D4137" s="6">
        <v>2000000</v>
      </c>
      <c r="E4137" s="8">
        <v>376</v>
      </c>
      <c r="F4137" s="22">
        <f>ROUND(E4137/D4137*100,0)</f>
        <v>0</v>
      </c>
      <c r="G4137" t="s">
        <v>8220</v>
      </c>
      <c r="H4137" t="s">
        <v>8223</v>
      </c>
      <c r="I4137" t="s">
        <v>8245</v>
      </c>
      <c r="J4137">
        <v>1419644444</v>
      </c>
      <c r="K4137">
        <v>1414456844</v>
      </c>
      <c r="L4137" t="b">
        <v>0</v>
      </c>
      <c r="M4137">
        <v>7</v>
      </c>
      <c r="N4137" t="b">
        <v>0</v>
      </c>
      <c r="O4137" t="s">
        <v>8301</v>
      </c>
      <c r="P4137" s="9">
        <f>(((K4137/60)/60)/24)+DATE(1970,1,1)</f>
        <v>41940.028287037036</v>
      </c>
      <c r="Q4137" s="14">
        <f>YEAR(P4137)</f>
        <v>2014</v>
      </c>
      <c r="R4137" s="10" t="s">
        <v>8331</v>
      </c>
      <c r="S4137" t="s">
        <v>8371</v>
      </c>
      <c r="T4137">
        <f>IFERROR(ROUND(E4137/M4137,2),0)</f>
        <v>53.71</v>
      </c>
    </row>
    <row r="4138" spans="1:20" ht="33" hidden="1" x14ac:dyDescent="0.25">
      <c r="A4138">
        <v>619</v>
      </c>
      <c r="B4138" s="3" t="s">
        <v>620</v>
      </c>
      <c r="C4138" s="3" t="s">
        <v>4729</v>
      </c>
      <c r="D4138" s="6">
        <v>2500000</v>
      </c>
      <c r="E4138" s="8">
        <v>1</v>
      </c>
      <c r="F4138" s="22">
        <f>ROUND(E4138/D4138*100,0)</f>
        <v>0</v>
      </c>
      <c r="G4138" t="s">
        <v>8219</v>
      </c>
      <c r="H4138" t="s">
        <v>8223</v>
      </c>
      <c r="I4138" t="s">
        <v>8245</v>
      </c>
      <c r="J4138">
        <v>1416933390</v>
      </c>
      <c r="K4138">
        <v>1411745790</v>
      </c>
      <c r="L4138" t="b">
        <v>0</v>
      </c>
      <c r="M4138">
        <v>1</v>
      </c>
      <c r="N4138" t="b">
        <v>0</v>
      </c>
      <c r="O4138" t="s">
        <v>8270</v>
      </c>
      <c r="P4138" s="9">
        <f>(((K4138/60)/60)/24)+DATE(1970,1,1)</f>
        <v>41908.650347222225</v>
      </c>
      <c r="Q4138" s="14">
        <f>YEAR(P4138)</f>
        <v>2014</v>
      </c>
      <c r="R4138" s="10" t="s">
        <v>8333</v>
      </c>
      <c r="S4138" t="s">
        <v>8334</v>
      </c>
      <c r="T4138">
        <f>IFERROR(ROUND(E4138/M4138,2),0)</f>
        <v>1</v>
      </c>
    </row>
    <row r="4139" spans="1:20" ht="49" hidden="1" x14ac:dyDescent="0.25">
      <c r="A4139">
        <v>3073</v>
      </c>
      <c r="B4139" s="3" t="s">
        <v>3073</v>
      </c>
      <c r="C4139" s="3" t="s">
        <v>7183</v>
      </c>
      <c r="D4139" s="6">
        <v>2800000</v>
      </c>
      <c r="E4139" s="8">
        <v>645</v>
      </c>
      <c r="F4139" s="22">
        <f>ROUND(E4139/D4139*100,0)</f>
        <v>0</v>
      </c>
      <c r="G4139" t="s">
        <v>8220</v>
      </c>
      <c r="H4139" t="s">
        <v>8223</v>
      </c>
      <c r="I4139" t="s">
        <v>8245</v>
      </c>
      <c r="J4139">
        <v>1434309540</v>
      </c>
      <c r="K4139">
        <v>1429287900</v>
      </c>
      <c r="L4139" t="b">
        <v>0</v>
      </c>
      <c r="M4139">
        <v>7</v>
      </c>
      <c r="N4139" t="b">
        <v>0</v>
      </c>
      <c r="O4139" t="s">
        <v>8301</v>
      </c>
      <c r="P4139" s="9">
        <f>(((K4139/60)/60)/24)+DATE(1970,1,1)</f>
        <v>42111.684027777781</v>
      </c>
      <c r="Q4139" s="14">
        <f>YEAR(P4139)</f>
        <v>2015</v>
      </c>
      <c r="R4139" s="10" t="s">
        <v>8331</v>
      </c>
      <c r="S4139" t="s">
        <v>8371</v>
      </c>
      <c r="T4139">
        <f>IFERROR(ROUND(E4139/M4139,2),0)</f>
        <v>92.14</v>
      </c>
    </row>
    <row r="4140" spans="1:20" ht="49" hidden="1" x14ac:dyDescent="0.25">
      <c r="A4140">
        <v>3196</v>
      </c>
      <c r="B4140" s="3" t="s">
        <v>3196</v>
      </c>
      <c r="C4140" s="3" t="s">
        <v>7306</v>
      </c>
      <c r="D4140" s="6">
        <v>3000000</v>
      </c>
      <c r="E4140" s="8">
        <v>1800</v>
      </c>
      <c r="F4140" s="22">
        <f>ROUND(E4140/D4140*100,0)</f>
        <v>0</v>
      </c>
      <c r="G4140" t="s">
        <v>8220</v>
      </c>
      <c r="H4140" t="s">
        <v>8223</v>
      </c>
      <c r="I4140" t="s">
        <v>8245</v>
      </c>
      <c r="J4140">
        <v>1438437600</v>
      </c>
      <c r="K4140">
        <v>1433254875</v>
      </c>
      <c r="L4140" t="b">
        <v>0</v>
      </c>
      <c r="M4140">
        <v>6</v>
      </c>
      <c r="N4140" t="b">
        <v>0</v>
      </c>
      <c r="O4140" t="s">
        <v>8303</v>
      </c>
      <c r="P4140" s="9">
        <f>(((K4140/60)/60)/24)+DATE(1970,1,1)</f>
        <v>42157.598090277781</v>
      </c>
      <c r="Q4140" s="14">
        <f>YEAR(P4140)</f>
        <v>2015</v>
      </c>
      <c r="R4140" s="10" t="s">
        <v>8331</v>
      </c>
      <c r="S4140" t="s">
        <v>8373</v>
      </c>
      <c r="T4140">
        <f>IFERROR(ROUND(E4140/M4140,2),0)</f>
        <v>300</v>
      </c>
    </row>
    <row r="4141" spans="1:20" ht="49" hidden="1" x14ac:dyDescent="0.25">
      <c r="A4141">
        <v>2950</v>
      </c>
      <c r="B4141" s="3" t="s">
        <v>2950</v>
      </c>
      <c r="C4141" s="3" t="s">
        <v>7060</v>
      </c>
      <c r="D4141" s="6">
        <v>5000000</v>
      </c>
      <c r="E4141" s="8">
        <v>0</v>
      </c>
      <c r="F4141" s="22">
        <f>ROUND(E4141/D4141*100,0)</f>
        <v>0</v>
      </c>
      <c r="G4141" t="s">
        <v>8220</v>
      </c>
      <c r="H4141" t="s">
        <v>8223</v>
      </c>
      <c r="I4141" t="s">
        <v>8245</v>
      </c>
      <c r="J4141">
        <v>1453538752</v>
      </c>
      <c r="K4141">
        <v>1450946752</v>
      </c>
      <c r="L4141" t="b">
        <v>0</v>
      </c>
      <c r="M4141">
        <v>0</v>
      </c>
      <c r="N4141" t="b">
        <v>0</v>
      </c>
      <c r="O4141" t="s">
        <v>8301</v>
      </c>
      <c r="P4141" s="9">
        <f>(((K4141/60)/60)/24)+DATE(1970,1,1)</f>
        <v>42362.36518518519</v>
      </c>
      <c r="Q4141" s="14">
        <f>YEAR(P4141)</f>
        <v>2015</v>
      </c>
      <c r="R4141" s="10" t="s">
        <v>8331</v>
      </c>
      <c r="S4141" t="s">
        <v>8371</v>
      </c>
      <c r="T4141">
        <f>IFERROR(ROUND(E4141/M4141,2),0)</f>
        <v>0</v>
      </c>
    </row>
    <row r="4142" spans="1:20" ht="49" hidden="1" x14ac:dyDescent="0.25">
      <c r="A4142">
        <v>224</v>
      </c>
      <c r="B4142" s="3" t="s">
        <v>226</v>
      </c>
      <c r="C4142" s="3" t="s">
        <v>4334</v>
      </c>
      <c r="D4142" s="6">
        <v>6000000</v>
      </c>
      <c r="E4142" s="8">
        <v>0</v>
      </c>
      <c r="F4142" s="22">
        <f>ROUND(E4142/D4142*100,0)</f>
        <v>0</v>
      </c>
      <c r="G4142" t="s">
        <v>8220</v>
      </c>
      <c r="H4142" t="s">
        <v>8225</v>
      </c>
      <c r="I4142" t="s">
        <v>8247</v>
      </c>
      <c r="J4142">
        <v>1436506726</v>
      </c>
      <c r="K4142">
        <v>1431322726</v>
      </c>
      <c r="L4142" t="b">
        <v>0</v>
      </c>
      <c r="M4142">
        <v>0</v>
      </c>
      <c r="N4142" t="b">
        <v>0</v>
      </c>
      <c r="O4142" t="s">
        <v>8266</v>
      </c>
      <c r="P4142" s="9">
        <f>(((K4142/60)/60)/24)+DATE(1970,1,1)</f>
        <v>42135.235254629632</v>
      </c>
      <c r="Q4142" s="14">
        <f>YEAR(P4142)</f>
        <v>2015</v>
      </c>
      <c r="R4142" s="10" t="s">
        <v>8324</v>
      </c>
      <c r="S4142" t="s">
        <v>8328</v>
      </c>
      <c r="T4142">
        <f>IFERROR(ROUND(E4142/M4142,2),0)</f>
        <v>0</v>
      </c>
    </row>
    <row r="4143" spans="1:20" ht="49" hidden="1" x14ac:dyDescent="0.25">
      <c r="A4143">
        <v>2678</v>
      </c>
      <c r="B4143" s="3" t="s">
        <v>2678</v>
      </c>
      <c r="C4143" s="3" t="s">
        <v>6788</v>
      </c>
      <c r="D4143" s="6">
        <v>8000000</v>
      </c>
      <c r="E4143" s="8">
        <v>1100</v>
      </c>
      <c r="F4143" s="22">
        <f>ROUND(E4143/D4143*100,0)</f>
        <v>0</v>
      </c>
      <c r="G4143" t="s">
        <v>8220</v>
      </c>
      <c r="H4143" t="s">
        <v>8226</v>
      </c>
      <c r="I4143" t="s">
        <v>8248</v>
      </c>
      <c r="J4143">
        <v>1443121765</v>
      </c>
      <c r="K4143">
        <v>1440529765</v>
      </c>
      <c r="L4143" t="b">
        <v>0</v>
      </c>
      <c r="M4143">
        <v>2</v>
      </c>
      <c r="N4143" t="b">
        <v>0</v>
      </c>
      <c r="O4143" t="s">
        <v>8300</v>
      </c>
      <c r="P4143" s="9">
        <f>(((K4143/60)/60)/24)+DATE(1970,1,1)</f>
        <v>42241.798206018517</v>
      </c>
      <c r="Q4143" s="14">
        <f>YEAR(P4143)</f>
        <v>2015</v>
      </c>
      <c r="R4143" s="10" t="s">
        <v>8333</v>
      </c>
      <c r="S4143" t="s">
        <v>8370</v>
      </c>
      <c r="T4143">
        <f>IFERROR(ROUND(E4143/M4143,2),0)</f>
        <v>550</v>
      </c>
    </row>
    <row r="4144" spans="1:20" ht="49" hidden="1" x14ac:dyDescent="0.25">
      <c r="A4144">
        <v>492</v>
      </c>
      <c r="B4144" s="3" t="s">
        <v>493</v>
      </c>
      <c r="C4144" s="3" t="s">
        <v>4602</v>
      </c>
      <c r="D4144" s="6">
        <v>10000000</v>
      </c>
      <c r="E4144" s="8">
        <v>0</v>
      </c>
      <c r="F4144" s="22">
        <f>ROUND(E4144/D4144*100,0)</f>
        <v>0</v>
      </c>
      <c r="G4144" t="s">
        <v>8220</v>
      </c>
      <c r="H4144" t="s">
        <v>8234</v>
      </c>
      <c r="I4144" t="s">
        <v>8254</v>
      </c>
      <c r="J4144">
        <v>1476319830</v>
      </c>
      <c r="K4144">
        <v>1471135830</v>
      </c>
      <c r="L4144" t="b">
        <v>0</v>
      </c>
      <c r="M4144">
        <v>0</v>
      </c>
      <c r="N4144" t="b">
        <v>0</v>
      </c>
      <c r="O4144" t="s">
        <v>8268</v>
      </c>
      <c r="P4144" s="9">
        <f>(((K4144/60)/60)/24)+DATE(1970,1,1)</f>
        <v>42596.03506944445</v>
      </c>
      <c r="Q4144" s="14">
        <f>YEAR(P4144)</f>
        <v>2016</v>
      </c>
      <c r="R4144" s="10" t="s">
        <v>8324</v>
      </c>
      <c r="S4144" t="s">
        <v>8330</v>
      </c>
      <c r="T4144">
        <f>IFERROR(ROUND(E4144/M4144,2),0)</f>
        <v>0</v>
      </c>
    </row>
    <row r="4145" spans="1:20" ht="49" hidden="1" x14ac:dyDescent="0.25">
      <c r="A4145">
        <v>1460</v>
      </c>
      <c r="B4145" s="3" t="s">
        <v>1461</v>
      </c>
      <c r="C4145" s="3" t="s">
        <v>5570</v>
      </c>
      <c r="D4145" s="6">
        <v>25000000</v>
      </c>
      <c r="E4145" s="8">
        <v>0</v>
      </c>
      <c r="F4145" s="22">
        <f>ROUND(E4145/D4145*100,0)</f>
        <v>0</v>
      </c>
      <c r="G4145" t="s">
        <v>8219</v>
      </c>
      <c r="H4145" t="s">
        <v>8223</v>
      </c>
      <c r="I4145" t="s">
        <v>8245</v>
      </c>
      <c r="J4145">
        <v>1417391100</v>
      </c>
      <c r="K4145">
        <v>1412371898</v>
      </c>
      <c r="L4145" t="b">
        <v>0</v>
      </c>
      <c r="M4145">
        <v>0</v>
      </c>
      <c r="N4145" t="b">
        <v>0</v>
      </c>
      <c r="O4145" t="s">
        <v>8285</v>
      </c>
      <c r="P4145" s="9">
        <f>(((K4145/60)/60)/24)+DATE(1970,1,1)</f>
        <v>41915.896967592591</v>
      </c>
      <c r="Q4145" s="14">
        <f>YEAR(P4145)</f>
        <v>2014</v>
      </c>
      <c r="R4145" s="10" t="s">
        <v>8336</v>
      </c>
      <c r="S4145" t="s">
        <v>8355</v>
      </c>
      <c r="T4145">
        <f>IFERROR(ROUND(E4145/M4145,2),0)</f>
        <v>0</v>
      </c>
    </row>
    <row r="4146" spans="1:20" ht="49" hidden="1" x14ac:dyDescent="0.25">
      <c r="A4146">
        <v>2960</v>
      </c>
      <c r="B4146" s="3" t="s">
        <v>2960</v>
      </c>
      <c r="C4146" s="3" t="s">
        <v>7070</v>
      </c>
      <c r="D4146" s="6">
        <v>30000000</v>
      </c>
      <c r="E4146" s="8">
        <v>0</v>
      </c>
      <c r="F4146" s="22">
        <f>ROUND(E4146/D4146*100,0)</f>
        <v>0</v>
      </c>
      <c r="G4146" t="s">
        <v>8219</v>
      </c>
      <c r="H4146" t="s">
        <v>8223</v>
      </c>
      <c r="I4146" t="s">
        <v>8245</v>
      </c>
      <c r="J4146">
        <v>1410459023</v>
      </c>
      <c r="K4146">
        <v>1407867023</v>
      </c>
      <c r="L4146" t="b">
        <v>0</v>
      </c>
      <c r="M4146">
        <v>0</v>
      </c>
      <c r="N4146" t="b">
        <v>0</v>
      </c>
      <c r="O4146" t="s">
        <v>8301</v>
      </c>
      <c r="P4146" s="9">
        <f>(((K4146/60)/60)/24)+DATE(1970,1,1)</f>
        <v>41863.757210648146</v>
      </c>
      <c r="Q4146" s="14">
        <f>YEAR(P4146)</f>
        <v>2014</v>
      </c>
      <c r="R4146" s="10" t="s">
        <v>8331</v>
      </c>
      <c r="S4146" t="s">
        <v>8371</v>
      </c>
      <c r="T4146">
        <f>IFERROR(ROUND(E4146/M4146,2),0)</f>
        <v>0</v>
      </c>
    </row>
    <row r="4147" spans="1:20" ht="33" hidden="1" x14ac:dyDescent="0.25">
      <c r="A4147">
        <v>122</v>
      </c>
      <c r="B4147" s="3" t="s">
        <v>124</v>
      </c>
      <c r="C4147" s="3" t="s">
        <v>4233</v>
      </c>
      <c r="D4147" s="6">
        <v>100000000</v>
      </c>
      <c r="E4147" s="8">
        <v>0</v>
      </c>
      <c r="F4147" s="22">
        <f>ROUND(E4147/D4147*100,0)</f>
        <v>0</v>
      </c>
      <c r="G4147" t="s">
        <v>8219</v>
      </c>
      <c r="H4147" t="s">
        <v>8223</v>
      </c>
      <c r="I4147" t="s">
        <v>8245</v>
      </c>
      <c r="J4147">
        <v>1476094907</v>
      </c>
      <c r="K4147">
        <v>1470910907</v>
      </c>
      <c r="L4147" t="b">
        <v>0</v>
      </c>
      <c r="M4147">
        <v>0</v>
      </c>
      <c r="N4147" t="b">
        <v>0</v>
      </c>
      <c r="O4147" t="s">
        <v>8265</v>
      </c>
      <c r="P4147" s="9">
        <f>(((K4147/60)/60)/24)+DATE(1970,1,1)</f>
        <v>42593.431793981479</v>
      </c>
      <c r="Q4147" s="14">
        <f>YEAR(P4147)</f>
        <v>2016</v>
      </c>
      <c r="R4147" s="10" t="s">
        <v>8324</v>
      </c>
      <c r="S4147" t="s">
        <v>8327</v>
      </c>
      <c r="T4147">
        <f>IFERROR(ROUND(E4147/M4147,2),0)</f>
        <v>0</v>
      </c>
    </row>
    <row r="4148" spans="1:20" hidden="1" x14ac:dyDescent="0.2"/>
  </sheetData>
  <autoFilter ref="G1:G4148" xr:uid="{9DABA8BE-96D4-CE43-A3CD-6E2D0894883D}">
    <filterColumn colId="0">
      <filters>
        <filter val="successful"/>
      </filters>
    </filterColumn>
  </autoFilter>
  <conditionalFormatting sqref="F1:F1048576">
    <cfRule type="colorScale" priority="16">
      <colorScale>
        <cfvo type="min"/>
        <cfvo type="percentile" val="50"/>
        <cfvo type="max"/>
        <color rgb="FFFB5974"/>
        <color theme="4" tint="0.59999389629810485"/>
        <color theme="4"/>
      </colorScale>
    </cfRule>
  </conditionalFormatting>
  <conditionalFormatting sqref="G1:G1048576">
    <cfRule type="cellIs" dxfId="14" priority="12" operator="equal">
      <formula>"successful"</formula>
    </cfRule>
    <cfRule type="cellIs" dxfId="13" priority="13" operator="equal">
      <formula>"failed"</formula>
    </cfRule>
    <cfRule type="cellIs" dxfId="12" priority="14" operator="equal">
      <formula>"canceled"</formula>
    </cfRule>
    <cfRule type="cellIs" dxfId="11" priority="15" operator="equal">
      <formula>"live"</formula>
    </cfRule>
  </conditionalFormatting>
  <conditionalFormatting sqref="D1:D1048576">
    <cfRule type="cellIs" dxfId="1" priority="11" operator="lessThan">
      <formula>1000</formula>
    </cfRule>
    <cfRule type="cellIs" dxfId="2" priority="10" operator="between">
      <formula>1000</formula>
      <formula>4999</formula>
    </cfRule>
    <cfRule type="cellIs" dxfId="3" priority="9" operator="between">
      <formula>10000</formula>
      <formula>14999</formula>
    </cfRule>
    <cfRule type="cellIs" dxfId="4" priority="8" operator="between">
      <formula>15000</formula>
      <formula>19999</formula>
    </cfRule>
    <cfRule type="cellIs" dxfId="5" priority="7" operator="between">
      <formula>20000</formula>
      <formula>24999</formula>
    </cfRule>
    <cfRule type="cellIs" dxfId="6" priority="6" operator="between">
      <formula>25000</formula>
      <formula>29999</formula>
    </cfRule>
    <cfRule type="cellIs" dxfId="7" priority="5" operator="between">
      <formula>30000</formula>
      <formula>34999</formula>
    </cfRule>
    <cfRule type="cellIs" dxfId="8" priority="4" operator="between">
      <formula>35000</formula>
      <formula>39999</formula>
    </cfRule>
    <cfRule type="cellIs" dxfId="9" priority="3" operator="between">
      <formula>40000</formula>
      <formula>45999</formula>
    </cfRule>
    <cfRule type="cellIs" dxfId="10" priority="2" operator="between">
      <formula>45000</formula>
      <formula>49999</formula>
    </cfRule>
    <cfRule type="cellIs" dxfId="0" priority="1" operator="greaterThan">
      <formula>50000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F4FC0-1209-8A45-8D30-F018E281B1D5}">
  <dimension ref="A1:E18"/>
  <sheetViews>
    <sheetView tabSelected="1" topLeftCell="F2" workbookViewId="0">
      <selection activeCell="D13" sqref="D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8397</v>
      </c>
      <c r="B1" t="s">
        <v>8331</v>
      </c>
    </row>
    <row r="2" spans="1:5" x14ac:dyDescent="0.2">
      <c r="A2" s="12" t="s">
        <v>8306</v>
      </c>
      <c r="B2" t="s">
        <v>8311</v>
      </c>
    </row>
    <row r="4" spans="1:5" x14ac:dyDescent="0.2">
      <c r="A4" s="12" t="s">
        <v>8309</v>
      </c>
      <c r="B4" s="12" t="s">
        <v>8310</v>
      </c>
    </row>
    <row r="5" spans="1:5" x14ac:dyDescent="0.2">
      <c r="A5" s="12" t="s">
        <v>8307</v>
      </c>
      <c r="B5" t="s">
        <v>8219</v>
      </c>
      <c r="C5" t="s">
        <v>8220</v>
      </c>
      <c r="D5" t="s">
        <v>8218</v>
      </c>
      <c r="E5" t="s">
        <v>8308</v>
      </c>
    </row>
    <row r="6" spans="1:5" x14ac:dyDescent="0.2">
      <c r="A6" s="13" t="s">
        <v>8318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2">
      <c r="A7" s="13" t="s">
        <v>8319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2">
      <c r="A8" s="13" t="s">
        <v>8320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2">
      <c r="A9" s="13" t="s">
        <v>8321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2">
      <c r="A10" s="13" t="s">
        <v>8312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2">
      <c r="A11" s="13" t="s">
        <v>8322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2">
      <c r="A12" s="13" t="s">
        <v>8313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2">
      <c r="A13" s="13" t="s">
        <v>8314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2">
      <c r="A14" s="13" t="s">
        <v>8315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2">
      <c r="A15" s="13" t="s">
        <v>8316</v>
      </c>
      <c r="B15" s="11"/>
      <c r="C15" s="11">
        <v>50</v>
      </c>
      <c r="D15" s="11">
        <v>65</v>
      </c>
      <c r="E15" s="11">
        <v>115</v>
      </c>
    </row>
    <row r="16" spans="1:5" x14ac:dyDescent="0.2">
      <c r="A16" s="13" t="s">
        <v>8317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2">
      <c r="A17" s="13" t="s">
        <v>8323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2">
      <c r="A18" s="13" t="s">
        <v>8308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FF864-22E5-8841-A5F8-512A29AA0A3F}">
  <sheetPr codeName="Sheet3"/>
  <dimension ref="A1:H13"/>
  <sheetViews>
    <sheetView zoomScale="102" workbookViewId="0">
      <selection activeCell="G23" sqref="G23"/>
    </sheetView>
  </sheetViews>
  <sheetFormatPr baseColWidth="10" defaultRowHeight="19" x14ac:dyDescent="0.25"/>
  <cols>
    <col min="1" max="1" width="19.6640625" style="17" bestFit="1" customWidth="1"/>
    <col min="2" max="2" width="30.83203125" style="19" bestFit="1" customWidth="1"/>
    <col min="3" max="3" width="23.5" style="17" bestFit="1" customWidth="1"/>
    <col min="4" max="4" width="28.6640625" style="17" bestFit="1" customWidth="1"/>
    <col min="5" max="5" width="22.1640625" style="17" bestFit="1" customWidth="1"/>
    <col min="6" max="6" width="25.6640625" style="17" bestFit="1" customWidth="1"/>
    <col min="7" max="7" width="28.83203125" style="17" bestFit="1" customWidth="1"/>
    <col min="8" max="8" width="34" style="17" bestFit="1" customWidth="1"/>
    <col min="9" max="16384" width="10.83203125" style="17"/>
  </cols>
  <sheetData>
    <row r="1" spans="1:8" x14ac:dyDescent="0.25">
      <c r="A1" s="16" t="s">
        <v>8375</v>
      </c>
      <c r="B1" s="18" t="s">
        <v>8376</v>
      </c>
      <c r="C1" s="16" t="s">
        <v>8377</v>
      </c>
      <c r="D1" s="16" t="s">
        <v>8378</v>
      </c>
      <c r="E1" s="16" t="s">
        <v>8379</v>
      </c>
      <c r="F1" s="16" t="s">
        <v>8380</v>
      </c>
      <c r="G1" s="16" t="s">
        <v>8381</v>
      </c>
      <c r="H1" s="16" t="s">
        <v>8382</v>
      </c>
    </row>
    <row r="2" spans="1:8" x14ac:dyDescent="0.25">
      <c r="A2" s="17" t="s">
        <v>8383</v>
      </c>
      <c r="B2" s="19">
        <f xml:space="preserve"> COUNTIFS(Kickstarter!$D:$D,"&lt;1000",Kickstarter!$G:$G,"successful",Kickstarter!$S:$S,"plays")</f>
        <v>141</v>
      </c>
      <c r="C2" s="19">
        <f xml:space="preserve"> COUNTIFS(Kickstarter!$D:$D,"&lt;1000",Kickstarter!$G:$G,"failed",Kickstarter!$S:$S,"plays")</f>
        <v>45</v>
      </c>
      <c r="D2" s="19">
        <f xml:space="preserve"> COUNTIFS(Kickstarter!$D:$D,"&lt;1000",Kickstarter!$G:$G,"canceled",Kickstarter!$S:$S,"plays")</f>
        <v>0</v>
      </c>
      <c r="E2" s="19">
        <f>SUM(B2:D2)</f>
        <v>186</v>
      </c>
      <c r="F2" s="20">
        <f>B2/$E2</f>
        <v>0.75806451612903225</v>
      </c>
      <c r="G2" s="20">
        <f t="shared" ref="G2:G13" si="0">C2/$E2</f>
        <v>0.24193548387096775</v>
      </c>
      <c r="H2" s="20">
        <f t="shared" ref="H2:H13" si="1">D2/$E2</f>
        <v>0</v>
      </c>
    </row>
    <row r="3" spans="1:8" x14ac:dyDescent="0.25">
      <c r="A3" s="17" t="s">
        <v>8384</v>
      </c>
      <c r="B3" s="19">
        <f xml:space="preserve"> COUNTIFS(Kickstarter!$D:$D,"&gt;=1000",Kickstarter!$D:$D,"&lt;=4999",Kickstarter!$G:$G,"successful",Kickstarter!$S:$S,"plays")</f>
        <v>388</v>
      </c>
      <c r="C3" s="19">
        <f xml:space="preserve"> COUNTIFS(Kickstarter!$D:$D,"&gt;=1000",Kickstarter!$D:$D,"&lt;=4999",Kickstarter!$G:$G,"failed",Kickstarter!$S:$S,"plays")</f>
        <v>146</v>
      </c>
      <c r="D3" s="19">
        <f xml:space="preserve"> COUNTIFS(Kickstarter!$D:$D,"&gt;=1000",Kickstarter!$D:$D,"&lt;=4999",Kickstarter!$G:$G,"canceled",Kickstarter!$S:$S,"plays")</f>
        <v>0</v>
      </c>
      <c r="E3" s="19">
        <f t="shared" ref="E3:E13" si="2">SUM(B3:D3)</f>
        <v>534</v>
      </c>
      <c r="F3" s="20">
        <f t="shared" ref="F3:F13" si="3">B3/$E3</f>
        <v>0.72659176029962547</v>
      </c>
      <c r="G3" s="20">
        <f t="shared" si="0"/>
        <v>0.27340823970037453</v>
      </c>
      <c r="H3" s="20">
        <f t="shared" si="1"/>
        <v>0</v>
      </c>
    </row>
    <row r="4" spans="1:8" x14ac:dyDescent="0.25">
      <c r="A4" s="17" t="s">
        <v>8385</v>
      </c>
      <c r="B4" s="19">
        <f xml:space="preserve"> COUNTIFS(Kickstarter!$D:$D,"&gt;=5000",Kickstarter!$D:$D,"&lt;=9999",Kickstarter!$G:$G,"successful",Kickstarter!$S:$S,"plays")</f>
        <v>93</v>
      </c>
      <c r="C4" s="19">
        <f xml:space="preserve"> COUNTIFS(Kickstarter!$D:$D,"&gt;=5000",Kickstarter!$D:$D,"&lt;=9999",Kickstarter!$G:$G,"failed",Kickstarter!$S:$S,"plays")</f>
        <v>76</v>
      </c>
      <c r="D4" s="19">
        <f xml:space="preserve"> COUNTIFS(Kickstarter!$D:$D,"&gt;=5000",Kickstarter!$D:$D,"&lt;=9999",Kickstarter!$G:$G,"canceled",Kickstarter!$S:$S,"plays")</f>
        <v>0</v>
      </c>
      <c r="E4" s="19">
        <f t="shared" si="2"/>
        <v>169</v>
      </c>
      <c r="F4" s="20">
        <f t="shared" si="3"/>
        <v>0.55029585798816572</v>
      </c>
      <c r="G4" s="20">
        <f t="shared" si="0"/>
        <v>0.44970414201183434</v>
      </c>
      <c r="H4" s="20">
        <f t="shared" si="1"/>
        <v>0</v>
      </c>
    </row>
    <row r="5" spans="1:8" x14ac:dyDescent="0.25">
      <c r="A5" s="17" t="s">
        <v>8386</v>
      </c>
      <c r="B5" s="19">
        <f xml:space="preserve"> COUNTIFS(Kickstarter!$D:$D,"&gt;=10000",Kickstarter!$D:$D,"&lt;=14999",Kickstarter!$G:$G,"successful",Kickstarter!$S:$S,"plays")</f>
        <v>39</v>
      </c>
      <c r="C5" s="19">
        <f xml:space="preserve"> COUNTIFS(Kickstarter!$D:$D,"&gt;=10000",Kickstarter!$D:$D,"&lt;=14999",Kickstarter!$G:$G,"failed",Kickstarter!$S:$S,"plays")</f>
        <v>33</v>
      </c>
      <c r="D5" s="19">
        <f xml:space="preserve"> COUNTIFS(Kickstarter!$D:$D,"&gt;=10000",Kickstarter!$D:$D,"&lt;=14999",Kickstarter!$G:$G,"canceled",Kickstarter!$S:$S,"plays")</f>
        <v>0</v>
      </c>
      <c r="E5" s="19">
        <f t="shared" si="2"/>
        <v>72</v>
      </c>
      <c r="F5" s="20">
        <f t="shared" si="3"/>
        <v>0.54166666666666663</v>
      </c>
      <c r="G5" s="20">
        <f t="shared" si="0"/>
        <v>0.45833333333333331</v>
      </c>
      <c r="H5" s="20">
        <f t="shared" si="1"/>
        <v>0</v>
      </c>
    </row>
    <row r="6" spans="1:8" x14ac:dyDescent="0.25">
      <c r="A6" s="17" t="s">
        <v>8387</v>
      </c>
      <c r="B6" s="19">
        <f xml:space="preserve"> COUNTIFS(Kickstarter!$D:$D,"&gt;=15000",Kickstarter!$D:$D,"&lt;=19999",Kickstarter!$G:$G,"successful",Kickstarter!$S:$S,"plays")</f>
        <v>12</v>
      </c>
      <c r="C6" s="19">
        <f xml:space="preserve"> COUNTIFS(Kickstarter!$D:$D,"&gt;=15000",Kickstarter!$D:$D,"&lt;=19999",Kickstarter!$G:$G,"failed",Kickstarter!$S:$S,"plays")</f>
        <v>12</v>
      </c>
      <c r="D6" s="19">
        <f xml:space="preserve"> COUNTIFS(Kickstarter!$D:$D,"&gt;=15000",Kickstarter!$D:$D,"&lt;=19999",Kickstarter!$G:$G,"canceled",Kickstarter!$S:$S,"plays")</f>
        <v>0</v>
      </c>
      <c r="E6" s="19">
        <f t="shared" si="2"/>
        <v>24</v>
      </c>
      <c r="F6" s="20">
        <f t="shared" si="3"/>
        <v>0.5</v>
      </c>
      <c r="G6" s="20">
        <f t="shared" si="0"/>
        <v>0.5</v>
      </c>
      <c r="H6" s="20">
        <f t="shared" si="1"/>
        <v>0</v>
      </c>
    </row>
    <row r="7" spans="1:8" x14ac:dyDescent="0.25">
      <c r="A7" s="17" t="s">
        <v>8388</v>
      </c>
      <c r="B7" s="19">
        <f xml:space="preserve"> COUNTIFS(Kickstarter!$D:$D,"&gt;=20000",Kickstarter!$D:$D,"&lt;=24999",Kickstarter!$G:$G,"successful",Kickstarter!$S:$S,"plays")</f>
        <v>9</v>
      </c>
      <c r="C7" s="19">
        <f xml:space="preserve"> COUNTIFS(Kickstarter!$D:$D,"&gt;=20000",Kickstarter!$D:$D,"&lt;=24999",Kickstarter!$G:$G,"failed",Kickstarter!$S:$S,"plays")</f>
        <v>11</v>
      </c>
      <c r="D7" s="19">
        <f xml:space="preserve"> COUNTIFS(Kickstarter!$D:$D,"&gt;=20000",Kickstarter!$D:$D,"&lt;=24999",Kickstarter!$G:$G,"canceled",Kickstarter!$S:$S,"plays")</f>
        <v>0</v>
      </c>
      <c r="E7" s="19">
        <f t="shared" si="2"/>
        <v>20</v>
      </c>
      <c r="F7" s="20">
        <f t="shared" si="3"/>
        <v>0.45</v>
      </c>
      <c r="G7" s="20">
        <f t="shared" si="0"/>
        <v>0.55000000000000004</v>
      </c>
      <c r="H7" s="20">
        <f t="shared" si="1"/>
        <v>0</v>
      </c>
    </row>
    <row r="8" spans="1:8" x14ac:dyDescent="0.25">
      <c r="A8" s="17" t="s">
        <v>8389</v>
      </c>
      <c r="B8" s="19">
        <f xml:space="preserve"> COUNTIFS(Kickstarter!$D:$D,"&gt;=25000",Kickstarter!$D:$D,"&lt;=29999",Kickstarter!$G:$G,"successful",Kickstarter!$S:$S,"plays")</f>
        <v>1</v>
      </c>
      <c r="C8" s="19">
        <f xml:space="preserve"> COUNTIFS(Kickstarter!$D:$D,"&gt;=25000",Kickstarter!$D:$D,"&lt;=29999",Kickstarter!$G:$G,"failed",Kickstarter!$S:$S,"plays")</f>
        <v>4</v>
      </c>
      <c r="D8" s="19">
        <f xml:space="preserve"> COUNTIFS(Kickstarter!$D:$D,"&gt;=25000",Kickstarter!$D:$D,"&lt;=29999",Kickstarter!$G:$G,"canceled",Kickstarter!$S:$S,"plays")</f>
        <v>0</v>
      </c>
      <c r="E8" s="19">
        <f t="shared" si="2"/>
        <v>5</v>
      </c>
      <c r="F8" s="20">
        <f t="shared" si="3"/>
        <v>0.2</v>
      </c>
      <c r="G8" s="20">
        <f t="shared" si="0"/>
        <v>0.8</v>
      </c>
      <c r="H8" s="20">
        <f t="shared" si="1"/>
        <v>0</v>
      </c>
    </row>
    <row r="9" spans="1:8" x14ac:dyDescent="0.25">
      <c r="A9" s="17" t="s">
        <v>8390</v>
      </c>
      <c r="B9" s="19">
        <f xml:space="preserve"> COUNTIFS(Kickstarter!$D:$D,"&gt;=30000",Kickstarter!$D:$D,"&lt;=34999",Kickstarter!$G:$G,"successful",Kickstarter!$S:$S,"plays")</f>
        <v>3</v>
      </c>
      <c r="C9" s="19">
        <f xml:space="preserve"> COUNTIFS(Kickstarter!$D:$D,"&gt;=30000",Kickstarter!$D:$D,"&lt;=34999",Kickstarter!$G:$G,"failed",Kickstarter!$S:$S,"plays")</f>
        <v>8</v>
      </c>
      <c r="D9" s="19">
        <f xml:space="preserve"> COUNTIFS(Kickstarter!$D:$D,"&gt;=30000",Kickstarter!$D:$D,"&lt;=34999",Kickstarter!$G:$G,"canceled",Kickstarter!$S:$S,"plays")</f>
        <v>0</v>
      </c>
      <c r="E9" s="19">
        <f t="shared" si="2"/>
        <v>11</v>
      </c>
      <c r="F9" s="20">
        <f t="shared" si="3"/>
        <v>0.27272727272727271</v>
      </c>
      <c r="G9" s="20">
        <f t="shared" si="0"/>
        <v>0.72727272727272729</v>
      </c>
      <c r="H9" s="20">
        <f t="shared" si="1"/>
        <v>0</v>
      </c>
    </row>
    <row r="10" spans="1:8" x14ac:dyDescent="0.25">
      <c r="A10" s="17" t="s">
        <v>8391</v>
      </c>
      <c r="B10" s="19">
        <f xml:space="preserve"> COUNTIFS(Kickstarter!$D:$D,"&gt;=35000",Kickstarter!$D:$D,"&lt;=39999",Kickstarter!$G:$G,"successful",Kickstarter!$S:$S,"plays")</f>
        <v>4</v>
      </c>
      <c r="C10" s="19">
        <f xml:space="preserve"> COUNTIFS(Kickstarter!$D:$D,"&gt;=35000",Kickstarter!$D:$D,"&lt;=39999",Kickstarter!$G:$G,"failed",Kickstarter!$S:$S,"plays")</f>
        <v>2</v>
      </c>
      <c r="D10" s="19">
        <f xml:space="preserve"> COUNTIFS(Kickstarter!$D:$D,"&gt;=35000",Kickstarter!$D:$D,"&lt;=39999",Kickstarter!$G:$G,"canceled",Kickstarter!$S:$S,"plays")</f>
        <v>0</v>
      </c>
      <c r="E10" s="19">
        <f t="shared" si="2"/>
        <v>6</v>
      </c>
      <c r="F10" s="20">
        <f t="shared" si="3"/>
        <v>0.66666666666666663</v>
      </c>
      <c r="G10" s="20">
        <f t="shared" si="0"/>
        <v>0.33333333333333331</v>
      </c>
      <c r="H10" s="20">
        <f t="shared" si="1"/>
        <v>0</v>
      </c>
    </row>
    <row r="11" spans="1:8" x14ac:dyDescent="0.25">
      <c r="A11" s="17" t="s">
        <v>8392</v>
      </c>
      <c r="B11" s="19">
        <f xml:space="preserve"> COUNTIFS(Kickstarter!$D:$D,"&gt;=40000",Kickstarter!$D:$D,"&lt;=44999",Kickstarter!$G:$G,"successful",Kickstarter!$S:$S,"plays")</f>
        <v>2</v>
      </c>
      <c r="C11" s="19">
        <f xml:space="preserve"> COUNTIFS(Kickstarter!$D:$D,"&gt;=40000",Kickstarter!$D:$D,"&lt;=44999",Kickstarter!$G:$G,"failed",Kickstarter!$S:$S,"plays")</f>
        <v>1</v>
      </c>
      <c r="D11" s="19">
        <f xml:space="preserve"> COUNTIFS(Kickstarter!$D:$D,"&gt;=40000",Kickstarter!$D:$D,"&lt;=44999",Kickstarter!$G:$G,"canceled",Kickstarter!$S:$S,"plays")</f>
        <v>0</v>
      </c>
      <c r="E11" s="19">
        <f t="shared" si="2"/>
        <v>3</v>
      </c>
      <c r="F11" s="20">
        <f t="shared" si="3"/>
        <v>0.66666666666666663</v>
      </c>
      <c r="G11" s="20">
        <f t="shared" si="0"/>
        <v>0.33333333333333331</v>
      </c>
      <c r="H11" s="20">
        <f t="shared" si="1"/>
        <v>0</v>
      </c>
    </row>
    <row r="12" spans="1:8" x14ac:dyDescent="0.25">
      <c r="A12" s="17" t="s">
        <v>8393</v>
      </c>
      <c r="B12" s="19">
        <f xml:space="preserve"> COUNTIFS(Kickstarter!$D:$D,"&gt;=45000",Kickstarter!$D:$D,"&lt;=49999",Kickstarter!$G:$G,"successful",Kickstarter!$S:$S,"plays")</f>
        <v>0</v>
      </c>
      <c r="C12" s="19">
        <f xml:space="preserve"> COUNTIFS(Kickstarter!$D:$D,"&gt;=45000",Kickstarter!$D:$D,"&lt;=49999",Kickstarter!$G:$G,"failed",Kickstarter!$S:$S,"plays")</f>
        <v>1</v>
      </c>
      <c r="D12" s="19">
        <f xml:space="preserve"> COUNTIFS(Kickstarter!$D:$D,"&gt;=45000",Kickstarter!$D:$D,"&lt;=49999",Kickstarter!$G:$G,"canceled",Kickstarter!$S:$S,"plays")</f>
        <v>0</v>
      </c>
      <c r="E12" s="19">
        <f t="shared" si="2"/>
        <v>1</v>
      </c>
      <c r="F12" s="20">
        <f t="shared" si="3"/>
        <v>0</v>
      </c>
      <c r="G12" s="20">
        <f t="shared" si="0"/>
        <v>1</v>
      </c>
      <c r="H12" s="20">
        <f t="shared" si="1"/>
        <v>0</v>
      </c>
    </row>
    <row r="13" spans="1:8" x14ac:dyDescent="0.25">
      <c r="A13" s="17" t="s">
        <v>8394</v>
      </c>
      <c r="B13" s="19">
        <f xml:space="preserve"> COUNTIFS(Kickstarter!$D:$D,"&gt;=50000",Kickstarter!$G:$G,"successful",Kickstarter!$S:$S,"plays")</f>
        <v>2</v>
      </c>
      <c r="C13" s="19">
        <f xml:space="preserve"> COUNTIFS(Kickstarter!$D:$D,"&gt;=50000",Kickstarter!$G:$G,"failed",Kickstarter!$S:$S,"plays")</f>
        <v>14</v>
      </c>
      <c r="D13" s="19">
        <f xml:space="preserve"> COUNTIFS(Kickstarter!$D:$D,"&gt;=50000",Kickstarter!$G:$G,"canceled",Kickstarter!$S:$S,"plays")</f>
        <v>0</v>
      </c>
      <c r="E13" s="19">
        <f t="shared" si="2"/>
        <v>16</v>
      </c>
      <c r="F13" s="20">
        <f t="shared" si="3"/>
        <v>0.125</v>
      </c>
      <c r="G13" s="20">
        <f t="shared" si="0"/>
        <v>0.875</v>
      </c>
      <c r="H13" s="20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Snigdha Kundu</cp:lastModifiedBy>
  <dcterms:created xsi:type="dcterms:W3CDTF">2017-04-20T15:17:24Z</dcterms:created>
  <dcterms:modified xsi:type="dcterms:W3CDTF">2021-07-05T04:35:43Z</dcterms:modified>
</cp:coreProperties>
</file>