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<sst xmlns="http://schemas.openxmlformats.org/spreadsheetml/2006/main" uniqueCount="1738">
  <si>
    <t>Filters Used:</t>
  </si>
  <si>
    <t>Date From</t>
  </si>
  <si>
    <t>08-08-2016</t>
  </si>
  <si>
    <t>Date To</t>
  </si>
  <si>
    <t>12-31-2016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</si>
  <si>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</si>
  <si>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</si>
  <si>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</si>
  <si>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</si>
  <si>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</si>
  <si>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</si>
  <si>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</si>
  <si>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</si>
  <si>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</si>
  <si>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</si>
  <si>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</si>
  <si>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SLMC QC</t>
  </si>
  <si>
    <t>Ancillary Service</t>
  </si>
  <si>
    <t>INTENSIVE CLUSTER</t>
  </si>
  <si>
    <t>1 Annex</t>
  </si>
  <si>
    <t>Nursing Aide</t>
  </si>
  <si>
    <t>Medical Practice Group</t>
  </si>
  <si>
    <t>MS1</t>
  </si>
  <si>
    <t>1 west</t>
  </si>
  <si>
    <t>Nurse</t>
  </si>
  <si>
    <t>Nursing Care Group</t>
  </si>
  <si>
    <t>MS2</t>
  </si>
  <si>
    <t>2 Annex</t>
  </si>
  <si>
    <t>Tech/ Therapist/ Allied Health</t>
  </si>
  <si>
    <t>Support and Service</t>
  </si>
  <si>
    <t>MS3</t>
  </si>
  <si>
    <t>2 East</t>
  </si>
  <si>
    <t>Medical Doctor</t>
  </si>
  <si>
    <t>Maternal and Child</t>
  </si>
  <si>
    <t>2 main A</t>
  </si>
  <si>
    <t>Housekeeper</t>
  </si>
  <si>
    <t>OR CLUSTER</t>
  </si>
  <si>
    <t>2 main B</t>
  </si>
  <si>
    <t>Med Tech</t>
  </si>
  <si>
    <t>2 west</t>
  </si>
  <si>
    <t>Food Server</t>
  </si>
  <si>
    <t>3 annex</t>
  </si>
  <si>
    <t>Patient Care Officer</t>
  </si>
  <si>
    <t>3 main A</t>
  </si>
  <si>
    <t>3 main B</t>
  </si>
  <si>
    <t>3 west</t>
  </si>
  <si>
    <t>5 Annex</t>
  </si>
  <si>
    <t>5 main A</t>
  </si>
  <si>
    <t>5 main B</t>
  </si>
  <si>
    <t>5 west</t>
  </si>
  <si>
    <t>6 main A</t>
  </si>
  <si>
    <t>6 main B</t>
  </si>
  <si>
    <t>Ambu Care Unit Adult/Pedia</t>
  </si>
  <si>
    <t>CCU</t>
  </si>
  <si>
    <t>COHESS</t>
  </si>
  <si>
    <t>CT Scan</t>
  </si>
  <si>
    <t>CV OR</t>
  </si>
  <si>
    <t>CV RR</t>
  </si>
  <si>
    <t>Delivery Room Complex</t>
  </si>
  <si>
    <t>Emergency Care Service</t>
  </si>
  <si>
    <t>G west</t>
  </si>
  <si>
    <t>IDLD</t>
  </si>
  <si>
    <t>JDICU</t>
  </si>
  <si>
    <t>NCCU</t>
  </si>
  <si>
    <t>NICU</t>
  </si>
  <si>
    <t>OR main</t>
  </si>
  <si>
    <t>Ophtha OR</t>
  </si>
  <si>
    <t>PICU</t>
  </si>
  <si>
    <t>Renal Unit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</si>
  <si>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</si>
  <si>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</si>
  <si>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</si>
  <si>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</si>
  <si>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</si>
  <si>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</si>
  <si>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</si>
  <si>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</si>
  <si>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</si>
  <si>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</si>
  <si>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</si>
  <si>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</si>
  <si>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</si>
  <si>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</si>
  <si>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</si>
  <si>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</si>
  <si>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09, 2016 07:49 AM</t>
  </si>
  <si>
    <t>Billexter Bonifacio</t>
  </si>
  <si>
    <t>boy</t>
  </si>
  <si>
    <t>rub</t>
  </si>
  <si>
    <t>Contact</t>
  </si>
  <si>
    <t>YES</t>
  </si>
  <si>
    <t>-</t>
  </si>
  <si>
    <t>Aug 09, 2016 04:27 PM</t>
  </si>
  <si>
    <t>Howell Kim Calupit</t>
  </si>
  <si>
    <t>qc</t>
  </si>
  <si>
    <t>Aug 09, 2016 04:36 PM</t>
  </si>
  <si>
    <t>Maria Teresa Blanco-Abuy</t>
  </si>
  <si>
    <t>Aug 10, 2016 03:02 AM</t>
  </si>
  <si>
    <t>Arnefelina Tamayo</t>
  </si>
  <si>
    <t>Qc</t>
  </si>
  <si>
    <t>Jacq</t>
  </si>
  <si>
    <t>Aug 10, 2016 03:07 AM</t>
  </si>
  <si>
    <t>Pilar</t>
  </si>
  <si>
    <t>missed</t>
  </si>
  <si>
    <t>Aug 10, 2016 03:13 AM</t>
  </si>
  <si>
    <t>Aug 10, 2016 10:05 AM</t>
  </si>
  <si>
    <t>wash</t>
  </si>
  <si>
    <t>Aug 10, 2016 10:07 AM</t>
  </si>
  <si>
    <t>Aug 10, 2016 10:08 AM</t>
  </si>
  <si>
    <t>Aug 10, 2016 10:09 AM</t>
  </si>
  <si>
    <t>QC</t>
  </si>
  <si>
    <t>PCO</t>
  </si>
  <si>
    <t>Aug 10, 2016 10:11 AM</t>
  </si>
  <si>
    <t>Aug 10, 2016 10:13 AM</t>
  </si>
  <si>
    <t>Aug 10, 2016 10:14 AM</t>
  </si>
  <si>
    <t>Aug 10, 2016 10:15 AM</t>
  </si>
  <si>
    <t>Hrpu 1</t>
  </si>
  <si>
    <t>Aug 10, 2016 10:21 AM</t>
  </si>
  <si>
    <t>Hrpu 2</t>
  </si>
  <si>
    <t>Aug 10, 2016 10:23 AM</t>
  </si>
  <si>
    <t>Hrpu 3</t>
  </si>
  <si>
    <t>Aug 10, 2016 10:30 AM</t>
  </si>
  <si>
    <t>Aug 10, 2016 10:33 AM</t>
  </si>
  <si>
    <t>Aug 10, 2016 10:36 AM</t>
  </si>
  <si>
    <t>Pco</t>
  </si>
  <si>
    <t>Aug 10, 2016 10:39 AM</t>
  </si>
  <si>
    <t>HRPU 1</t>
  </si>
  <si>
    <t>HRPU 2</t>
  </si>
  <si>
    <t>Aug 10, 2016 10:40 AM</t>
  </si>
  <si>
    <t>HRPU</t>
  </si>
  <si>
    <t>Aug 10, 2016 10:41 AM</t>
  </si>
  <si>
    <t>Aug 10, 2016 10:48 AM</t>
  </si>
  <si>
    <t>Angie</t>
  </si>
  <si>
    <t>Aug 10, 2016 10:49 AM</t>
  </si>
  <si>
    <t>Dra. Kaye</t>
  </si>
  <si>
    <t>Aug 10, 2016 10:54 AM</t>
  </si>
  <si>
    <t>Shei</t>
  </si>
  <si>
    <t>Aug 10, 2016 10:55 AM</t>
  </si>
  <si>
    <t>Shai</t>
  </si>
  <si>
    <t>Aug 10, 2016 10:59 AM</t>
  </si>
  <si>
    <t>Aug 10, 2016 11:01 AM</t>
  </si>
  <si>
    <t>Lorivic</t>
  </si>
  <si>
    <t>Aug 10, 2016 11:02 AM</t>
  </si>
  <si>
    <t>Aug 10, 2016 11:03 AM</t>
  </si>
  <si>
    <t>Grace</t>
  </si>
  <si>
    <t>Aug 10, 2016 11:09 AM</t>
  </si>
  <si>
    <t>Aug 10, 2016 11:10 AM</t>
  </si>
  <si>
    <t>Aug 10, 2016 11:11 AM</t>
  </si>
  <si>
    <t>Aug 10, 2016 11:13 AM</t>
  </si>
  <si>
    <t>Heidi Louise Gata</t>
  </si>
  <si>
    <t>Aug 10, 2016 11:37 AM</t>
  </si>
  <si>
    <t>Droplet</t>
  </si>
  <si>
    <t>NO</t>
  </si>
  <si>
    <t>Surgical</t>
  </si>
  <si>
    <t>Aug 10, 2016 11:42 AM</t>
  </si>
  <si>
    <t>Chase</t>
  </si>
  <si>
    <t>Aug 10, 2016 11:44 AM</t>
  </si>
  <si>
    <t>Aug 10, 2016 11:46 AM</t>
  </si>
  <si>
    <t>Joan</t>
  </si>
  <si>
    <t>Aug 10, 2016 11:56 AM</t>
  </si>
  <si>
    <t>Aug 10, 2016 11:59 AM</t>
  </si>
  <si>
    <t>Cha</t>
  </si>
  <si>
    <t>Aug 10, 2016 12:02 PM</t>
  </si>
  <si>
    <t>Chacha</t>
  </si>
  <si>
    <t>Aug 10, 2016 12:06 PM</t>
  </si>
  <si>
    <t>Aug 10, 2016 12:12 PM</t>
  </si>
  <si>
    <t>Aug 10, 2016 12:20 PM</t>
  </si>
  <si>
    <t>Phlebo</t>
  </si>
  <si>
    <t>Aug 10, 2016 12:23 PM</t>
  </si>
  <si>
    <t>Aug 10, 2016 12:25 PM</t>
  </si>
  <si>
    <t>Aug 10, 2016 12:26 PM</t>
  </si>
  <si>
    <t>Aug 10, 2016 12:31 PM</t>
  </si>
  <si>
    <t>Aug 10, 2016 12:32 PM</t>
  </si>
  <si>
    <t>Aug 10, 2016 12:33 PM</t>
  </si>
  <si>
    <t>Aug 10, 2016 12:34 PM</t>
  </si>
  <si>
    <t>Aug 10, 2016 12:35 PM</t>
  </si>
  <si>
    <t>Lara</t>
  </si>
  <si>
    <t>Aug 10, 2016 12:50 PM</t>
  </si>
  <si>
    <t>Fina</t>
  </si>
  <si>
    <t>Aug 10, 2016 12:51 PM</t>
  </si>
  <si>
    <t>Rei</t>
  </si>
  <si>
    <t>Rey</t>
  </si>
  <si>
    <t>Aug 10, 2016 12:52 PM</t>
  </si>
  <si>
    <t>Aug 10, 2016 12:53 PM</t>
  </si>
  <si>
    <t>Aug 10, 2016 12:57 PM</t>
  </si>
  <si>
    <t>Aug 10, 2016 01:01 PM</t>
  </si>
  <si>
    <t>Kay</t>
  </si>
  <si>
    <t>Joyce</t>
  </si>
  <si>
    <t>Aug 10, 2016 01:03 PM</t>
  </si>
  <si>
    <t>Dr.Felipe</t>
  </si>
  <si>
    <t>Aug 10, 2016 01:05 PM</t>
  </si>
  <si>
    <t>Aug 10, 2016 01:06 PM</t>
  </si>
  <si>
    <t>Rene</t>
  </si>
  <si>
    <t>Aug 10, 2016 03:03 PM</t>
  </si>
  <si>
    <t>Jack</t>
  </si>
  <si>
    <t>Aug 10, 2016 03:08 PM</t>
  </si>
  <si>
    <t>Aug 10, 2016 03:14 PM</t>
  </si>
  <si>
    <t>Aug 10, 2016 03:15 PM</t>
  </si>
  <si>
    <t>Aug 11, 2016 09:34 AM</t>
  </si>
  <si>
    <t>Cristina Mari Jean Llames</t>
  </si>
  <si>
    <t>Paolo</t>
  </si>
  <si>
    <t>Aug 11, 2016 09:37 AM</t>
  </si>
  <si>
    <t>Lailane Bergosa</t>
  </si>
  <si>
    <t>Aug 11, 2016 09:39 AM</t>
  </si>
  <si>
    <t>Aug 11, 2016 09:44 AM</t>
  </si>
  <si>
    <t>Rc</t>
  </si>
  <si>
    <t>RC</t>
  </si>
  <si>
    <t>Aug 11, 2016 09:45 AM</t>
  </si>
  <si>
    <t>Aug 11, 2016 09:49 AM</t>
  </si>
  <si>
    <t>Aug 11, 2016 09:51 AM</t>
  </si>
  <si>
    <t>Lisa</t>
  </si>
  <si>
    <t>Aug 11, 2016 10:16 AM</t>
  </si>
  <si>
    <t>Aug 11, 2016 10:17 AM</t>
  </si>
  <si>
    <t>Aug 11, 2016 10:18 AM</t>
  </si>
  <si>
    <t>SROD</t>
  </si>
  <si>
    <t>Aug 11, 2016 10:19 AM</t>
  </si>
  <si>
    <t>Aug 11, 2016 10:20 AM</t>
  </si>
  <si>
    <t>Srod</t>
  </si>
  <si>
    <t>Aug 11, 2016 10:21 AM</t>
  </si>
  <si>
    <t>Aug 11, 2016 10:28 AM</t>
  </si>
  <si>
    <t>Magsalin</t>
  </si>
  <si>
    <t>Aug 11, 2016 10:29 AM</t>
  </si>
  <si>
    <t>Aug 11, 2016 10:30 AM</t>
  </si>
  <si>
    <t>Aug 11, 2016 10:34 AM</t>
  </si>
  <si>
    <t>Intern</t>
  </si>
  <si>
    <t>Aug 11, 2016 11:43 AM</t>
  </si>
  <si>
    <t>. Vin</t>
  </si>
  <si>
    <t>Roger</t>
  </si>
  <si>
    <t>Aug 11, 2016 11:45 AM</t>
  </si>
  <si>
    <t>Vin</t>
  </si>
  <si>
    <t>Aug 11, 2016 11:46 AM</t>
  </si>
  <si>
    <t>Aug 11, 2016 11:56 AM</t>
  </si>
  <si>
    <t>Cfod</t>
  </si>
  <si>
    <t>Aug 11, 2016 11:57 AM</t>
  </si>
  <si>
    <t>CFOD</t>
  </si>
  <si>
    <t>Aug 11, 2016 11:58 AM</t>
  </si>
  <si>
    <t>Kris</t>
  </si>
  <si>
    <t>Aug 11, 2016 03:25 PM</t>
  </si>
  <si>
    <t>Bea</t>
  </si>
  <si>
    <t>Aug 11, 2016 03:31 PM</t>
  </si>
  <si>
    <t>CFod</t>
  </si>
  <si>
    <t>Aug 11, 2016 03:39 PM</t>
  </si>
  <si>
    <t>Myles</t>
  </si>
  <si>
    <t>Aug 11, 2016 04:00 PM</t>
  </si>
  <si>
    <t>Aug 11, 2016 04:01 PM</t>
  </si>
  <si>
    <t>Aug 11, 2016 04:27 PM</t>
  </si>
  <si>
    <t>EJ</t>
  </si>
  <si>
    <t>Aug 11, 2016 04:38 PM</t>
  </si>
  <si>
    <t>Ej</t>
  </si>
  <si>
    <t>Aug 15, 2016 03:18 PM</t>
  </si>
  <si>
    <t>Janet Cesar</t>
  </si>
  <si>
    <t>Aug 15, 2016 03:19 PM</t>
  </si>
  <si>
    <t>Aug 15, 2016 03:20 PM</t>
  </si>
  <si>
    <t>Aug 15, 2016 03:21 PM</t>
  </si>
  <si>
    <t>Aug 15, 2016 03:22 PM</t>
  </si>
  <si>
    <t>Aug 16, 2016 08:37 PM</t>
  </si>
  <si>
    <t>OBRES</t>
  </si>
  <si>
    <t>Aug 16, 2016 08:38 PM</t>
  </si>
  <si>
    <t>Aug 16, 2016 08:40 PM</t>
  </si>
  <si>
    <t>CP</t>
  </si>
  <si>
    <t>Aug 16, 2016 08:41 PM</t>
  </si>
  <si>
    <t>Pacu nurse</t>
  </si>
  <si>
    <t>Aug 16, 2016 10:43 PM</t>
  </si>
  <si>
    <t>Susan</t>
  </si>
  <si>
    <t>Aug 16, 2016 10:55 PM</t>
  </si>
  <si>
    <t>Mae</t>
  </si>
  <si>
    <t>Aug 16, 2016 11:01 PM</t>
  </si>
  <si>
    <t>Audrey</t>
  </si>
  <si>
    <t>Aug 16, 2016 11:03 PM</t>
  </si>
  <si>
    <t>Aug 16, 2016 11:07 PM</t>
  </si>
  <si>
    <t>PACU CP</t>
  </si>
  <si>
    <t>Aug 16, 2016 11:10 PM</t>
  </si>
  <si>
    <t>PACU</t>
  </si>
  <si>
    <t>Aug 16, 2016 11:14 PM</t>
  </si>
  <si>
    <t>HRPU Dr. Pacifico</t>
  </si>
  <si>
    <t>Aug 16, 2016 11:15 PM</t>
  </si>
  <si>
    <t>HRPU Intern Dayco</t>
  </si>
  <si>
    <t>Aug 16, 2016 11:22 PM</t>
  </si>
  <si>
    <t>Aug 16, 2016 11:24 PM</t>
  </si>
  <si>
    <t>Aug 16, 2016 11:41 PM</t>
  </si>
  <si>
    <t>Edwin</t>
  </si>
  <si>
    <t>Aug 16, 2016 11:43 PM</t>
  </si>
  <si>
    <t>Zayra</t>
  </si>
  <si>
    <t>Aug 17, 2016 12:08 AM</t>
  </si>
  <si>
    <t>Arienne</t>
  </si>
  <si>
    <t>Aug 17, 2016 12:12 AM</t>
  </si>
  <si>
    <t>Jenny</t>
  </si>
  <si>
    <t>Aug 17, 2016 12:21 AM</t>
  </si>
  <si>
    <t>Kat</t>
  </si>
  <si>
    <t>Aug 17, 2016 12:26 AM</t>
  </si>
  <si>
    <t>Francis</t>
  </si>
  <si>
    <t>Aug 17, 2016 12:27 AM</t>
  </si>
  <si>
    <t>Roj</t>
  </si>
  <si>
    <t>Aug 17, 2016 12:29 AM</t>
  </si>
  <si>
    <t>Dom</t>
  </si>
  <si>
    <t>Aug 17, 2016 12:35 AM</t>
  </si>
  <si>
    <t>Aug 17, 2016 12:39 AM</t>
  </si>
  <si>
    <t>Aug 17, 2016 12:41 AM</t>
  </si>
  <si>
    <t>Samboy</t>
  </si>
  <si>
    <t>Aug 17, 2016 12:55 AM</t>
  </si>
  <si>
    <t>Dr. Baldonado</t>
  </si>
  <si>
    <t>Aug 17, 2016 12:56 AM</t>
  </si>
  <si>
    <t>Aug 17, 2016 12:58 AM</t>
  </si>
  <si>
    <t>NA</t>
  </si>
  <si>
    <t>Aug 17, 2016 03:12 AM</t>
  </si>
  <si>
    <t>RT Althea</t>
  </si>
  <si>
    <t>Aug 17, 2016 03:13 AM</t>
  </si>
  <si>
    <t>Aug 17, 2016 03:14 AM</t>
  </si>
  <si>
    <t>Aug 17, 2016 10:06 AM</t>
  </si>
  <si>
    <t>Aug 17, 2016 10:17 AM</t>
  </si>
  <si>
    <t>Aug 17, 2016 10:18 AM</t>
  </si>
  <si>
    <t>Aug 17, 2016 10:44 AM</t>
  </si>
  <si>
    <t>St lukes</t>
  </si>
  <si>
    <t>Aug 17, 2016 10:56 AM</t>
  </si>
  <si>
    <t>Aug 17, 2016 11:02 AM</t>
  </si>
  <si>
    <t>St luke</t>
  </si>
  <si>
    <t>Aug 17, 2016 11:04 AM</t>
  </si>
  <si>
    <t>Aug 17, 2016 11:08 AM</t>
  </si>
  <si>
    <t>Pacu cp</t>
  </si>
  <si>
    <t>Aug 17, 2016 11:11 AM</t>
  </si>
  <si>
    <t>Aug 17, 2016 11:12 AM</t>
  </si>
  <si>
    <t>Pacu</t>
  </si>
  <si>
    <t>Aug 17, 2016 11:14 AM</t>
  </si>
  <si>
    <t>Aug 17, 2016 11:16 AM</t>
  </si>
  <si>
    <t>Hrpu dr pacifico</t>
  </si>
  <si>
    <t>Aug 17, 2016 11:17 AM</t>
  </si>
  <si>
    <t>Hrpu intern  dayco</t>
  </si>
  <si>
    <t>Aug 17, 2016 11:23 AM</t>
  </si>
  <si>
    <t>Aug 17, 2016 11:25 AM</t>
  </si>
  <si>
    <t>Aug 17, 2016 11:26 AM</t>
  </si>
  <si>
    <t>Aug 17, 2016 11:42 AM</t>
  </si>
  <si>
    <t>Aug 17, 2016 11:44 AM</t>
  </si>
  <si>
    <t>Zyra</t>
  </si>
  <si>
    <t>Aug 17, 2016 11:49 AM</t>
  </si>
  <si>
    <t>Aug 17, 2016 12:02 PM</t>
  </si>
  <si>
    <t>Aug 17, 2016 12:03 PM</t>
  </si>
  <si>
    <t>Aug 17, 2016 12:04 PM</t>
  </si>
  <si>
    <t>Aug 17, 2016 12:05 PM</t>
  </si>
  <si>
    <t>Aug 17, 2016 12:09 PM</t>
  </si>
  <si>
    <t>Arianne</t>
  </si>
  <si>
    <t>Aug 17, 2016 12:13 PM</t>
  </si>
  <si>
    <t>Aug 17, 2016 12:22 PM</t>
  </si>
  <si>
    <t>Aug 17, 2016 12:23 PM</t>
  </si>
  <si>
    <t>Aug 17, 2016 12:24 PM</t>
  </si>
  <si>
    <t>Aug 17, 2016 12:28 PM</t>
  </si>
  <si>
    <t>Rodge</t>
  </si>
  <si>
    <t>Aug 17, 2016 12:31 PM</t>
  </si>
  <si>
    <t>Don</t>
  </si>
  <si>
    <t>Aug 17, 2016 12:42 PM</t>
  </si>
  <si>
    <t>Aug 17, 2016 12:44 PM</t>
  </si>
  <si>
    <t>Aug 17, 2016 12:47 PM</t>
  </si>
  <si>
    <t>Aug 17, 2016 12:56 PM</t>
  </si>
  <si>
    <t>Dr baldonado</t>
  </si>
  <si>
    <t>Aug 17, 2016 12:57 PM</t>
  </si>
  <si>
    <t>Resp therapist</t>
  </si>
  <si>
    <t>Aug 17, 2016 12:59 PM</t>
  </si>
  <si>
    <t>Aug 17, 2016 03:13 PM</t>
  </si>
  <si>
    <t>Rt athea</t>
  </si>
  <si>
    <t>Aug 17, 2016 03:15 PM</t>
  </si>
  <si>
    <t>Aug 18, 2016 10:19 AM</t>
  </si>
  <si>
    <t>Krei</t>
  </si>
  <si>
    <t>Aug 18, 2016 10:21 AM</t>
  </si>
  <si>
    <t>Aug 18, 2016 10:38 AM</t>
  </si>
  <si>
    <t>Chuck</t>
  </si>
  <si>
    <t>Aug 18, 2016 10:43 AM</t>
  </si>
  <si>
    <t>Jaime</t>
  </si>
  <si>
    <t>Aug 18, 2016 10:52 AM</t>
  </si>
  <si>
    <t>Ron</t>
  </si>
  <si>
    <t>Aug 18, 2016 10:53 AM</t>
  </si>
  <si>
    <t>Aug 18, 2016 11:02 AM</t>
  </si>
  <si>
    <t>Sef</t>
  </si>
  <si>
    <t>Aug 18, 2016 11:19 AM</t>
  </si>
  <si>
    <t>Ayie</t>
  </si>
  <si>
    <t>Aug 18, 2016 11:20 AM</t>
  </si>
  <si>
    <t>Ayi</t>
  </si>
  <si>
    <t>Aug 18, 2016 11:51 AM</t>
  </si>
  <si>
    <t>Aug 18, 2016 11:52 AM</t>
  </si>
  <si>
    <t>Aug 18, 2016 11:53 AM</t>
  </si>
  <si>
    <t>Aug 18, 2016 12:08 PM</t>
  </si>
  <si>
    <t>Mark-ojt</t>
  </si>
  <si>
    <t>Mark</t>
  </si>
  <si>
    <t>Borj - ojt</t>
  </si>
  <si>
    <t>Aug 18, 2016 12:09 PM</t>
  </si>
  <si>
    <t>Borg</t>
  </si>
  <si>
    <t>Louise</t>
  </si>
  <si>
    <t>Loise</t>
  </si>
  <si>
    <t>IPM</t>
  </si>
  <si>
    <t>Aug 18, 2016 12:10 PM</t>
  </si>
  <si>
    <t>RT</t>
  </si>
  <si>
    <t>Aug 18, 2016 04:24 PM</t>
  </si>
  <si>
    <t>Aug 18, 2016 04:25 PM</t>
  </si>
  <si>
    <t>Victor Catcho</t>
  </si>
  <si>
    <t>Aug 18, 2016 04:43 PM</t>
  </si>
  <si>
    <t>dr dy</t>
  </si>
  <si>
    <t>Aug 18, 2016 04:44 PM</t>
  </si>
  <si>
    <t>Dr. Dy</t>
  </si>
  <si>
    <t>Aug 18, 2016 04:59 PM</t>
  </si>
  <si>
    <t>Janra</t>
  </si>
  <si>
    <t>Aug 18, 2016 05:00 PM</t>
  </si>
  <si>
    <t>Aug 18, 2016 05:01 PM</t>
  </si>
  <si>
    <t>Aug 18, 2016 05:02 PM</t>
  </si>
  <si>
    <t>Aug 18, 2016 05:04 PM</t>
  </si>
  <si>
    <t>Aug 18, 2016 05:05 PM</t>
  </si>
  <si>
    <t>Aug 18, 2016 05:06 PM</t>
  </si>
  <si>
    <t>Aug 18, 2016 05:08 PM</t>
  </si>
  <si>
    <t>Aug 24, 2016 08:13 AM</t>
  </si>
  <si>
    <t>Mat.</t>
  </si>
  <si>
    <t>Aug 24, 2016 08:22 AM</t>
  </si>
  <si>
    <t>Pats</t>
  </si>
  <si>
    <t>Aug 24, 2016 08:23 AM</t>
  </si>
  <si>
    <t>Pat</t>
  </si>
  <si>
    <t>Aug 24, 2016 08:24 AM</t>
  </si>
  <si>
    <t>Elaine</t>
  </si>
  <si>
    <t>Aug 24, 2016 08:29 AM</t>
  </si>
  <si>
    <t>Aug 24, 2016 08:30 AM</t>
  </si>
  <si>
    <t>Aug 24, 2016 08:31 AM</t>
  </si>
  <si>
    <t>Aug 24, 2016 08:41 AM</t>
  </si>
  <si>
    <t>Hrpu</t>
  </si>
  <si>
    <t>Aug 24, 2016 08:42 AM</t>
  </si>
  <si>
    <t>Aug 24, 2016 08:52 AM</t>
  </si>
  <si>
    <t>Aug 24, 2016 08:53 AM</t>
  </si>
  <si>
    <t>Aug 24, 2016 09:05 AM</t>
  </si>
  <si>
    <t>Gladys</t>
  </si>
  <si>
    <t>Marie</t>
  </si>
  <si>
    <t>Aug 24, 2016 09:07 AM</t>
  </si>
  <si>
    <t>Aug 24, 2016 09:16 AM</t>
  </si>
  <si>
    <t>Aug 24, 2016 09:20 AM</t>
  </si>
  <si>
    <t>Aug 24, 2016 09:21 AM</t>
  </si>
  <si>
    <t>Arriane</t>
  </si>
  <si>
    <t>Aug 24, 2016 09:31 AM</t>
  </si>
  <si>
    <t>Alan</t>
  </si>
  <si>
    <t>Aug 24, 2016 09:32 AM</t>
  </si>
  <si>
    <t>Allan</t>
  </si>
  <si>
    <t>Trainee</t>
  </si>
  <si>
    <t>Aug 24, 2016 09:33 AM</t>
  </si>
  <si>
    <t>Trainer</t>
  </si>
  <si>
    <t>Aug 24, 2016 09:37 AM</t>
  </si>
  <si>
    <t>Dr. Sibulo</t>
  </si>
  <si>
    <t>Aug 24, 2016 09:38 AM</t>
  </si>
  <si>
    <t>Fellow</t>
  </si>
  <si>
    <t>S5 lukes</t>
  </si>
  <si>
    <t>Aug 24, 2016 09:40 AM</t>
  </si>
  <si>
    <t>Cardio consultant</t>
  </si>
  <si>
    <t>Aug 24, 2016 09:41 AM</t>
  </si>
  <si>
    <t>Cardio fellow</t>
  </si>
  <si>
    <t>Aug 24, 2016 10:04 AM</t>
  </si>
  <si>
    <t>Pedia res</t>
  </si>
  <si>
    <t>Aug 24, 2016 10:05 AM</t>
  </si>
  <si>
    <t>Ces</t>
  </si>
  <si>
    <t>PROR</t>
  </si>
  <si>
    <t>Aug 24, 2016 10:06 AM</t>
  </si>
  <si>
    <t>Aug 24, 2016 10:17 AM</t>
  </si>
  <si>
    <t>Aug 24, 2016 10:18 AM</t>
  </si>
  <si>
    <t>Aug 24, 2016 10:20 AM</t>
  </si>
  <si>
    <t>Aug 24, 2016 10:21 AM</t>
  </si>
  <si>
    <t>Aug 24, 2016 10:23 AM</t>
  </si>
  <si>
    <t>Aug 24, 2016 10:46 AM</t>
  </si>
  <si>
    <t>Aug 24, 2016 10:50 AM</t>
  </si>
  <si>
    <t>Aug 24, 2016 11:09 AM</t>
  </si>
  <si>
    <t>Aug 24, 2016 11:12 AM</t>
  </si>
  <si>
    <t>Aug 24, 2016 11:21 AM</t>
  </si>
  <si>
    <t>Aug 24, 2016 11:25 AM</t>
  </si>
  <si>
    <t>Aug 24, 2016 11:31 AM</t>
  </si>
  <si>
    <t>Aug 24, 2016 11:36 AM</t>
  </si>
  <si>
    <t>Aug 24, 2016 11:37 AM</t>
  </si>
  <si>
    <t>Aug 24, 2016 11:38 AM</t>
  </si>
  <si>
    <t>Aug 24, 2016 11:41 AM</t>
  </si>
  <si>
    <t>Aug 24, 2016 11:42 AM</t>
  </si>
  <si>
    <t>Aug 24, 2016 11:44 AM</t>
  </si>
  <si>
    <t>Aug 24, 2016 11:50 AM</t>
  </si>
  <si>
    <t>Aug 24, 2016 11:52 AM</t>
  </si>
  <si>
    <t>Aug 24, 2016 11:54 AM</t>
  </si>
  <si>
    <t>Aug 24, 2016 12:06 PM</t>
  </si>
  <si>
    <t>Aug 24, 2016 12:17 PM</t>
  </si>
  <si>
    <t>Aug 24, 2016 12:28 PM</t>
  </si>
  <si>
    <t>Aug 24, 2016 01:55 PM</t>
  </si>
  <si>
    <t>Aug 24, 2016 01:56 PM</t>
  </si>
  <si>
    <t>Aug 24, 2016 01:57 PM</t>
  </si>
  <si>
    <t>Aug 24, 2016 01:58 PM</t>
  </si>
  <si>
    <t>Intern Quiogue</t>
  </si>
  <si>
    <t>Aug 24, 2016 01:59 PM</t>
  </si>
  <si>
    <t>Aug 24, 2016 02:00 PM</t>
  </si>
  <si>
    <t>Aug 24, 2016 02:01 PM</t>
  </si>
  <si>
    <t>Aug 25, 2016 02:22 PM</t>
  </si>
  <si>
    <t>John Christian</t>
  </si>
  <si>
    <t>Aug 25, 2016 02:23 PM</t>
  </si>
  <si>
    <t>John christian</t>
  </si>
  <si>
    <t>Marvin</t>
  </si>
  <si>
    <t>Aug 25, 2016 02:24 PM</t>
  </si>
  <si>
    <t>Aug 31, 2016 08:18 AM</t>
  </si>
  <si>
    <t>St</t>
  </si>
  <si>
    <t>Aug 31, 2016 08:20 AM</t>
  </si>
  <si>
    <t>Aug 31, 2016 08:21 AM</t>
  </si>
  <si>
    <t>Aug 31, 2016 08:23 AM</t>
  </si>
  <si>
    <t>Aug 31, 2016 08:24 AM</t>
  </si>
  <si>
    <t>Aug 31, 2016 08:26 AM</t>
  </si>
  <si>
    <t>Aug 31, 2016 08:27 AM</t>
  </si>
  <si>
    <t>Aug 31, 2016 08:28 AM</t>
  </si>
  <si>
    <t>Aug 31, 2016 08:29 AM</t>
  </si>
  <si>
    <t>Cathy</t>
  </si>
  <si>
    <t>Dr. Ted</t>
  </si>
  <si>
    <t>Aug 31, 2016 08:32 AM</t>
  </si>
  <si>
    <t>Aug 31, 2016 08:33 AM</t>
  </si>
  <si>
    <t>Noel</t>
  </si>
  <si>
    <t>Aug 31, 2016 08:34 AM</t>
  </si>
  <si>
    <t>Aug 31, 2016 08:36 AM</t>
  </si>
  <si>
    <t>Rea</t>
  </si>
  <si>
    <t>Aug 31, 2016 08:37 AM</t>
  </si>
  <si>
    <t>Aug 31, 2016 08:38 AM</t>
  </si>
  <si>
    <t>Aug 31, 2016 08:39 AM</t>
  </si>
  <si>
    <t>Aug 31, 2016 08:40 AM</t>
  </si>
  <si>
    <t>Aug 31, 2016 10:10 AM</t>
  </si>
  <si>
    <t>Aug 31, 2016 10:12 AM</t>
  </si>
  <si>
    <t>Resident</t>
  </si>
  <si>
    <t>Consultant</t>
  </si>
  <si>
    <t>Aug 31, 2016 10:14 AM</t>
  </si>
  <si>
    <t>Cooky</t>
  </si>
  <si>
    <t>Aug 31, 2016 10:17 AM</t>
  </si>
  <si>
    <t>Aug 31, 2016 10:19 AM</t>
  </si>
  <si>
    <t>Aug 31, 2016 10:21 AM</t>
  </si>
  <si>
    <t>Aug 31, 2016 10:24 AM</t>
  </si>
  <si>
    <t>Aug 31, 2016 10:26 AM</t>
  </si>
  <si>
    <t>Aug 31, 2016 10:27 AM</t>
  </si>
  <si>
    <t>Aug 31, 2016 10:30 AM</t>
  </si>
  <si>
    <t>Dr gerona</t>
  </si>
  <si>
    <t>Aug 31, 2016 10:32 AM</t>
  </si>
  <si>
    <t>Dr. Gerona</t>
  </si>
  <si>
    <t>Aug 31, 2016 10:33 AM</t>
  </si>
  <si>
    <t>Aug 31, 2016 10:34 AM</t>
  </si>
  <si>
    <t>Aug 31, 2016 10:35 AM</t>
  </si>
  <si>
    <t>Aug 31, 2016 10:37 AM</t>
  </si>
  <si>
    <t>Aug 31, 2016 10:38 AM</t>
  </si>
  <si>
    <t>Aug 31, 2016 10:40 AM</t>
  </si>
  <si>
    <t>Aug 31, 2016 10:41 AM</t>
  </si>
  <si>
    <t>Aug 31, 2016 10:42 AM</t>
  </si>
  <si>
    <t>Aug 31, 2016 10:43 AM</t>
  </si>
  <si>
    <t>Aug 31, 2016 10:44 AM</t>
  </si>
  <si>
    <t>Aug 31, 2016 10:45 AM</t>
  </si>
  <si>
    <t>Aug 31, 2016 10:47 AM</t>
  </si>
  <si>
    <t>Aug 31, 2016 10:48 AM</t>
  </si>
  <si>
    <t>Dr. Russ</t>
  </si>
  <si>
    <t>Aug 31, 2016 10:50 AM</t>
  </si>
  <si>
    <t>Dr. Laxamana</t>
  </si>
  <si>
    <t>Aug 31, 2016 10:51 AM</t>
  </si>
  <si>
    <t>Aug 31, 2016 10:52 AM</t>
  </si>
  <si>
    <t>Aug 31, 2016 10:53 AM</t>
  </si>
  <si>
    <t>Aug 31, 2016 10:54 AM</t>
  </si>
  <si>
    <t>Aug 31, 2016 10:56 AM</t>
  </si>
  <si>
    <t>Aug 31, 2016 11:02 AM</t>
  </si>
  <si>
    <t>Aug 31, 2016 11:03 AM</t>
  </si>
  <si>
    <t>Aug 31, 2016 11:04 AM</t>
  </si>
  <si>
    <t>Aug 31, 2016 11:05 AM</t>
  </si>
  <si>
    <t>Aug 31, 2016 11:06 AM</t>
  </si>
  <si>
    <t>Aug 31, 2016 11:15 AM</t>
  </si>
  <si>
    <t>Aug 31, 2016 11:16 AM</t>
  </si>
  <si>
    <t>Mon</t>
  </si>
  <si>
    <t>Aug 31, 2016 11:17 AM</t>
  </si>
  <si>
    <t>Aug 31, 2016 11:18 AM</t>
  </si>
  <si>
    <t>Aug 31, 2016 11:20 AM</t>
  </si>
  <si>
    <t>Aug 31, 2016 11:21 AM</t>
  </si>
  <si>
    <t>Aug 31, 2016 11:23 AM</t>
  </si>
  <si>
    <t>Aug 31, 2016 11:26 AM</t>
  </si>
  <si>
    <t>Aug 31, 2016 11:37 AM</t>
  </si>
  <si>
    <t>Aug 31, 2016 11:39 AM</t>
  </si>
  <si>
    <t>Arod</t>
  </si>
  <si>
    <t>Aug 31, 2016 11:41 AM</t>
  </si>
  <si>
    <t>AROD Harabiles</t>
  </si>
  <si>
    <t>Aug 31, 2016 11:42 AM</t>
  </si>
  <si>
    <t>Aug 31, 2016 11:43 AM</t>
  </si>
  <si>
    <t>Aug 31, 2016 11:44 AM</t>
  </si>
  <si>
    <t>Aug 31, 2016 11:46 AM</t>
  </si>
  <si>
    <t>AROD Addi</t>
  </si>
  <si>
    <t>Aug 31, 2016 11:55 AM</t>
  </si>
  <si>
    <t>Aug 31, 2016 11:56 AM</t>
  </si>
  <si>
    <t>Aug 31, 2016 12:03 PM</t>
  </si>
  <si>
    <t>Aug 31, 2016 12:14 PM</t>
  </si>
  <si>
    <t>Aug 31, 2016 04:53 PM</t>
  </si>
  <si>
    <t>MROD</t>
  </si>
  <si>
    <t>Aug 31, 2016 04:54 PM</t>
  </si>
  <si>
    <t>RN</t>
  </si>
  <si>
    <t>Sep 01, 2016 09:58 AM</t>
  </si>
  <si>
    <t>Ortho Res 1</t>
  </si>
  <si>
    <t>Ortho Res 2</t>
  </si>
  <si>
    <t>Sep 01, 2016 09:59 AM</t>
  </si>
  <si>
    <t>Sep 01, 2016 10:00 AM</t>
  </si>
  <si>
    <t>Sep 01, 2016 11:18 AM</t>
  </si>
  <si>
    <t>Paz</t>
  </si>
  <si>
    <t>Sep 01, 2016 11:20 AM</t>
  </si>
  <si>
    <t>Jc</t>
  </si>
  <si>
    <t>Sep 01, 2016 11:22 AM</t>
  </si>
  <si>
    <t>Sep 01, 2016 11:23 AM</t>
  </si>
  <si>
    <t>Sep 01, 2016 01:36 PM</t>
  </si>
  <si>
    <t>MRod</t>
  </si>
  <si>
    <t>MRod 1</t>
  </si>
  <si>
    <t>Sep 01, 2016 01:37 PM</t>
  </si>
  <si>
    <t>MRod 2</t>
  </si>
  <si>
    <t>Sep 01, 2016 01:39 PM</t>
  </si>
  <si>
    <t>Mrod</t>
  </si>
  <si>
    <t>Mrod 1</t>
  </si>
  <si>
    <t>Sep 01, 2016 01:40 PM</t>
  </si>
  <si>
    <t>Mrod 2</t>
  </si>
  <si>
    <t>Sep 01, 2016 01:41 PM</t>
  </si>
  <si>
    <t>Sep 01, 2016 01:50 PM</t>
  </si>
  <si>
    <t>Dr. Gallero    _</t>
  </si>
  <si>
    <t>Dr. Gellero</t>
  </si>
  <si>
    <t>Sep 01, 2016 02:05 PM</t>
  </si>
  <si>
    <t>Krishna</t>
  </si>
  <si>
    <t>Khrisna</t>
  </si>
  <si>
    <t>Sep 01, 2016 02:07 PM</t>
  </si>
  <si>
    <t>Dr Javier</t>
  </si>
  <si>
    <t>Dr. JAVIER</t>
  </si>
  <si>
    <t>Sep 01, 2016 02:08 PM</t>
  </si>
  <si>
    <t>Pain fellow 1</t>
  </si>
  <si>
    <t>Sep 01, 2016 02:09 PM</t>
  </si>
  <si>
    <t>Sep 01, 2016 02:10 PM</t>
  </si>
  <si>
    <t>Pain fellow 2</t>
  </si>
  <si>
    <t>Sep 01, 2016 04:16 PM</t>
  </si>
  <si>
    <t>Corey</t>
  </si>
  <si>
    <t>Rn</t>
  </si>
  <si>
    <t>Sep 01, 2016 04:17 PM</t>
  </si>
  <si>
    <t>Sep 01, 2016 04:18 PM</t>
  </si>
  <si>
    <t>Vascular tech</t>
  </si>
  <si>
    <t>Sep 01, 2016 04:19 PM</t>
  </si>
  <si>
    <t>Sep 01, 2016 04:20 PM</t>
  </si>
  <si>
    <t>Sep 01, 2016 04:21 PM</t>
  </si>
  <si>
    <t>Sep 01, 2016 04:22 PM</t>
  </si>
  <si>
    <t>Sep 07, 2016 09:28 AM</t>
  </si>
  <si>
    <t>Student nurse</t>
  </si>
  <si>
    <t>Student nurse 2</t>
  </si>
  <si>
    <t>Student nurse 3</t>
  </si>
  <si>
    <t>Sep 07, 2016 09:30 AM</t>
  </si>
  <si>
    <t>Student Nurse 1</t>
  </si>
  <si>
    <t>Student Nurse 2</t>
  </si>
  <si>
    <t>Student Nurse 3</t>
  </si>
  <si>
    <t>Sep 07, 2016 09:36 AM</t>
  </si>
  <si>
    <t>Dra manlapaz</t>
  </si>
  <si>
    <t>Sep 07, 2016 09:37 AM</t>
  </si>
  <si>
    <t>Makiz</t>
  </si>
  <si>
    <t>Anni pgnt</t>
  </si>
  <si>
    <t>Sep 07, 2016 09:38 AM</t>
  </si>
  <si>
    <t>Dr Manlapaz</t>
  </si>
  <si>
    <t>Sep 07, 2016 09:39 AM</t>
  </si>
  <si>
    <t>Arni PGNT</t>
  </si>
  <si>
    <t>Sep 07, 2016 09:47 AM</t>
  </si>
  <si>
    <t>Kath</t>
  </si>
  <si>
    <t>Sep 07, 2016 09:48 AM</t>
  </si>
  <si>
    <t>DR RN Kat</t>
  </si>
  <si>
    <t>Sep 07, 2016 09:50 AM</t>
  </si>
  <si>
    <t>Sep 07, 2016 09:51 AM</t>
  </si>
  <si>
    <t>Sep 07, 2016 09:52 AM</t>
  </si>
  <si>
    <t>DR RN 2</t>
  </si>
  <si>
    <t>DR RN 3</t>
  </si>
  <si>
    <t>Sep 07, 2016 10:05 AM</t>
  </si>
  <si>
    <t>HRPU RN 1</t>
  </si>
  <si>
    <t>HRPU RN 2</t>
  </si>
  <si>
    <t>Sep 07, 2016 10:06 AM</t>
  </si>
  <si>
    <t>HRPU RN 3</t>
  </si>
  <si>
    <t>Sep 07, 2016 10:12 AM</t>
  </si>
  <si>
    <t>Dr naval</t>
  </si>
  <si>
    <t>Sep 07, 2016 10:14 AM</t>
  </si>
  <si>
    <t>Dr. Naval</t>
  </si>
  <si>
    <t>Sep 07, 2016 11:09 AM</t>
  </si>
  <si>
    <t>Sep 07, 2016 11:10 AM</t>
  </si>
  <si>
    <t>Sep 07, 2016 11:11 AM</t>
  </si>
  <si>
    <t>Lorevic</t>
  </si>
  <si>
    <t>Sep 07, 2016 11:12 AM</t>
  </si>
  <si>
    <t>Sep 07, 2016 11:14 AM</t>
  </si>
  <si>
    <t>Dr de castro</t>
  </si>
  <si>
    <t>Sep 07, 2016 11:15 AM</t>
  </si>
  <si>
    <t>Dr. De castro</t>
  </si>
  <si>
    <t>Sep 07, 2016 11:19 AM</t>
  </si>
  <si>
    <t>Sep 07, 2016 11:21 AM</t>
  </si>
  <si>
    <t>Sep 07, 2016 11:28 AM</t>
  </si>
  <si>
    <t>Sep 07, 2016 11:31 AM</t>
  </si>
  <si>
    <t>Sep 07, 2016 11:32 AM</t>
  </si>
  <si>
    <t>Sep 07, 2016 11:34 AM</t>
  </si>
  <si>
    <t>Dr. AREZO</t>
  </si>
  <si>
    <t>Sep 07, 2016 11:35 AM</t>
  </si>
  <si>
    <t>Sep 07, 2016 11:38 AM</t>
  </si>
  <si>
    <t>Sep 07, 2016 11:40 AM</t>
  </si>
  <si>
    <t>William</t>
  </si>
  <si>
    <t>KC</t>
  </si>
  <si>
    <t>Sep 07, 2016 11:41 AM</t>
  </si>
  <si>
    <t>Sep 07, 2016 11:42 AM</t>
  </si>
  <si>
    <t>Andrea</t>
  </si>
  <si>
    <t>Sep 07, 2016 11:44 AM</t>
  </si>
  <si>
    <t>Sep 07, 2016 11:46 AM</t>
  </si>
  <si>
    <t>Sep 07, 2016 11:47 AM</t>
  </si>
  <si>
    <t>Carlo</t>
  </si>
  <si>
    <t>Sep 07, 2016 11:48 AM</t>
  </si>
  <si>
    <t>KAT</t>
  </si>
  <si>
    <t>Sep 07, 2016 11:55 AM</t>
  </si>
  <si>
    <t>Jess</t>
  </si>
  <si>
    <t>Sep 07, 2016 11:56 AM</t>
  </si>
  <si>
    <t>Tirso</t>
  </si>
  <si>
    <t>Sep 07, 2016 11:57 AM</t>
  </si>
  <si>
    <t>Sep 07, 2016 12:05 PM</t>
  </si>
  <si>
    <t>Sep 07, 2016 12:06 PM</t>
  </si>
  <si>
    <t>Sep 07, 2016 12:07 PM</t>
  </si>
  <si>
    <t>Dr. Punzalan</t>
  </si>
  <si>
    <t>Sep 07, 2016 12:08 PM</t>
  </si>
  <si>
    <t>Mayet</t>
  </si>
  <si>
    <t>Sep 07, 2016 12:10 PM</t>
  </si>
  <si>
    <t>Chen</t>
  </si>
  <si>
    <t>Mayette</t>
  </si>
  <si>
    <t>Sep 07, 2016 12:11 PM</t>
  </si>
  <si>
    <t>Karstien</t>
  </si>
  <si>
    <t>Sep 07, 2016 12:27 PM</t>
  </si>
  <si>
    <t>Sep 07, 2016 12:28 PM</t>
  </si>
  <si>
    <t>Sep 07, 2016 12:29 PM</t>
  </si>
  <si>
    <t>Sep 07, 2016 12:30 PM</t>
  </si>
  <si>
    <t>Sep 07, 2016 12:31 PM</t>
  </si>
  <si>
    <t>Sep 07, 2016 12:32 PM</t>
  </si>
  <si>
    <t>Sep 14, 2016 09:27 AM</t>
  </si>
  <si>
    <t>Monique</t>
  </si>
  <si>
    <t>Sep 14, 2016 09:38 AM</t>
  </si>
  <si>
    <t>Maxx</t>
  </si>
  <si>
    <t>Sep 14, 2016 09:39 AM</t>
  </si>
  <si>
    <t>Sherwin</t>
  </si>
  <si>
    <t>Sep 14, 2016 09:40 AM</t>
  </si>
  <si>
    <t>Sep 14, 2016 09:48 AM</t>
  </si>
  <si>
    <t>Abe</t>
  </si>
  <si>
    <t>Sep 14, 2016 09:49 AM</t>
  </si>
  <si>
    <t>Sep 14, 2016 09:53 AM</t>
  </si>
  <si>
    <t>Pharmacist Ralph</t>
  </si>
  <si>
    <t>Sep 14, 2016 09:58 AM</t>
  </si>
  <si>
    <t>Cristina</t>
  </si>
  <si>
    <t>Kristina</t>
  </si>
  <si>
    <t>Sep 14, 2016 10:01 AM</t>
  </si>
  <si>
    <t>Go-Yap</t>
  </si>
  <si>
    <t>Sep 14, 2016 10:03 AM</t>
  </si>
  <si>
    <t>Dr. GO-YAP</t>
  </si>
  <si>
    <t>Sep 14, 2016 10:04 AM</t>
  </si>
  <si>
    <t>Jihan</t>
  </si>
  <si>
    <t>Other</t>
  </si>
  <si>
    <t>Sep 14, 2016 10:05 AM</t>
  </si>
  <si>
    <t>Sep 14, 2016 10:08 AM</t>
  </si>
  <si>
    <t>Sep 14, 2016 10:09 AM</t>
  </si>
  <si>
    <t>Sep 14, 2016 10:10 AM</t>
  </si>
  <si>
    <t>Sep 14, 2016 10:15 AM</t>
  </si>
  <si>
    <t>Sep 14, 2016 10:16 AM</t>
  </si>
  <si>
    <t>Sep 14, 2016 10:17 AM</t>
  </si>
  <si>
    <t>Sep 14, 2016 10:19 AM</t>
  </si>
  <si>
    <t>Sep 14, 2016 10:22 AM</t>
  </si>
  <si>
    <t>Rica</t>
  </si>
  <si>
    <t>Sep 14, 2016 10:23 AM</t>
  </si>
  <si>
    <t>DR1</t>
  </si>
  <si>
    <t>Sep 14, 2016 10:24 AM</t>
  </si>
  <si>
    <t>Sep 14, 2016 10:25 AM</t>
  </si>
  <si>
    <t>Dr 2</t>
  </si>
  <si>
    <t>Sep 14, 2016 10:26 AM</t>
  </si>
  <si>
    <t>Dr. Vania Yu</t>
  </si>
  <si>
    <t>Sep 14, 2016 10:27 AM</t>
  </si>
  <si>
    <t>DR2</t>
  </si>
  <si>
    <t>Sep 14, 2016 10:28 AM</t>
  </si>
  <si>
    <t>Hrpu intern</t>
  </si>
  <si>
    <t>Hrpu resident</t>
  </si>
  <si>
    <t>Sep 14, 2016 10:29 AM</t>
  </si>
  <si>
    <t>HRPU Intern Matienzo</t>
  </si>
  <si>
    <t>HRPU OBRO</t>
  </si>
  <si>
    <t>Sep 14, 2016 10:37 AM</t>
  </si>
  <si>
    <t>Sep 14, 2016 10:38 AM</t>
  </si>
  <si>
    <t>Sep 14, 2016 10:39 AM</t>
  </si>
  <si>
    <t>Sep 14, 2016 10:46 AM</t>
  </si>
  <si>
    <t>Alma</t>
  </si>
  <si>
    <t>Sep 14, 2016 10:48 AM</t>
  </si>
  <si>
    <t>Sep 14, 2016 10:49 AM</t>
  </si>
  <si>
    <t>Mer</t>
  </si>
  <si>
    <t>Sep 14, 2016 10:50 AM</t>
  </si>
  <si>
    <t>Joy</t>
  </si>
  <si>
    <t>Sep 14, 2016 10:51 AM</t>
  </si>
  <si>
    <t>Sep 14, 2016 10:52 AM</t>
  </si>
  <si>
    <t>Sep 14, 2016 10:53 AM</t>
  </si>
  <si>
    <t>Sep 14, 2016 11:00 AM</t>
  </si>
  <si>
    <t>Sep 14, 2016 11:01 AM</t>
  </si>
  <si>
    <t>Sep 14, 2016 11:02 AM</t>
  </si>
  <si>
    <t>Sep 14, 2016 11:03 AM</t>
  </si>
  <si>
    <t>Sep 14, 2016 11:04 AM</t>
  </si>
  <si>
    <t>Dr. Collado</t>
  </si>
  <si>
    <t>Sep 14, 2016 11:05 AM</t>
  </si>
  <si>
    <t>Sep 14, 2016 11:08 AM</t>
  </si>
  <si>
    <t>Rt</t>
  </si>
  <si>
    <t>Sep 14, 2016 11:10 AM</t>
  </si>
  <si>
    <t>RT Joms</t>
  </si>
  <si>
    <t>Sep 14, 2016 11:11 AM</t>
  </si>
  <si>
    <t>Sep 14, 2016 11:17 AM</t>
  </si>
  <si>
    <t>Sep 14, 2016 11:19 AM</t>
  </si>
  <si>
    <t>Sep 14, 2016 11:20 AM</t>
  </si>
  <si>
    <t>Sep 14, 2016 11:21 AM</t>
  </si>
  <si>
    <t>Bert</t>
  </si>
  <si>
    <t>Julie</t>
  </si>
  <si>
    <t>Mikka</t>
  </si>
  <si>
    <t>Sep 14, 2016 11:22 AM</t>
  </si>
  <si>
    <t>Joannie</t>
  </si>
  <si>
    <t>Sep 14, 2016 11:29 AM</t>
  </si>
  <si>
    <t>Sep 14, 2016 11:30 AM</t>
  </si>
  <si>
    <t>Chenna</t>
  </si>
  <si>
    <t>Sep 14, 2016 11:31 AM</t>
  </si>
  <si>
    <t>Nephro fellow</t>
  </si>
  <si>
    <t>Sep 14, 2016 11:33 AM</t>
  </si>
  <si>
    <t>Sep 14, 2016 11:46 AM</t>
  </si>
  <si>
    <t>Sep 14, 2016 11:47 AM</t>
  </si>
  <si>
    <t>Joanie</t>
  </si>
  <si>
    <t>Sep 14, 2016 11:48 AM</t>
  </si>
  <si>
    <t>RN Janno</t>
  </si>
  <si>
    <t>Sep 14, 2016 11:49 AM</t>
  </si>
  <si>
    <t>Sep 14, 2016 11:51 AM</t>
  </si>
  <si>
    <t>Sep 21, 2016 10:02 AM</t>
  </si>
  <si>
    <t>Sep 21, 2016 10:03 AM</t>
  </si>
  <si>
    <t>Kiko</t>
  </si>
  <si>
    <t>Sep 21, 2016 10:04 AM</t>
  </si>
  <si>
    <t>Keith</t>
  </si>
  <si>
    <t>Sep 21, 2016 10:09 AM</t>
  </si>
  <si>
    <t>Sep 21, 2016 10:10 AM</t>
  </si>
  <si>
    <t>Sep 21, 2016 10:11 AM</t>
  </si>
  <si>
    <t>Sep 21, 2016 10:12 AM</t>
  </si>
  <si>
    <t>Sep 21, 2016 10:13 AM</t>
  </si>
  <si>
    <t>Sep 21, 2016 10:14 AM</t>
  </si>
  <si>
    <t>Sep 21, 2016 02:24 PM</t>
  </si>
  <si>
    <t>Sep 21, 2016 02:25 PM</t>
  </si>
  <si>
    <t>Sep 21, 2016 02:26 PM</t>
  </si>
  <si>
    <t>Sep 21, 2016 02:28 PM</t>
  </si>
  <si>
    <t>Sep 21, 2016 02:36 PM</t>
  </si>
  <si>
    <t>Sep 21, 2016 02:37 PM</t>
  </si>
  <si>
    <t>Sep 21, 2016 02:38 PM</t>
  </si>
  <si>
    <t>Sep 21, 2016 02:39 PM</t>
  </si>
  <si>
    <t>Sep 21, 2016 02:40 PM</t>
  </si>
  <si>
    <t>Sep 21, 2016 02:42 PM</t>
  </si>
  <si>
    <t>Sep 21, 2016 02:43 PM</t>
  </si>
  <si>
    <t>Sep 21, 2016 02:44 PM</t>
  </si>
  <si>
    <t>Sep 21, 2016 03:00 PM</t>
  </si>
  <si>
    <t>Sep 21, 2016 03:01 PM</t>
  </si>
  <si>
    <t>Sep 21, 2016 03:02 PM</t>
  </si>
  <si>
    <t>Sep 21, 2016 03:04 PM</t>
  </si>
  <si>
    <t>Sep 21, 2016 03:05 PM</t>
  </si>
  <si>
    <t>Sep 21, 2016 03:06 PM</t>
  </si>
  <si>
    <t>Sep 23, 2016 09:21 AM</t>
  </si>
  <si>
    <t>GIFod butal</t>
  </si>
  <si>
    <t>Gfod Butal</t>
  </si>
  <si>
    <t>Sep 23, 2016 09:24 AM</t>
  </si>
  <si>
    <t>Francisco</t>
  </si>
  <si>
    <t>Dr. Francisco</t>
  </si>
  <si>
    <t>Sep 23, 2016 09:44 AM</t>
  </si>
  <si>
    <t>Dr agdamag</t>
  </si>
  <si>
    <t>Sep 23, 2016 09:45 AM</t>
  </si>
  <si>
    <t>CFOD cuezon</t>
  </si>
  <si>
    <t>Sep 23, 2016 09:46 AM</t>
  </si>
  <si>
    <t>Sep 23, 2016 09:47 AM</t>
  </si>
  <si>
    <t>CFOD AGDAMAG</t>
  </si>
  <si>
    <t>Sep 23, 2016 09:48 AM</t>
  </si>
  <si>
    <t>CFOD Quezon</t>
  </si>
  <si>
    <t>Sep 23, 2016 09:49 AM</t>
  </si>
  <si>
    <t>Cfod Quezon</t>
  </si>
  <si>
    <t>Sep 23, 2016 10:01 AM</t>
  </si>
  <si>
    <t>Yanga-gaddi</t>
  </si>
  <si>
    <t>Sep 23, 2016 10:11 AM</t>
  </si>
  <si>
    <t>Dr yangga gaddi</t>
  </si>
  <si>
    <t>Pfod</t>
  </si>
  <si>
    <t>Sep 23, 2016 10:12 AM</t>
  </si>
  <si>
    <t>PFOD</t>
  </si>
  <si>
    <t>Sep 23, 2016 10:27 AM</t>
  </si>
  <si>
    <t>Maya</t>
  </si>
  <si>
    <t>Sep 23, 2016 10:31 AM</t>
  </si>
  <si>
    <t>Sep 23, 2016 10:34 AM</t>
  </si>
  <si>
    <t>Dr zotomayor</t>
  </si>
  <si>
    <t>Dr. Zotomayor</t>
  </si>
  <si>
    <t>Sep 23, 2016 04:41 PM</t>
  </si>
  <si>
    <t>Sep 23, 2016 04:44 PM</t>
  </si>
  <si>
    <t>Sep 23, 2016 04:46 PM</t>
  </si>
  <si>
    <t>Sep 23, 2016 04:49 PM</t>
  </si>
  <si>
    <t>Sep 23, 2016 04:50 PM</t>
  </si>
  <si>
    <t>Dr. Dumo</t>
  </si>
  <si>
    <t>Dr Dumo</t>
  </si>
  <si>
    <t>Sep 23, 2016 04:52 PM</t>
  </si>
  <si>
    <t>Sep 28, 2016 09:32 AM</t>
  </si>
  <si>
    <t>Sep 28, 2016 09:33 AM</t>
  </si>
  <si>
    <t>Sep 28, 2016 09:34 AM</t>
  </si>
  <si>
    <t>Sep 28, 2016 09:35 AM</t>
  </si>
  <si>
    <t>Sep 28, 2016 09:36 AM</t>
  </si>
  <si>
    <t>Sep 28, 2016 09:37 AM</t>
  </si>
  <si>
    <t>Sep 28, 2016 09:38 AM</t>
  </si>
  <si>
    <t>Sep 28, 2016 09:57 AM</t>
  </si>
  <si>
    <t>Sep 28, 2016 10:00 AM</t>
  </si>
  <si>
    <t>Sep 28, 2016 10:02 AM</t>
  </si>
  <si>
    <t>Sep 28, 2016 10:10 AM</t>
  </si>
  <si>
    <t>Sep 28, 2016 10:12 AM</t>
  </si>
  <si>
    <t>Sep 28, 2016 10:14 AM</t>
  </si>
  <si>
    <t>Sep 28, 2016 10:26 AM</t>
  </si>
  <si>
    <t>Sep 28, 2016 10:27 AM</t>
  </si>
  <si>
    <t>Sep 28, 2016 10:41 AM</t>
  </si>
  <si>
    <t>Sep 28, 2016 10:43 AM</t>
  </si>
  <si>
    <t>Sep 28, 2016 10:49 AM</t>
  </si>
  <si>
    <t>Sep 28, 2016 10:53 AM</t>
  </si>
  <si>
    <t>Sep 28, 2016 10:55 AM</t>
  </si>
  <si>
    <t>Sep 28, 2016 10:57 AM</t>
  </si>
  <si>
    <t>Sep 28, 2016 11:02 AM</t>
  </si>
  <si>
    <t>Sep 28, 2016 11:03 AM</t>
  </si>
  <si>
    <t>Sep 28, 2016 11:12 AM</t>
  </si>
  <si>
    <t>Sep 28, 2016 11:13 AM</t>
  </si>
  <si>
    <t>Sep 28, 2016 11:18 AM</t>
  </si>
  <si>
    <t>Sep 28, 2016 11:25 AM</t>
  </si>
  <si>
    <t>Sep 28, 2016 11:31 AM</t>
  </si>
  <si>
    <t>Sep 28, 2016 11:45 AM</t>
  </si>
  <si>
    <t>Sep 28, 2016 11:46 AM</t>
  </si>
  <si>
    <t>Sep 28, 2016 12:12 PM</t>
  </si>
  <si>
    <t>Sep 28, 2016 12:13 PM</t>
  </si>
  <si>
    <t>Sep 28, 2016 12:18 PM</t>
  </si>
  <si>
    <t>Sep 28, 2016 12:19 PM</t>
  </si>
  <si>
    <t>Sep 28, 2016 12:35 PM</t>
  </si>
  <si>
    <t>Sep 28, 2016 12:36 PM</t>
  </si>
  <si>
    <t>Sep 28, 2016 12:39 PM</t>
  </si>
  <si>
    <t>Sep 29, 2016 08:44 AM</t>
  </si>
  <si>
    <t>Sep 29, 2016 08:45 AM</t>
  </si>
  <si>
    <t>Sep 29, 2016 08:46 AM</t>
  </si>
  <si>
    <t>Sep 29, 2016 08:47 AM</t>
  </si>
  <si>
    <t>Sep 29, 2016 11:11 AM</t>
  </si>
  <si>
    <t>Sep 29, 2016 11:12 AM</t>
  </si>
  <si>
    <t>Sep 29, 2016 02:59 PM</t>
  </si>
  <si>
    <t>Sep 29, 2016 03:00 PM</t>
  </si>
  <si>
    <t>Sep 29, 2016 03:04 PM</t>
  </si>
  <si>
    <t>Sep 29, 2016 03:07 PM</t>
  </si>
  <si>
    <t>Sep 29, 2016 03:18 PM</t>
  </si>
  <si>
    <t>Sep 29, 2016 03:20 PM</t>
  </si>
  <si>
    <t>Sep 29, 2016 03:21 PM</t>
  </si>
  <si>
    <t>Sep 29, 2016 03:28 PM</t>
  </si>
  <si>
    <t>Sep 29, 2016 03:35 PM</t>
  </si>
  <si>
    <t>Sep 29, 2016 03:36 PM</t>
  </si>
  <si>
    <t>Sep 29, 2016 03:40 PM</t>
  </si>
  <si>
    <t>Sep 29, 2016 04:21 PM</t>
  </si>
  <si>
    <t>Sep 29, 2016 04:22 PM</t>
  </si>
  <si>
    <t>Sep 29, 2016 04:24 PM</t>
  </si>
  <si>
    <t>Diaz</t>
  </si>
  <si>
    <t>Jen</t>
  </si>
  <si>
    <t>Sep 29, 2016 04:26 PM</t>
  </si>
  <si>
    <t>Sep 29, 2016 04:27 PM</t>
  </si>
  <si>
    <t>Sep 29, 2016 04:28 PM</t>
  </si>
  <si>
    <t>Oct 04, 2016 09:33 AM</t>
  </si>
  <si>
    <t>Nathaniel</t>
  </si>
  <si>
    <t>Oct 04, 2016 09:34 AM</t>
  </si>
  <si>
    <t>Oct 04, 2016 09:37 AM</t>
  </si>
  <si>
    <t>Oct 04, 2016 09:56 AM</t>
  </si>
  <si>
    <t>Khevein</t>
  </si>
  <si>
    <t>Kevin</t>
  </si>
  <si>
    <t>Oct 04, 2016 10:02 AM</t>
  </si>
  <si>
    <t>Oct 04, 2016 10:03 AM</t>
  </si>
  <si>
    <t>Oct 04, 2016 10:04 AM</t>
  </si>
  <si>
    <t>Khevei</t>
  </si>
  <si>
    <t>Dra vania yu</t>
  </si>
  <si>
    <t>Oct 04, 2016 10:05 AM</t>
  </si>
  <si>
    <t>Dr. Vania yu</t>
  </si>
  <si>
    <t>Oct 04, 2016 10:06 AM</t>
  </si>
  <si>
    <t>Oct 04, 2016 10:09 AM</t>
  </si>
  <si>
    <t>Dr gapasin</t>
  </si>
  <si>
    <t>Oct 04, 2016 10:16 AM</t>
  </si>
  <si>
    <t>Harvey</t>
  </si>
  <si>
    <t>Oct 04, 2016 10:18 AM</t>
  </si>
  <si>
    <t>Dr. Gapasin</t>
  </si>
  <si>
    <t>Oct 04, 2016 10:19 AM</t>
  </si>
  <si>
    <t>Norbs</t>
  </si>
  <si>
    <t>Oct 04, 2016 10:20 AM</t>
  </si>
  <si>
    <t>Shekinah</t>
  </si>
  <si>
    <t>Oct 04, 2016 10:21 AM</t>
  </si>
  <si>
    <t>Oct 04, 2016 10:31 AM</t>
  </si>
  <si>
    <t>bryan</t>
  </si>
  <si>
    <t>Oct 04, 2016 10:32 AM</t>
  </si>
  <si>
    <t>Bryan</t>
  </si>
  <si>
    <t>Oct 04, 2016 10:33 AM</t>
  </si>
  <si>
    <t>Oct 04, 2016 10:34 AM</t>
  </si>
  <si>
    <t>Oct 04, 2016 10:35 AM</t>
  </si>
  <si>
    <t>Oct 04, 2016 10:58 AM</t>
  </si>
  <si>
    <t>Oct 04, 2016 11:05 AM</t>
  </si>
  <si>
    <t>Meng</t>
  </si>
  <si>
    <t>Oct 04, 2016 11:06 AM</t>
  </si>
  <si>
    <t>Oct 04, 2016 11:07 AM</t>
  </si>
  <si>
    <t>Oct 04, 2016 11:14 AM</t>
  </si>
  <si>
    <t>Oct 04, 2016 11:15 AM</t>
  </si>
  <si>
    <t>Oct 04, 2016 11:25 AM</t>
  </si>
  <si>
    <t>Dory</t>
  </si>
  <si>
    <t>Oct 04, 2016 11:26 AM</t>
  </si>
  <si>
    <t>Oct 04, 2016 11:27 AM</t>
  </si>
  <si>
    <t>Oct 04, 2016 11:28 AM</t>
  </si>
  <si>
    <t>Oct 04, 2016 11:35 AM</t>
  </si>
  <si>
    <t>Oct 04, 2016 11:36 AM</t>
  </si>
  <si>
    <t>Oct 04, 2016 11:37 AM</t>
  </si>
  <si>
    <t>Oct 04, 2016 11:38 AM</t>
  </si>
  <si>
    <t>Oct 04, 2016 11:39 AM</t>
  </si>
  <si>
    <t>Oct 04, 2016 11:40 AM</t>
  </si>
  <si>
    <t>Oct 04, 2016 11:41 AM</t>
  </si>
  <si>
    <t>Oct 04, 2016 11:46 AM</t>
  </si>
  <si>
    <t>geena</t>
  </si>
  <si>
    <t>Oct 04, 2016 11:47 AM</t>
  </si>
  <si>
    <t>Gina</t>
  </si>
  <si>
    <t>Oct 04, 2016 02:20 PM</t>
  </si>
  <si>
    <t>tina</t>
  </si>
  <si>
    <t>Tina</t>
  </si>
  <si>
    <t>Oct 04, 2016 02:21 PM</t>
  </si>
  <si>
    <t>Oct 05, 2016 05:25 PM</t>
  </si>
  <si>
    <t>Oct 05, 2016 05:33 PM</t>
  </si>
  <si>
    <t>Oct 05, 2016 06:52 PM</t>
  </si>
  <si>
    <t>Oct 05, 2016 06:53 PM</t>
  </si>
  <si>
    <t>Oct 05, 2016 06:54 PM</t>
  </si>
  <si>
    <t>Oct 05, 2016 06:55 PM</t>
  </si>
  <si>
    <t>Oct 05, 2016 06:56 PM</t>
  </si>
  <si>
    <t>Oct 05, 2016 06:57 PM</t>
  </si>
  <si>
    <t>Oct 05, 2016 06:58 PM</t>
  </si>
  <si>
    <t>Oct 06, 2016 10:02 AM</t>
  </si>
  <si>
    <t>Dr. Peralta</t>
  </si>
  <si>
    <t>Oct 06, 2016 10:03 AM</t>
  </si>
  <si>
    <t>Robo</t>
  </si>
  <si>
    <t>Oct 06, 2016 10:05 AM</t>
  </si>
  <si>
    <t>Dr peralta</t>
  </si>
  <si>
    <t>Oct 06, 2016 10:08 AM</t>
  </si>
  <si>
    <t>Oct 06, 2016 10:09 AM</t>
  </si>
  <si>
    <t>Ralph</t>
  </si>
  <si>
    <t>Oct 06, 2016 10:18 AM</t>
  </si>
  <si>
    <t>Dr yalung</t>
  </si>
  <si>
    <t>Dr. Yalung</t>
  </si>
  <si>
    <t>Oct 06, 2016 10:19 AM</t>
  </si>
  <si>
    <t>Sarah</t>
  </si>
  <si>
    <t>Oct 06, 2016 10:29 AM</t>
  </si>
  <si>
    <t>Dr datukan</t>
  </si>
  <si>
    <t>Oct 06, 2016 10:31 AM</t>
  </si>
  <si>
    <t>Dr. Datukan</t>
  </si>
  <si>
    <t>Oct 06, 2016 10:32 AM</t>
  </si>
  <si>
    <t>Oct 06, 2016 10:43 AM</t>
  </si>
  <si>
    <t>Jun</t>
  </si>
  <si>
    <t>Jhun</t>
  </si>
  <si>
    <t>Oct 06, 2016 10:44 AM</t>
  </si>
  <si>
    <t>Oct 06, 2016 10:45 AM</t>
  </si>
  <si>
    <t>Oct 06, 2016 10:49 AM</t>
  </si>
  <si>
    <t>Oct 06, 2016 11:03 AM</t>
  </si>
  <si>
    <t>Oct 06, 2016 11:04 AM</t>
  </si>
  <si>
    <t>Jason</t>
  </si>
  <si>
    <t>Jaysen</t>
  </si>
  <si>
    <t>Oct 06, 2016 11:05 AM</t>
  </si>
  <si>
    <t>Yvet</t>
  </si>
  <si>
    <t>Ibet</t>
  </si>
  <si>
    <t>Oct 06, 2016 11:06 AM</t>
  </si>
  <si>
    <t>Del Moro</t>
  </si>
  <si>
    <t>Dr. Del moro</t>
  </si>
  <si>
    <t>Oct 06, 2016 01:37 PM</t>
  </si>
  <si>
    <t>Louie</t>
  </si>
  <si>
    <t>Oct 06, 2016 01:38 PM</t>
  </si>
  <si>
    <t>Luis</t>
  </si>
  <si>
    <t>Oct 12, 2016 11:20 AM</t>
  </si>
  <si>
    <t>Pulmo fellow</t>
  </si>
  <si>
    <t>Oct 12, 2016 11:21 AM</t>
  </si>
  <si>
    <t>Oct 12, 2016 11:26 AM</t>
  </si>
  <si>
    <t>Cardiac rehab</t>
  </si>
  <si>
    <t>Oct 12, 2016 11:28 AM</t>
  </si>
  <si>
    <t>Oct 12, 2016 11:32 AM</t>
  </si>
  <si>
    <t>Dra. Caburnay</t>
  </si>
  <si>
    <t>Oct 12, 2016 11:34 AM</t>
  </si>
  <si>
    <t>Oct 12, 2016 11:36 AM</t>
  </si>
  <si>
    <t>Dra caburnay</t>
  </si>
  <si>
    <t>Oct 12, 2016 11:37 AM</t>
  </si>
  <si>
    <t>Dr. Caburnay</t>
  </si>
  <si>
    <t>Oct 12, 2016 11:39 AM</t>
  </si>
  <si>
    <t>Dra. C. Yu</t>
  </si>
  <si>
    <t>Oct 12, 2016 11:41 AM</t>
  </si>
  <si>
    <t>Dr. C. Yu</t>
  </si>
  <si>
    <t>Oct 12, 2016 11:42 AM</t>
  </si>
  <si>
    <t>Oct 12, 2016 01:54 PM</t>
  </si>
  <si>
    <t>Ordinario</t>
  </si>
  <si>
    <t>Oct 12, 2016 01:55 PM</t>
  </si>
  <si>
    <t>Oct 12, 2016 01:56 PM</t>
  </si>
  <si>
    <t>Oct 12, 2016 01:57 PM</t>
  </si>
  <si>
    <t>Oct 12, 2016 02:34 PM</t>
  </si>
  <si>
    <t>Alex</t>
  </si>
  <si>
    <t>Oct 12, 2016 02:35 PM</t>
  </si>
  <si>
    <t>Jsmes</t>
  </si>
  <si>
    <t>Oct 12, 2016 02:36 PM</t>
  </si>
  <si>
    <t>Dr. Gregorio</t>
  </si>
  <si>
    <t>Oct 12, 2016 02:53 PM</t>
  </si>
  <si>
    <t>Voltaire</t>
  </si>
  <si>
    <t>Oct 12, 2016 02:54 PM</t>
  </si>
  <si>
    <t>Dra. Iboleon-dy</t>
  </si>
  <si>
    <t>Oct 12, 2016 06:59 PM</t>
  </si>
  <si>
    <t>Oct 12, 2016 07:00 PM</t>
  </si>
  <si>
    <t>Oct 12, 2016 07:01 PM</t>
  </si>
  <si>
    <t>Oct 12, 2016 07:02 PM</t>
  </si>
  <si>
    <t>Oct 12, 2016 07:03 PM</t>
  </si>
  <si>
    <t>Oct 12, 2016 07:04 PM</t>
  </si>
  <si>
    <t>Oct 13, 2016 09:35 AM</t>
  </si>
  <si>
    <t>Dra. Pelayo</t>
  </si>
  <si>
    <t>Oct 13, 2016 09:46 AM</t>
  </si>
  <si>
    <t>Ken</t>
  </si>
  <si>
    <t>Oct 13, 2016 09:47 AM</t>
  </si>
  <si>
    <t>Catt</t>
  </si>
  <si>
    <t>Oct 13, 2016 09:48 AM</t>
  </si>
  <si>
    <t>Dr. Maya pelayo</t>
  </si>
  <si>
    <t>Oct 13, 2016 10:00 AM</t>
  </si>
  <si>
    <t>Oct 13, 2016 10:03 AM</t>
  </si>
  <si>
    <t>Oct 13, 2016 10:04 AM</t>
  </si>
  <si>
    <t>Oct 13, 2016 10:14 AM</t>
  </si>
  <si>
    <t>Oct 13, 2016 10:19 AM</t>
  </si>
  <si>
    <t>Oct 13, 2016 10:20 AM</t>
  </si>
  <si>
    <t>Oct 13, 2016 10:24 AM</t>
  </si>
  <si>
    <t>Oct 13, 2016 10:32 AM</t>
  </si>
  <si>
    <t>Oct 13, 2016 10:36 AM</t>
  </si>
  <si>
    <t>Oct 13, 2016 10:52 AM</t>
  </si>
  <si>
    <t>Oct 13, 2016 10:53 AM</t>
  </si>
  <si>
    <t>Oct 13, 2016 10:57 AM</t>
  </si>
  <si>
    <t>Oct 13, 2016 10:58 AM</t>
  </si>
  <si>
    <t>Oct 13, 2016 11:04 AM</t>
  </si>
  <si>
    <t>Oct 13, 2016 11:10 AM</t>
  </si>
  <si>
    <t>Oct 13, 2016 03:38 PM</t>
  </si>
  <si>
    <t>Oct 14, 2016 11:28 AM</t>
  </si>
  <si>
    <t>Reza</t>
  </si>
  <si>
    <t>Oct 14, 2016 11:29 AM</t>
  </si>
  <si>
    <t>Reza CVRR nurse</t>
  </si>
  <si>
    <t>Robert</t>
  </si>
  <si>
    <t>Oct 14, 2016 11:30 AM</t>
  </si>
  <si>
    <t>Robert CVOR nurse</t>
  </si>
  <si>
    <t>Lui</t>
  </si>
  <si>
    <t>Oct 14, 2016 11:31 AM</t>
  </si>
  <si>
    <t>LUI CVRR nurse</t>
  </si>
  <si>
    <t>Jonathan</t>
  </si>
  <si>
    <t>Oct 14, 2016 11:32 AM</t>
  </si>
  <si>
    <t>Perfusionist jonathan</t>
  </si>
  <si>
    <t>Oct 14, 2016 11:34 AM</t>
  </si>
  <si>
    <t>Oct 14, 2016 11:35 AM</t>
  </si>
  <si>
    <t>Dr. Dumaop</t>
  </si>
  <si>
    <t>Oct 14, 2016 11:36 AM</t>
  </si>
  <si>
    <t>Dr. Dumaup</t>
  </si>
  <si>
    <t>Oct 14, 2016 11:37 AM</t>
  </si>
  <si>
    <t>Vince</t>
  </si>
  <si>
    <t>Oct 14, 2016 11:39 AM</t>
  </si>
  <si>
    <t>Teng</t>
  </si>
  <si>
    <t>Oct 14, 2016 11:40 AM</t>
  </si>
  <si>
    <t>Dr. Jely</t>
  </si>
  <si>
    <t>Dra. Jelly Gozum</t>
  </si>
  <si>
    <t>Oct 14, 2016 11:41 AM</t>
  </si>
  <si>
    <t>Oct 14, 2016 11:42 AM</t>
  </si>
  <si>
    <t>IPM teng</t>
  </si>
  <si>
    <t>Oct 14, 2016 11:43 AM</t>
  </si>
  <si>
    <t>Pharmacist</t>
  </si>
  <si>
    <t>Johnny</t>
  </si>
  <si>
    <t>Oct 14, 2016 11:44 AM</t>
  </si>
  <si>
    <t>Oct 14, 2016 11:45 AM</t>
  </si>
  <si>
    <t>Oct 14, 2016 11:46 AM</t>
  </si>
  <si>
    <t>Food server</t>
  </si>
  <si>
    <t>Oct 14, 2016 11:47 AM</t>
  </si>
  <si>
    <t>Pgnt</t>
  </si>
  <si>
    <t>Oct 14, 2016 11:48 AM</t>
  </si>
  <si>
    <t>Oct 14, 2016 11:57 AM</t>
  </si>
  <si>
    <t>Foodserver</t>
  </si>
  <si>
    <t>Oct 14, 2016 11:59 AM</t>
  </si>
  <si>
    <t>PGNT</t>
  </si>
  <si>
    <t>Oct 19, 2016 10:27 AM</t>
  </si>
  <si>
    <t>Oct 19, 2016 10:39 AM</t>
  </si>
  <si>
    <t>Oct 19, 2016 10:47 AM</t>
  </si>
  <si>
    <t>Oct 19, 2016 10:56 AM</t>
  </si>
  <si>
    <t>Oct 19, 2016 10:59 AM</t>
  </si>
  <si>
    <t>Oct 19, 2016 11:00 AM</t>
  </si>
  <si>
    <t>Oct 19, 2016 11:06 AM</t>
  </si>
  <si>
    <t>Oct 19, 2016 11:07 AM</t>
  </si>
  <si>
    <t>Oct 19, 2016 11:08 AM</t>
  </si>
  <si>
    <t>Oct 19, 2016 11:10 AM</t>
  </si>
  <si>
    <t>Oct 19, 2016 11:14 AM</t>
  </si>
  <si>
    <t>Oct 19, 2016 11:15 AM</t>
  </si>
  <si>
    <t>Oct 19, 2016 11:16 AM</t>
  </si>
  <si>
    <t>Oct 19, 2016 11:17 AM</t>
  </si>
  <si>
    <t>Oct 19, 2016 11:18 AM</t>
  </si>
  <si>
    <t>Oct 19, 2016 11:19 AM</t>
  </si>
  <si>
    <t>Oct 19, 2016 11:20 AM</t>
  </si>
  <si>
    <t>Oct 19, 2016 11:22 AM</t>
  </si>
  <si>
    <t>Oct 19, 2016 11:36 AM</t>
  </si>
  <si>
    <t>Oct 19, 2016 11:47 AM</t>
  </si>
  <si>
    <t>Oct 19, 2016 11:48 AM</t>
  </si>
  <si>
    <t>Oct 19, 2016 11:49 AM</t>
  </si>
  <si>
    <t>Oct 19, 2016 12:00 PM</t>
  </si>
  <si>
    <t>Oct 19, 2016 12:03 PM</t>
  </si>
  <si>
    <t>Oct 19, 2016 12:04 PM</t>
  </si>
  <si>
    <t>Oct 19, 2016 12:15 PM</t>
  </si>
  <si>
    <t>Oct 19, 2016 12:17 PM</t>
  </si>
  <si>
    <t>Oct 19, 2016 12:41 PM</t>
  </si>
  <si>
    <t>Oct 19, 2016 12:42 PM</t>
  </si>
  <si>
    <t>Oct 19, 2016 12:43 PM</t>
  </si>
  <si>
    <t>Oct 19, 2016 02:22 PM</t>
  </si>
  <si>
    <t>Oct 19, 2016 02:23 PM</t>
  </si>
  <si>
    <t>Oct 19, 2016 02:27 PM</t>
  </si>
  <si>
    <t>Oct 19, 2016 02:28 PM</t>
  </si>
  <si>
    <t>Oct 19, 2016 02:59 PM</t>
  </si>
  <si>
    <t>Oct 19, 2016 03:00 PM</t>
  </si>
  <si>
    <t>Oct 19, 2016 07:06 PM</t>
  </si>
  <si>
    <t>Oct 19, 2016 07:07 PM</t>
  </si>
  <si>
    <t>Oct 19, 2016 07:08 PM</t>
  </si>
  <si>
    <t>Oct 19, 2016 07:09 PM</t>
  </si>
  <si>
    <t>Oct 19, 2016 07:10 PM</t>
  </si>
  <si>
    <t>Oct 19, 2016 07:11 PM</t>
  </si>
  <si>
    <t>Oct 25, 2016 04:19 PM</t>
  </si>
  <si>
    <t>Oct 25, 2016 04:20 PM</t>
  </si>
  <si>
    <t>Oct 25, 2016 04:21 PM</t>
  </si>
  <si>
    <t>Oct 25, 2016 04:23 PM</t>
  </si>
  <si>
    <t>Oct 25, 2016 04:29 PM</t>
  </si>
  <si>
    <t>Oct 25, 2016 04:33 PM</t>
  </si>
  <si>
    <t>Oct 25, 2016 04:34 PM</t>
  </si>
  <si>
    <t>Oct 25, 2016 04:35 PM</t>
  </si>
  <si>
    <t>Oct 25, 2016 04:36 PM</t>
  </si>
  <si>
    <t>Oct 26, 2016 09:14 AM</t>
  </si>
  <si>
    <t>Oct 26, 2016 09:15 AM</t>
  </si>
  <si>
    <t>Oct 26, 2016 09:17 AM</t>
  </si>
  <si>
    <t>Oct 26, 2016 09:18 AM</t>
  </si>
  <si>
    <t>Oct 26, 2016 09:19 AM</t>
  </si>
  <si>
    <t>Oct 26, 2016 09:20 AM</t>
  </si>
  <si>
    <t>Oct 26, 2016 09:21 AM</t>
  </si>
  <si>
    <t>Oct 26, 2016 09:22 AM</t>
  </si>
  <si>
    <t>Oct 26, 2016 10:28 AM</t>
  </si>
  <si>
    <t>Oct 26, 2016 10:29 AM</t>
  </si>
  <si>
    <t>Oct 26, 2016 10:36 AM</t>
  </si>
  <si>
    <t>Oct 26, 2016 10:37 AM</t>
  </si>
  <si>
    <t>Oct 26, 2016 10:39 AM</t>
  </si>
  <si>
    <t>Oct 26, 2016 10:44 AM</t>
  </si>
  <si>
    <t>Oct 26, 2016 10:56 AM</t>
  </si>
  <si>
    <t>Oct 26, 2016 02:02 PM</t>
  </si>
  <si>
    <t>Oct 26, 2016 02:08 PM</t>
  </si>
  <si>
    <t>Oct 26, 2016 02:20 PM</t>
  </si>
  <si>
    <t>Oct 26, 2016 02:22 PM</t>
  </si>
  <si>
    <t>Oct 26, 2016 02:25 PM</t>
  </si>
  <si>
    <t>Oct 26, 2016 02:32 PM</t>
  </si>
  <si>
    <t>Oct 26, 2016 02:33 PM</t>
  </si>
  <si>
    <t>Oct 26, 2016 02:34 PM</t>
  </si>
  <si>
    <t>Oct 26, 2016 02:38 PM</t>
  </si>
  <si>
    <t>Oct 26, 2016 02:45 PM</t>
  </si>
  <si>
    <t>Oct 26, 2016 02:52 PM</t>
  </si>
  <si>
    <t>Oct 26, 2016 02:54 PM</t>
  </si>
  <si>
    <t>Oct 26, 2016 02:57 PM</t>
  </si>
  <si>
    <t>Oct 26, 2016 02:58 PM</t>
  </si>
  <si>
    <t>Oct 26, 2016 03:00 PM</t>
  </si>
  <si>
    <t>Oct 26, 2016 03:05 PM</t>
  </si>
  <si>
    <t>Oct 27, 2016 10:52 AM</t>
  </si>
  <si>
    <t>Oct 27, 2016 10:53 AM</t>
  </si>
  <si>
    <t>Oct 27, 2016 10:54 AM</t>
  </si>
  <si>
    <t>Oct 27, 2016 10:55 AM</t>
  </si>
  <si>
    <t>Oct 27, 2016 11:03 AM</t>
  </si>
  <si>
    <t>Oct 27, 2016 11:04 AM</t>
  </si>
  <si>
    <t>Oct 27, 2016 11:06 AM</t>
  </si>
  <si>
    <t>Oct 27, 2016 11:14 AM</t>
  </si>
  <si>
    <t>Oct 27, 2016 11:18 AM</t>
  </si>
  <si>
    <t>Oct 27, 2016 11:19 AM</t>
  </si>
  <si>
    <t>Oct 27, 2016 11:21 AM</t>
  </si>
  <si>
    <t>Oct 27, 2016 11:55 AM</t>
  </si>
  <si>
    <t>Oct 27, 2016 11:57 AM</t>
  </si>
  <si>
    <t>Oct 27, 2016 11:59 AM</t>
  </si>
  <si>
    <t>Oct 27, 2016 12:00 PM</t>
  </si>
  <si>
    <t>Oct 27, 2016 12:01 PM</t>
  </si>
  <si>
    <t>Oct 27, 2016 12:03 PM</t>
  </si>
  <si>
    <t>Oct 27, 2016 12:05 PM</t>
  </si>
  <si>
    <t>Oct 27, 2016 12:06 PM</t>
  </si>
  <si>
    <t>Oct 27, 2016 12:07 PM</t>
  </si>
  <si>
    <t>Oct 27, 2016 12:10 PM</t>
  </si>
  <si>
    <t>Oct 27, 2016 12:19 PM</t>
  </si>
  <si>
    <t>Oct 27, 2016 12:20 PM</t>
  </si>
  <si>
    <t>Oct 27, 2016 12:25 PM</t>
  </si>
  <si>
    <t>Oct 27, 2016 12:26 PM</t>
  </si>
  <si>
    <t>Oct 27, 2016 12:34 PM</t>
  </si>
  <si>
    <t>Oct 27, 2016 12:38 PM</t>
  </si>
  <si>
    <t>Oct 27, 2016 12:39 PM</t>
  </si>
  <si>
    <t>Oct 27, 2016 12:59 PM</t>
  </si>
  <si>
    <t>Obrod</t>
  </si>
  <si>
    <t>Oct 27, 2016 01:00 PM</t>
  </si>
  <si>
    <t>Oct 27, 2016 01:01 PM</t>
  </si>
  <si>
    <t>Oct 27, 2016 01:06 PM</t>
  </si>
  <si>
    <t>Labor room</t>
  </si>
  <si>
    <t>Oct 27, 2016 01:07 PM</t>
  </si>
  <si>
    <t>Oct 27, 2016 01:08 PM</t>
  </si>
  <si>
    <t>Oct 27, 2016 01:09 PM</t>
  </si>
  <si>
    <t>Oct 27, 2016 01:10 PM</t>
  </si>
  <si>
    <t>Oct 27, 2016 01:11 PM</t>
  </si>
  <si>
    <t>Oct 27, 2016 01:18 PM</t>
  </si>
  <si>
    <t>Oct 27, 2016 01:24 PM</t>
  </si>
  <si>
    <t>Oct 27, 2016 01:25 PM</t>
  </si>
  <si>
    <t>Oct 27, 2016 01:26 PM</t>
  </si>
  <si>
    <t>Oct 27, 2016 01:27 PM</t>
  </si>
  <si>
    <t>Nov 02, 2016 10:15 AM</t>
  </si>
  <si>
    <t>Nov 02, 2016 10:31 AM</t>
  </si>
  <si>
    <t>Nov 02, 2016 10:32 AM</t>
  </si>
  <si>
    <t>Nov 02, 2016 10:33 AM</t>
  </si>
  <si>
    <t>Nov 02, 2016 10:44 AM</t>
  </si>
  <si>
    <t>Nov 02, 2016 10:58 AM</t>
  </si>
  <si>
    <t>Nov 02, 2016 10:59 AM</t>
  </si>
  <si>
    <t>Nov 02, 2016 11:04 AM</t>
  </si>
  <si>
    <t>Nov 02, 2016 11:12 AM</t>
  </si>
  <si>
    <t>Nov 02, 2016 11:19 AM</t>
  </si>
  <si>
    <t>Nov 02, 2016 11:30 AM</t>
  </si>
  <si>
    <t>Nov 02, 2016 11:31 AM</t>
  </si>
  <si>
    <t>Nov 02, 2016 11:48 AM</t>
  </si>
  <si>
    <t>Nov 02, 2016 11:49 AM</t>
  </si>
  <si>
    <t>Nov 02, 2016 12:12 PM</t>
  </si>
  <si>
    <t>Nov 03, 2016 11:07 AM</t>
  </si>
  <si>
    <t>IPM Drew</t>
  </si>
  <si>
    <t>Nov 03, 2016 11:08 AM</t>
  </si>
  <si>
    <t>PT manny</t>
  </si>
  <si>
    <t>Dru</t>
  </si>
  <si>
    <t>Nov 03, 2016 11:09 AM</t>
  </si>
  <si>
    <t>Pt Manny</t>
  </si>
  <si>
    <t>Nov 03, 2016 11:32 AM</t>
  </si>
  <si>
    <t>Awi</t>
  </si>
  <si>
    <t>Nov 03, 2016 11:35 AM</t>
  </si>
  <si>
    <t>Nov 03, 2016 11:36 AM</t>
  </si>
  <si>
    <t>Nov 03, 2016 11:46 AM</t>
  </si>
  <si>
    <t>Dumo</t>
  </si>
  <si>
    <t>Nov 03, 2016 11:47 AM</t>
  </si>
  <si>
    <t>Id fellow jelly</t>
  </si>
  <si>
    <t>ID fellow jelly</t>
  </si>
  <si>
    <t>Hema fellow Que</t>
  </si>
  <si>
    <t>Nov 03, 2016 11:48 AM</t>
  </si>
  <si>
    <t>Nov 03, 2016 11:49 AM</t>
  </si>
  <si>
    <t>Hema fellow Panjalan</t>
  </si>
  <si>
    <t>Hema fellow panjalan</t>
  </si>
  <si>
    <t>Nov 03, 2016 11:58 AM</t>
  </si>
  <si>
    <t>Nov 03, 2016 11:59 AM</t>
  </si>
  <si>
    <t>RT ina</t>
  </si>
  <si>
    <t>Nov 03, 2016 12:00 PM</t>
  </si>
  <si>
    <t>Rt yna</t>
  </si>
  <si>
    <t>Nov 03, 2016 12:08 PM</t>
  </si>
  <si>
    <t>Nov 03, 2016 12:11 PM</t>
  </si>
  <si>
    <t>Dra</t>
  </si>
  <si>
    <t>Hk</t>
  </si>
  <si>
    <t>Nov 03, 2016 12:12 PM</t>
  </si>
  <si>
    <t>Ate</t>
  </si>
  <si>
    <t>Nov 03, 2016 12:14 PM</t>
  </si>
  <si>
    <t>Nov 03, 2016 02:13 PM</t>
  </si>
  <si>
    <t>Nov 03, 2016 02:14 PM</t>
  </si>
  <si>
    <t>Nov 03, 2016 02:17 PM</t>
  </si>
  <si>
    <t>Nov 03, 2016 02:18 PM</t>
  </si>
  <si>
    <t>Nov 03, 2016 02:19 PM</t>
  </si>
  <si>
    <t>Nov 03, 2016 02:20 PM</t>
  </si>
  <si>
    <t>Nov 03, 2016 03:20 PM</t>
  </si>
  <si>
    <t>Nov 03, 2016 03:21 PM</t>
  </si>
  <si>
    <t>Nov 03, 2016 04:15 PM</t>
  </si>
  <si>
    <t>Nov 03, 2016 04:16 PM</t>
  </si>
  <si>
    <t>Nov 07, 2016 10:23 AM</t>
  </si>
  <si>
    <t>Nov 07, 2016 10:24 AM</t>
  </si>
  <si>
    <t>Nov 07, 2016 10:25 AM</t>
  </si>
  <si>
    <t>Nov 07, 2016 10:26 AM</t>
  </si>
  <si>
    <t>Nov 07, 2016 10:27 AM</t>
  </si>
  <si>
    <t>Nov 07, 2016 10:29 AM</t>
  </si>
  <si>
    <t>Nov 07, 2016 02:26 PM</t>
  </si>
  <si>
    <t>Nov 07, 2016 02:27 PM</t>
  </si>
  <si>
    <t>Nov 07, 2016 02:28 PM</t>
  </si>
  <si>
    <t>Nov 07, 2016 02:29 PM</t>
  </si>
  <si>
    <t>Nov 07, 2016 02:31 PM</t>
  </si>
  <si>
    <t>Nov 07, 2016 02:34 PM</t>
  </si>
  <si>
    <t>Nov 07, 2016 03:48 PM</t>
  </si>
  <si>
    <t>Nov 07, 2016 03:49 PM</t>
  </si>
  <si>
    <t>Nov 07, 2016 03:50 PM</t>
  </si>
  <si>
    <t>Nov 07, 2016 03:51 PM</t>
  </si>
  <si>
    <t>Nov 07, 2016 03:57 PM</t>
  </si>
  <si>
    <t>Nov 07, 2016 03:58 PM</t>
  </si>
  <si>
    <t>Nov 07, 2016 03:59 PM</t>
  </si>
  <si>
    <t>Nov 07, 2016 04:00 PM</t>
  </si>
  <si>
    <t>Nov 07, 2016 04:01 PM</t>
  </si>
  <si>
    <t>Nov 07, 2016 04:04 PM</t>
  </si>
  <si>
    <t>Nov 09, 2016 10:13 AM</t>
  </si>
  <si>
    <t>Nov 09, 2016 10:14 AM</t>
  </si>
  <si>
    <t>Nov 09, 2016 10:27 AM</t>
  </si>
  <si>
    <t>Nov 09, 2016 10:42 AM</t>
  </si>
  <si>
    <t>Nov 09, 2016 11:16 AM</t>
  </si>
  <si>
    <t>Nov 09, 2016 11:19 AM</t>
  </si>
  <si>
    <t>Nov 09, 2016 11:21 AM</t>
  </si>
  <si>
    <t>Nov 09, 2016 11:28 AM</t>
  </si>
  <si>
    <t>Nov 09, 2016 11:37 AM</t>
  </si>
  <si>
    <t>Nov 09, 2016 11:49 AM</t>
  </si>
  <si>
    <t>Nov 09, 2016 12:15 PM</t>
  </si>
  <si>
    <t>Nov 09, 2016 12:18 PM</t>
  </si>
  <si>
    <t>Nov 09, 2016 12:19 PM</t>
  </si>
  <si>
    <t>Nov 09, 2016 03:13 PM</t>
  </si>
  <si>
    <t>Nov 09, 2016 03:55 PM</t>
  </si>
  <si>
    <t>Auditor Test</t>
  </si>
  <si>
    <t>Nov 09, 2016 04:00 PM</t>
  </si>
  <si>
    <t>Nov 09, 2016 04:01 PM</t>
  </si>
  <si>
    <t>Nov 09, 2016 04:41 PM</t>
  </si>
  <si>
    <t>Nov 09, 2016 04:42 PM</t>
  </si>
  <si>
    <t>Nov 09, 2016 04:43 PM</t>
  </si>
  <si>
    <t>Nov 09, 2016 04:44 PM</t>
  </si>
  <si>
    <t>Nov 09, 2016 04:45 PM</t>
  </si>
  <si>
    <t>Nov 09, 2016 04:46 PM</t>
  </si>
  <si>
    <t>Nov 10, 2016 11:26 AM</t>
  </si>
  <si>
    <t>Nov 10, 2016 11:36 AM</t>
  </si>
  <si>
    <t>Nov 10, 2016 12:17 PM</t>
  </si>
  <si>
    <t>Nov 10, 2016 12:56 PM</t>
  </si>
  <si>
    <t>Dr. Fuentes</t>
  </si>
  <si>
    <t>ENTROD Fuentes</t>
  </si>
  <si>
    <t>Nov 10, 2016 12:57 PM</t>
  </si>
  <si>
    <t>Nov 10, 2016 01:04 PM</t>
  </si>
  <si>
    <t>Jeff</t>
  </si>
  <si>
    <t>Nov 10, 2016 01:05 PM</t>
  </si>
  <si>
    <t>Jrff</t>
  </si>
  <si>
    <t>Nov 10, 2016 01:27 PM</t>
  </si>
  <si>
    <t>Nov 10, 2016 01:28 PM</t>
  </si>
  <si>
    <t>Nov 10, 2016 01:29 PM</t>
  </si>
  <si>
    <t>Nov 10, 2016 01:30 PM</t>
  </si>
  <si>
    <t>Nov 10, 2016 01:31 PM</t>
  </si>
  <si>
    <t>Dr crisostomo</t>
  </si>
  <si>
    <t>Nov 10, 2016 01:32 PM</t>
  </si>
  <si>
    <t>Dr. Crisostomo</t>
  </si>
  <si>
    <t>Nov 10, 2016 01:33 PM</t>
  </si>
  <si>
    <t>Nov 10, 2016 01:34 PM</t>
  </si>
  <si>
    <t>Nov 10, 2016 03:50 PM</t>
  </si>
  <si>
    <t>Nov 10, 2016 03:51 PM</t>
  </si>
  <si>
    <t>Nov 14, 2016 11:16 AM</t>
  </si>
  <si>
    <t>Rm 2016 nurse</t>
  </si>
  <si>
    <t>Rm 2006 nurse</t>
  </si>
  <si>
    <t>Nov 14, 2016 11:17 AM</t>
  </si>
  <si>
    <t>Room 2008 nursing aide</t>
  </si>
  <si>
    <t>Nov 14, 2016 11:19 AM</t>
  </si>
  <si>
    <t>Room 2016 nurse</t>
  </si>
  <si>
    <t>Room 2006 nurse</t>
  </si>
  <si>
    <t>Nov 14, 2016 11:20 AM</t>
  </si>
  <si>
    <t>Nov 15, 2016 04:08 PM</t>
  </si>
  <si>
    <t>Renal nurse</t>
  </si>
  <si>
    <t>Pamela</t>
  </si>
  <si>
    <t>Nov 15, 2016 04:09 PM</t>
  </si>
  <si>
    <t>Dr. Amado</t>
  </si>
  <si>
    <t>Nov 15, 2016 04:10 PM</t>
  </si>
  <si>
    <t>Dr. Cabantac</t>
  </si>
  <si>
    <t>Dr. Esposo</t>
  </si>
  <si>
    <t>Nov 15, 2016 04:11 PM</t>
  </si>
  <si>
    <t>Nov 15, 2016 06:56 PM</t>
  </si>
  <si>
    <t>Ronald test</t>
  </si>
  <si>
    <t>Ndudbhx</t>
  </si>
  <si>
    <t>Nov 16, 2016 10:05 AM</t>
  </si>
  <si>
    <t>Marj</t>
  </si>
  <si>
    <t>Nov 16, 2016 02:45 PM</t>
  </si>
  <si>
    <t>Nov 16, 2016 02:46 PM</t>
  </si>
  <si>
    <t>Nov 16, 2016 02:47 PM</t>
  </si>
  <si>
    <t>Nov 16, 2016 02:48 PM</t>
  </si>
  <si>
    <t>Nov 16, 2016 02:49 PM</t>
  </si>
  <si>
    <t>Nov 16, 2016 02:50 PM</t>
  </si>
  <si>
    <t>Nov 16, 2016 02:52 PM</t>
  </si>
  <si>
    <t>Nov 16, 2016 02:53 PM</t>
  </si>
  <si>
    <t>Nov 16, 2016 02:54 PM</t>
  </si>
  <si>
    <t>Nov 17, 2016 01:50 PM</t>
  </si>
  <si>
    <t>Nov 18, 2016 11:26 AM</t>
  </si>
  <si>
    <t>Ian</t>
  </si>
  <si>
    <t>Nov 18, 2016 11:27 AM</t>
  </si>
  <si>
    <t>Yong</t>
  </si>
  <si>
    <t>Harriet</t>
  </si>
  <si>
    <t>Nov 18, 2016 11:28 AM</t>
  </si>
  <si>
    <t>Cris</t>
  </si>
  <si>
    <t>Nov 18, 2016 11:32 AM</t>
  </si>
  <si>
    <t>Nov 18, 2016 11:35 AM</t>
  </si>
  <si>
    <t>Nov 23, 2016 02:01 PM</t>
  </si>
  <si>
    <t>Nov 23, 2016 02:02 PM</t>
  </si>
  <si>
    <t>Nov 23, 2016 02:03 PM</t>
  </si>
  <si>
    <t>Nov 23, 2016 02:04 PM</t>
  </si>
  <si>
    <t>Nov 23, 2016 02:56 PM</t>
  </si>
  <si>
    <t>Nov 23, 2016 02:57 PM</t>
  </si>
  <si>
    <t>Nov 23, 2016 02:58 PM</t>
  </si>
  <si>
    <t>Nov 23, 2016 02:59 PM</t>
  </si>
  <si>
    <t>Nov 23, 2016 03:00 PM</t>
  </si>
  <si>
    <t>Nov 23, 2016 03:01 PM</t>
  </si>
  <si>
    <t>Nov 24, 2016 09:28 AM</t>
  </si>
  <si>
    <t>Pao</t>
  </si>
  <si>
    <t>Nov 24, 2016 09:30 AM</t>
  </si>
  <si>
    <t>Nov 24, 2016 09:48 AM</t>
  </si>
  <si>
    <t>Riel</t>
  </si>
  <si>
    <t>Nov 24, 2016 09:49 AM</t>
  </si>
  <si>
    <t>Nov 24, 2016 09:52 AM</t>
  </si>
  <si>
    <t>Nov 24, 2016 09:54 AM</t>
  </si>
  <si>
    <t>Endo fellow rabaho</t>
  </si>
  <si>
    <t>Nov 24, 2016 09:56 AM</t>
  </si>
  <si>
    <t>Dr. Labajo</t>
  </si>
  <si>
    <t>Nov 24, 2016 09:57 AM</t>
  </si>
  <si>
    <t>Nov 24, 2016 09:59 AM</t>
  </si>
  <si>
    <t>Fellow roxas</t>
  </si>
  <si>
    <t>Nov 24, 2016 10:10 AM</t>
  </si>
  <si>
    <t>Dr jay datukan</t>
  </si>
  <si>
    <t>Nov 24, 2016 10:11 AM</t>
  </si>
  <si>
    <t>Hema fellow</t>
  </si>
  <si>
    <t>Nov 24, 2016 10:12 AM</t>
  </si>
  <si>
    <t>Nov 24, 2016 10:13 AM</t>
  </si>
  <si>
    <t>Janice</t>
  </si>
  <si>
    <t>Nov 24, 2016 10:14 AM</t>
  </si>
  <si>
    <t>Krenz</t>
  </si>
  <si>
    <t>Nov 24, 2016 10:28 AM</t>
  </si>
  <si>
    <t>CP asst</t>
  </si>
  <si>
    <t>Nov 24, 2016 10:30 AM</t>
  </si>
  <si>
    <t>Cp</t>
  </si>
  <si>
    <t>Cp assist</t>
  </si>
  <si>
    <t>Nov 24, 2016 11:36 AM</t>
  </si>
  <si>
    <t>Nov 24, 2016 11:37 AM</t>
  </si>
  <si>
    <t>Nov 24, 2016 12:30 PM</t>
  </si>
  <si>
    <t>Nov 24, 2016 12:38 PM</t>
  </si>
  <si>
    <t>Nov 24, 2016 12:42 PM</t>
  </si>
  <si>
    <t>Nov 24, 2016 12:43 PM</t>
  </si>
  <si>
    <t>Nov 24, 2016 12:50 PM</t>
  </si>
  <si>
    <t>Nov 24, 2016 01:06 PM</t>
  </si>
  <si>
    <t>Nov 24, 2016 01:07 PM</t>
  </si>
  <si>
    <t>Nov 24, 2016 01:14 PM</t>
  </si>
  <si>
    <t>Nov 24, 2016 01:15 PM</t>
  </si>
  <si>
    <t>Nov 28, 2016 02:21 PM</t>
  </si>
  <si>
    <t>Dr. Neti</t>
  </si>
  <si>
    <t>Nov 28, 2016 03:18 PM</t>
  </si>
  <si>
    <t>Glennys</t>
  </si>
  <si>
    <t>Nov 29, 2016 07:34 AM</t>
  </si>
  <si>
    <t>Nov 29, 2016 07:37 AM</t>
  </si>
  <si>
    <t>Nov 29, 2016 07:40 AM</t>
  </si>
  <si>
    <t>Nov 29, 2016 07:41 AM</t>
  </si>
  <si>
    <t>Nov 29, 2016 07:42 AM</t>
  </si>
  <si>
    <t>Nov 29, 2016 07:45 AM</t>
  </si>
  <si>
    <t>Nov 29, 2016 07:46 AM</t>
  </si>
  <si>
    <t>Nov 29, 2016 07:47 AM</t>
  </si>
  <si>
    <t>Nov 29, 2016 07:48 AM</t>
  </si>
  <si>
    <t>Nov 29, 2016 07:59 AM</t>
  </si>
  <si>
    <t>Nov 29, 2016 08:00 AM</t>
  </si>
  <si>
    <t>Nov 29, 2016 08:01 AM</t>
  </si>
  <si>
    <t>Nov 29, 2016 08:02 AM</t>
  </si>
  <si>
    <t>Nov 29, 2016 08:03 AM</t>
  </si>
  <si>
    <t>Nov 29, 2016 08:04 AM</t>
  </si>
  <si>
    <t>Nov 29, 2016 08:06 AM</t>
  </si>
  <si>
    <t>Nov 29, 2016 08:07 AM</t>
  </si>
  <si>
    <t>Nov 29, 2016 08:09 AM</t>
  </si>
  <si>
    <t>Nov 29, 2016 08:11 AM</t>
  </si>
  <si>
    <t>Nov 29, 2016 08:12 AM</t>
  </si>
  <si>
    <t>Nov 29, 2016 09:47 AM</t>
  </si>
  <si>
    <t>Nov 29, 2016 09:49 AM</t>
  </si>
  <si>
    <t>Nov 29, 2016 09:50 AM</t>
  </si>
  <si>
    <t>Nov 29, 2016 09:51 AM</t>
  </si>
  <si>
    <t>Nov 29, 2016 09:52 AM</t>
  </si>
  <si>
    <t>Nov 29, 2016 09:55 AM</t>
  </si>
  <si>
    <t>Nov 29, 2016 10:11 AM</t>
  </si>
  <si>
    <t>Nov 29, 2016 10:18 AM</t>
  </si>
  <si>
    <t>Nov 29, 2016 10:20 AM</t>
  </si>
  <si>
    <t>Nov 29, 2016 10:21 AM</t>
  </si>
  <si>
    <t>Nov 29, 2016 10:22 AM</t>
  </si>
  <si>
    <t>Nov 29, 2016 10:23 AM</t>
  </si>
  <si>
    <t>Nov 29, 2016 10:25 AM</t>
  </si>
  <si>
    <t>Nov 29, 2016 10:31 AM</t>
  </si>
  <si>
    <t>Nov 29, 2016 10:35 AM</t>
  </si>
  <si>
    <t>Nov 29, 2016 10:36 AM</t>
  </si>
  <si>
    <t>Nov 29, 2016 10:39 AM</t>
  </si>
  <si>
    <t>Nov 29, 2016 10:40 AM</t>
  </si>
  <si>
    <t>Nov 29, 2016 10:44 AM</t>
  </si>
  <si>
    <t>Nov 29, 2016 10:47 AM</t>
  </si>
  <si>
    <t>Nov 29, 2016 10:52 AM</t>
  </si>
  <si>
    <t>Nov 29, 2016 10:53 AM</t>
  </si>
  <si>
    <t>Nov 29, 2016 11:10 AM</t>
  </si>
  <si>
    <t>Nov 29, 2016 11:11 AM</t>
  </si>
  <si>
    <t>Nov 29, 2016 11:12 AM</t>
  </si>
  <si>
    <t>Nov 29, 2016 11:14 AM</t>
  </si>
  <si>
    <t>Nov 29, 2016 11:16 AM</t>
  </si>
  <si>
    <t>Nov 29, 2016 11:20 AM</t>
  </si>
  <si>
    <t>Nov 29, 2016 11:21 AM</t>
  </si>
  <si>
    <t>Nov 29, 2016 11:22 AM</t>
  </si>
  <si>
    <t>Nov 29, 2016 11:24 AM</t>
  </si>
  <si>
    <t>Nov 29, 2016 11:26 AM</t>
  </si>
  <si>
    <t>Nov 29, 2016 11:28 AM</t>
  </si>
  <si>
    <t>Nov 29, 2016 11:29 AM</t>
  </si>
  <si>
    <t>Nov 29, 2016 11:30 AM</t>
  </si>
  <si>
    <t>Nov 29, 2016 11:31 AM</t>
  </si>
  <si>
    <t>Nov 29, 2016 11:38 AM</t>
  </si>
  <si>
    <t>Nov 29, 2016 11:43 AM</t>
  </si>
  <si>
    <t>Nov 29, 2016 11:47 AM</t>
  </si>
  <si>
    <t>Nov 29, 2016 11:53 AM</t>
  </si>
  <si>
    <t>Nov 29, 2016 11:54 AM</t>
  </si>
  <si>
    <t>Nov 29, 2016 11:55 AM</t>
  </si>
  <si>
    <t>Nov 29, 2016 11:56 AM</t>
  </si>
  <si>
    <t>Nov 29, 2016 12:00 PM</t>
  </si>
  <si>
    <t>Nov 29, 2016 12:13 PM</t>
  </si>
  <si>
    <t>Dec 01, 2016 02:01 PM</t>
  </si>
  <si>
    <t>Dec 01, 2016 02:02 PM</t>
  </si>
  <si>
    <t>Dec 01, 2016 02:04 PM</t>
  </si>
  <si>
    <t>Dec 01, 2016 02:05 PM</t>
  </si>
  <si>
    <t>Dec 01, 2016 02:06 PM</t>
  </si>
  <si>
    <t>Dec 01, 2016 02:17 PM</t>
  </si>
  <si>
    <t>Dec 01, 2016 02:18 PM</t>
  </si>
  <si>
    <t>Dec 01, 2016 02:51 PM</t>
  </si>
  <si>
    <t>Dec 03, 2016 12:40 PM</t>
  </si>
  <si>
    <t>Dec 03, 2016 12:41 PM</t>
  </si>
  <si>
    <t>Dec 03, 2016 12:42 PM</t>
  </si>
  <si>
    <t>Dec 03, 2016 04:20 PM</t>
  </si>
  <si>
    <t>Dec 05, 2016 09:58 AM</t>
  </si>
  <si>
    <t>Dec 05, 2016 09:59 AM</t>
  </si>
  <si>
    <t>Dec 05, 2016 05:04 PM</t>
  </si>
  <si>
    <t>Dec 05, 2016 05:05 PM</t>
  </si>
  <si>
    <t>Dec 05, 2016 05:06 PM</t>
  </si>
  <si>
    <t>Geena</t>
  </si>
  <si>
    <t>Dec 05, 2016 05:07 PM</t>
  </si>
  <si>
    <t>Tanioka</t>
  </si>
  <si>
    <t>Dec 05, 2016 05:08 PM</t>
  </si>
  <si>
    <t>Dec 05, 2016 05:09 PM</t>
  </si>
  <si>
    <t>Dec 07, 2016 09:02 AM</t>
  </si>
  <si>
    <t>Paul</t>
  </si>
  <si>
    <t>Dec 07, 2016 09:03 AM</t>
  </si>
  <si>
    <t>Dec 07, 2016 09:06 AM</t>
  </si>
  <si>
    <t>Dec 07, 2016 09:11 AM</t>
  </si>
  <si>
    <t>Mrod cruz</t>
  </si>
  <si>
    <t>Dec 07, 2016 09:12 AM</t>
  </si>
  <si>
    <t>Mrod kong</t>
  </si>
  <si>
    <t>Dec 07, 2016 09:13 AM</t>
  </si>
  <si>
    <t>Dec 07, 2016 09:17 AM</t>
  </si>
  <si>
    <t>Room 2022 nurse</t>
  </si>
  <si>
    <t>Dec 07, 2016 09:18 AM</t>
  </si>
  <si>
    <t>Dec 07, 2016 09:21 AM</t>
  </si>
  <si>
    <t>Dec 07, 2016 09:22 AM</t>
  </si>
  <si>
    <t>Dec 07, 2016 09:57 AM</t>
  </si>
  <si>
    <t>Ate HK</t>
  </si>
  <si>
    <t>Dec 07, 2016 09:58 AM</t>
  </si>
  <si>
    <t>Dec 07, 2016 09:59 AM</t>
  </si>
  <si>
    <t>Kev</t>
  </si>
  <si>
    <t>Dec 07, 2016 10:00 AM</t>
  </si>
  <si>
    <t>Dec 07, 2016 10:28 AM</t>
  </si>
  <si>
    <t>Dec 07, 2016 10:57 AM</t>
  </si>
  <si>
    <t>Dr carlos dy</t>
  </si>
  <si>
    <t>Dec 07, 2016 10:58 AM</t>
  </si>
  <si>
    <t>Dr. Yu</t>
  </si>
  <si>
    <t>Dec 07, 2016 10:59 AM</t>
  </si>
  <si>
    <t>Oncofellow</t>
  </si>
  <si>
    <t>Dec 07, 2016 11:00 AM</t>
  </si>
  <si>
    <t>Dr. Carlos Dy</t>
  </si>
  <si>
    <t>Dec 07, 2016 11:02 AM</t>
  </si>
  <si>
    <t>Dr delmoro</t>
  </si>
  <si>
    <t>Onco fellow</t>
  </si>
  <si>
    <t>Dec 07, 2016 11:03 AM</t>
  </si>
  <si>
    <t>Nathan</t>
  </si>
  <si>
    <t>Dec 07, 2016 11:04 AM</t>
  </si>
  <si>
    <t>Del moro</t>
  </si>
  <si>
    <t>Nurse at 0008</t>
  </si>
  <si>
    <t>Dec 07, 2016 11:05 AM</t>
  </si>
  <si>
    <t>Dec 07, 2016 11:06 AM</t>
  </si>
  <si>
    <t>Dec 07, 2016 11:08 AM</t>
  </si>
  <si>
    <t>Nurse 0016</t>
  </si>
  <si>
    <t>Dec 07, 2016 11:10 AM</t>
  </si>
  <si>
    <t>Dec 07, 2016 11:23 AM</t>
  </si>
  <si>
    <t>Dec 07, 2016 11:31 AM</t>
  </si>
  <si>
    <t>Dec 07, 2016 11:32 AM</t>
  </si>
  <si>
    <t>Dec 07, 2016 11:44 AM</t>
  </si>
  <si>
    <t>Dec 07, 2016 11:45 AM</t>
  </si>
  <si>
    <t>Dec 07, 2016 12:10 PM</t>
  </si>
  <si>
    <t>Dec 07, 2016 12:14 PM</t>
  </si>
  <si>
    <t>Dec 07, 2016 12:26 PM</t>
  </si>
  <si>
    <t>Dec 07, 2016 12:27 PM</t>
  </si>
  <si>
    <t>Dec 07, 2016 03:23 PM</t>
  </si>
  <si>
    <t>Dec 07, 2016 03:24 PM</t>
  </si>
  <si>
    <t>Dec 07, 2016 03:53 PM</t>
  </si>
  <si>
    <t>Dec 07, 2016 03:54 PM</t>
  </si>
  <si>
    <t>Dec 07, 2016 03:59 PM</t>
  </si>
  <si>
    <t>Dec 08, 2016 09:33 AM</t>
  </si>
  <si>
    <t>Klein</t>
  </si>
  <si>
    <t>Dec 09, 2016 10:35 AM</t>
  </si>
  <si>
    <t>Dec 09, 2016 02:32 PM</t>
  </si>
  <si>
    <t>Dec 09, 2016 02:43 PM</t>
  </si>
  <si>
    <t>Dec 09, 2016 02:46 PM</t>
  </si>
  <si>
    <t>Dec 09, 2016 02:48 PM</t>
  </si>
  <si>
    <t>Dec 09, 2016 02:56 PM</t>
  </si>
  <si>
    <t>Dec 09, 2016 02:57 PM</t>
  </si>
  <si>
    <t>Dec 09, 2016 03:01 PM</t>
  </si>
  <si>
    <t>Dec 09, 2016 03:09 PM</t>
  </si>
  <si>
    <t>Dec 09, 2016 03:51 PM</t>
  </si>
  <si>
    <t>Dec 09, 2016 03:54 PM</t>
  </si>
  <si>
    <t>Dec 09, 2016 04:00 PM</t>
  </si>
  <si>
    <t>Dec 09, 2016 04:01 PM</t>
  </si>
  <si>
    <t>Dec 09, 2016 04:03 PM</t>
  </si>
  <si>
    <t>Dec 09, 2016 04:04 PM</t>
  </si>
  <si>
    <t>Dec 09, 2016 04:07 PM</t>
  </si>
  <si>
    <t>Dec 09, 2016 04:12 PM</t>
  </si>
  <si>
    <t>Dec 09, 2016 04:13 PM</t>
  </si>
  <si>
    <t>Dec 09, 2016 04:14 PM</t>
  </si>
  <si>
    <t>Dec 09, 2016 04:15 PM</t>
  </si>
  <si>
    <t>Dec 09, 2016 04:25 PM</t>
  </si>
  <si>
    <t>Dec 13, 2016 04:37 PM</t>
  </si>
  <si>
    <t>Ran</t>
  </si>
  <si>
    <t>Dec 13, 2016 04:38 PM</t>
  </si>
  <si>
    <t>Dec 13, 2016 04:39 PM</t>
  </si>
  <si>
    <t>Dec 14, 2016 09:28 AM</t>
  </si>
  <si>
    <t>Dr. Soronio</t>
  </si>
  <si>
    <t>Dec 14, 2016 09:29 AM</t>
  </si>
  <si>
    <t>Urod</t>
  </si>
  <si>
    <t>Dec 14, 2016 09:30 AM</t>
  </si>
  <si>
    <t>Uro Intern</t>
  </si>
  <si>
    <t>Dec 14, 2016 10:21 AM</t>
  </si>
  <si>
    <t>Dec 14, 2016 10:28 AM</t>
  </si>
  <si>
    <t>Dec 14, 2016 10:29 AM</t>
  </si>
  <si>
    <t>Dec 14, 2016 10:30 AM</t>
  </si>
  <si>
    <t>Dec 14, 2016 11:20 AM</t>
  </si>
  <si>
    <t>Dec 14, 2016 11:21 AM</t>
  </si>
  <si>
    <t>Dec 14, 2016 11:30 AM</t>
  </si>
  <si>
    <t>Dec 14, 2016 11:41 AM</t>
  </si>
  <si>
    <t>Dec 14, 2016 12:00 PM</t>
  </si>
  <si>
    <t>Dec 14, 2016 12:05 PM</t>
  </si>
  <si>
    <t>Dec 14, 2016 12:16 PM</t>
  </si>
  <si>
    <t>Dec 14, 2016 12:17 PM</t>
  </si>
  <si>
    <t>Dec 15, 2016 09:27 AM</t>
  </si>
  <si>
    <t>Dec 15, 2016 09:40 AM</t>
  </si>
  <si>
    <t>Resp. Therapist</t>
  </si>
  <si>
    <t>Dec 20, 2016 11:01 AM</t>
  </si>
  <si>
    <t>Dec 20, 2016 11:03 AM</t>
  </si>
  <si>
    <t>Nutritionist</t>
  </si>
  <si>
    <t>Dec 20, 2016 11:05 AM</t>
  </si>
  <si>
    <t>Dr. Ingco</t>
  </si>
  <si>
    <t>Dr. Pelayo</t>
  </si>
  <si>
    <t>Dec 20, 2016 11:06 AM</t>
  </si>
  <si>
    <t>Dr. Jelly</t>
  </si>
  <si>
    <t>Dec 21, 2016 12:21 PM</t>
  </si>
  <si>
    <t>Dec 21, 2016 12:22 PM</t>
  </si>
  <si>
    <t>Dec 21, 2016 12:23 PM</t>
  </si>
  <si>
    <t>Dec 21, 2016 12:27 PM</t>
  </si>
  <si>
    <t>Dec 21, 2016 01:12 PM</t>
  </si>
  <si>
    <t>Dec 21, 2016 01:13 PM</t>
  </si>
  <si>
    <t>Dec 21, 2016 01:14 PM</t>
  </si>
  <si>
    <t>Dec 21, 2016 01:15 PM</t>
  </si>
  <si>
    <t>Dec 21, 2016 01:16 PM</t>
  </si>
  <si>
    <t>Dec 21, 2016 01:38 PM</t>
  </si>
  <si>
    <t>Dec 21, 2016 01:39 PM</t>
  </si>
  <si>
    <t>Dec 21, 2016 01:40 PM</t>
  </si>
  <si>
    <t>Dec 21, 2016 01:51 PM</t>
  </si>
  <si>
    <t>Dec 21, 2016 01:57 PM</t>
  </si>
  <si>
    <t>Dec 21, 2016 01:59 PM</t>
  </si>
  <si>
    <t>Dec 21, 2016 02:08 PM</t>
  </si>
  <si>
    <t>Dec 21, 2016 02:10 PM</t>
  </si>
  <si>
    <t>Dec 21, 2016 02:11 PM</t>
  </si>
  <si>
    <t>Dec 21, 2016 02:20 PM</t>
  </si>
  <si>
    <t>Dec 21, 2016 02:21 PM</t>
  </si>
  <si>
    <t>Dec 21, 2016 02:23 PM</t>
  </si>
  <si>
    <t>Dec 21, 2016 02:24 PM</t>
  </si>
  <si>
    <t>Dec 21, 2016 02:25 PM</t>
  </si>
  <si>
    <t>Dec 21, 2016 03:48 PM</t>
  </si>
  <si>
    <t>Dec 21, 2016 03:49 PM</t>
  </si>
  <si>
    <t>Dec 21, 2016 03:50 PM</t>
  </si>
  <si>
    <t>Dec 21, 2016 03:51 PM</t>
  </si>
  <si>
    <t>Dec 21, 2016 03:52 PM</t>
  </si>
  <si>
    <t>Dec 21, 2016 03:58 PM</t>
  </si>
  <si>
    <t>Dec 21, 2016 03:59 PM</t>
  </si>
  <si>
    <t>Dec 21, 2016 04:00 PM</t>
  </si>
  <si>
    <t>Dec 21, 2016 04:05 PM</t>
  </si>
  <si>
    <t>Dec 21, 2016 04:12 PM</t>
  </si>
  <si>
    <t>Dec 21, 2016 04:13 PM</t>
  </si>
  <si>
    <t>Dec 22, 2016 12:16 PM</t>
  </si>
  <si>
    <t>Tim</t>
  </si>
  <si>
    <t>Dec 27, 2016 10:46 AM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</si>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</sst>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Summary!$X$23:$X$30</c:f>
              <c:strCache>
                <c:ptCount val="8"/>
                <c:pt idx="0">
                  <c:v>Nursing Aide</c:v>
                </c:pt>
                <c:pt idx="1">
                  <c:v>Nurse</c:v>
                </c:pt>
                <c:pt idx="2">
                  <c:v>Tech/ Therapist/ Allied Health</c:v>
                </c:pt>
                <c:pt idx="3">
                  <c:v>Medical Doctor</c:v>
                </c:pt>
                <c:pt idx="4">
                  <c:v>Housekeeper</c:v>
                </c:pt>
                <c:pt idx="5">
                  <c:v>Med Tech</c:v>
                </c:pt>
                <c:pt idx="6">
                  <c:v>Food Server</c:v>
                </c:pt>
                <c:pt idx="7">
                  <c:v>Patient Care Officer</c:v>
                </c:pt>
              </c:strCache>
            </c:strRef>
          </c:cat>
          <c:val>
            <c:numRef>
              <c:f>Summary!$AA$23:$AA$30</c:f>
              <c:numCach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56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COUNTIFS(Details!$P$3:$P$5000,"Passed",Details!$D$3:$D$5000,"SLMC QC")</f>
        <v>0</v>
      </c>
      <c r="F23" t="str">
        <f>COUNTIF(Details!$D$3:$D$5000, "SLMC QC")</f>
        <v>0</v>
      </c>
      <c r="G23" s="6" t="str">
        <f>e23/f23</f>
        <v>0</v>
      </c>
      <c r="I23" t="s">
        <v>17</v>
      </c>
      <c r="J23" t="str">
        <f>COUNTIFS(Details!$P$3:$P$5000,"Passed",Details!$E$3:$E$5000,"Ancillary Service")</f>
        <v>0</v>
      </c>
      <c r="K23" t="str">
        <f>COUNTIF(Details!$E$3:$E$5000, "Ancillary Service")</f>
        <v>0</v>
      </c>
      <c r="L23" s="6" t="str">
        <f>j23/k23</f>
        <v>0</v>
      </c>
      <c r="N23" t="s">
        <v>18</v>
      </c>
      <c r="O23" t="str">
        <f>COUNTIFS(Details!$P$3:$P$5000,"Passed",Details!$F$3:$F$5000,"INTENSIVE CLUSTER")</f>
        <v>0</v>
      </c>
      <c r="P23" t="str">
        <f>COUNTIF(Details!$F$3:$F$5000, "INTENSIVE CLUSTER")</f>
        <v>0</v>
      </c>
      <c r="Q23" s="6" t="str">
        <f>o23/p23</f>
        <v>0</v>
      </c>
      <c r="S23" t="s">
        <v>19</v>
      </c>
      <c r="T23" t="str">
        <f>COUNTIFS(Details!$P$3:$P$5000,"Passed",Details!$G$3:$G$5000,"1 Annex")</f>
        <v>0</v>
      </c>
      <c r="U23" t="str">
        <f>COUNTIF(Details!$G$3:$G$5000, "1 Annex")</f>
        <v>0</v>
      </c>
      <c r="V23" s="6" t="str">
        <f>t23/u23</f>
        <v>0</v>
      </c>
      <c r="X23" t="s">
        <v>20</v>
      </c>
      <c r="Y23" t="str">
        <f>COUNTIFS(Details!$P$3:$P$5000,"Passed",Details!$H$3:$H$5000,"Nursing Aide")</f>
        <v>0</v>
      </c>
      <c r="Z23" t="str">
        <f>COUNTIF(Details!$H$3:$H$5000, "Nursing Aide")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I24" t="s">
        <v>21</v>
      </c>
      <c r="J24" t="str">
        <f>COUNTIFS(Details!$P$3:$P$5000,"Passed",Details!$E$3:$E$5000,"Medical Practice Group")</f>
        <v>0</v>
      </c>
      <c r="K24" t="str">
        <f>COUNTIF(Details!$E$3:$E$5000, "Medical Practice Group")</f>
        <v>0</v>
      </c>
      <c r="L24" s="6" t="str">
        <f>j24/k24</f>
        <v>0</v>
      </c>
      <c r="N24" t="s">
        <v>22</v>
      </c>
      <c r="O24" t="str">
        <f>COUNTIFS(Details!$P$3:$P$5000,"Passed",Details!$F$3:$F$5000,"MS1")</f>
        <v>0</v>
      </c>
      <c r="P24" t="str">
        <f>COUNTIF(Details!$F$3:$F$5000, "MS1")</f>
        <v>0</v>
      </c>
      <c r="Q24" s="6" t="str">
        <f>o24/p24</f>
        <v>0</v>
      </c>
      <c r="S24" t="s">
        <v>23</v>
      </c>
      <c r="T24" t="str">
        <f>COUNTIFS(Details!$P$3:$P$5000,"Passed",Details!$G$3:$G$5000,"1 west")</f>
        <v>0</v>
      </c>
      <c r="U24" t="str">
        <f>COUNTIF(Details!$G$3:$G$5000, "1 west")</f>
        <v>0</v>
      </c>
      <c r="V24" s="6" t="str">
        <f>t24/u24</f>
        <v>0</v>
      </c>
      <c r="X24" t="s">
        <v>24</v>
      </c>
      <c r="Y24" t="str">
        <f>COUNTIFS(Details!$P$3:$P$5000,"Passed",Details!$H$3:$H$5000,"Nurse")</f>
        <v>0</v>
      </c>
      <c r="Z24" t="str">
        <f>COUNTIF(Details!$H$3:$H$5000, "Nurse")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I25" t="s">
        <v>25</v>
      </c>
      <c r="J25" t="str">
        <f>COUNTIFS(Details!$P$3:$P$5000,"Passed",Details!$E$3:$E$5000,"Nursing Care Group")</f>
        <v>0</v>
      </c>
      <c r="K25" t="str">
        <f>COUNTIF(Details!$E$3:$E$5000, "Nursing Care Group")</f>
        <v>0</v>
      </c>
      <c r="L25" s="6" t="str">
        <f>j25/k25</f>
        <v>0</v>
      </c>
      <c r="N25" t="s">
        <v>26</v>
      </c>
      <c r="O25" t="str">
        <f>COUNTIFS(Details!$P$3:$P$5000,"Passed",Details!$F$3:$F$5000,"MS2")</f>
        <v>0</v>
      </c>
      <c r="P25" t="str">
        <f>COUNTIF(Details!$F$3:$F$5000, "MS2")</f>
        <v>0</v>
      </c>
      <c r="Q25" s="6" t="str">
        <f>o25/p25</f>
        <v>0</v>
      </c>
      <c r="S25" t="s">
        <v>27</v>
      </c>
      <c r="T25" t="str">
        <f>COUNTIFS(Details!$P$3:$P$5000,"Passed",Details!$G$3:$G$5000,"2 Annex")</f>
        <v>0</v>
      </c>
      <c r="U25" t="str">
        <f>COUNTIF(Details!$G$3:$G$5000, "2 Annex")</f>
        <v>0</v>
      </c>
      <c r="V25" s="6" t="str">
        <f>t25/u25</f>
        <v>0</v>
      </c>
      <c r="X25" t="s">
        <v>28</v>
      </c>
      <c r="Y25" t="str">
        <f>COUNTIFS(Details!$P$3:$P$5000,"Passed",Details!$H$3:$H$5000,"Tech/ Therapist/ Allied Health")</f>
        <v>0</v>
      </c>
      <c r="Z25" t="str">
        <f>COUNTIF(Details!$H$3:$H$5000, "Tech/ Therapist/ Allied Health")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I26" t="s">
        <v>29</v>
      </c>
      <c r="J26" t="str">
        <f>COUNTIFS(Details!$P$3:$P$5000,"Passed",Details!$E$3:$E$5000,"Support and Service")</f>
        <v>0</v>
      </c>
      <c r="K26" t="str">
        <f>COUNTIF(Details!$E$3:$E$5000, "Support and Service")</f>
        <v>0</v>
      </c>
      <c r="L26" s="6" t="str">
        <f>j26/k26</f>
        <v>0</v>
      </c>
      <c r="N26" t="s">
        <v>30</v>
      </c>
      <c r="O26" t="str">
        <f>COUNTIFS(Details!$P$3:$P$5000,"Passed",Details!$F$3:$F$5000,"MS3")</f>
        <v>0</v>
      </c>
      <c r="P26" t="str">
        <f>COUNTIF(Details!$F$3:$F$5000, "MS3")</f>
        <v>0</v>
      </c>
      <c r="Q26" s="6" t="str">
        <f>o26/p26</f>
        <v>0</v>
      </c>
      <c r="S26" t="s">
        <v>31</v>
      </c>
      <c r="T26" t="str">
        <f>COUNTIFS(Details!$P$3:$P$5000,"Passed",Details!$G$3:$G$5000,"2 East")</f>
        <v>0</v>
      </c>
      <c r="U26" t="str">
        <f>COUNTIF(Details!$G$3:$G$5000, "2 East")</f>
        <v>0</v>
      </c>
      <c r="V26" s="6" t="str">
        <f>t26/u26</f>
        <v>0</v>
      </c>
      <c r="X26" t="s">
        <v>32</v>
      </c>
      <c r="Y26" t="str">
        <f>COUNTIFS(Details!$P$3:$P$5000,"Passed",Details!$H$3:$H$5000,"Medical Doctor")</f>
        <v>0</v>
      </c>
      <c r="Z26" t="str">
        <f>COUNTIF(Details!$H$3:$H$5000, "Medical Doctor")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N27" t="s">
        <v>33</v>
      </c>
      <c r="O27" t="str">
        <f>COUNTIFS(Details!$P$3:$P$5000,"Passed",Details!$F$3:$F$5000,"Maternal and Child")</f>
        <v>0</v>
      </c>
      <c r="P27" t="str">
        <f>COUNTIF(Details!$F$3:$F$5000, "Maternal and Child")</f>
        <v>0</v>
      </c>
      <c r="Q27" s="6" t="str">
        <f>o27/p27</f>
        <v>0</v>
      </c>
      <c r="S27" t="s">
        <v>34</v>
      </c>
      <c r="T27" t="str">
        <f>COUNTIFS(Details!$P$3:$P$5000,"Passed",Details!$G$3:$G$5000,"2 main A")</f>
        <v>0</v>
      </c>
      <c r="U27" t="str">
        <f>COUNTIF(Details!$G$3:$G$5000, "2 main A")</f>
        <v>0</v>
      </c>
      <c r="V27" s="6" t="str">
        <f>t27/u27</f>
        <v>0</v>
      </c>
      <c r="X27" t="s">
        <v>35</v>
      </c>
      <c r="Y27" t="str">
        <f>COUNTIFS(Details!$P$3:$P$5000,"Passed",Details!$H$3:$H$5000,"Housekeeper")</f>
        <v>0</v>
      </c>
      <c r="Z27" t="str">
        <f>COUNTIF(Details!$H$3:$H$5000, "Housekeeper")</f>
        <v>0</v>
      </c>
      <c r="AA27" s="6" t="str">
        <f>y27/z27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N28" t="s">
        <v>36</v>
      </c>
      <c r="O28" t="str">
        <f>COUNTIFS(Details!$P$3:$P$5000,"Passed",Details!$F$3:$F$5000,"OR CLUSTER")</f>
        <v>0</v>
      </c>
      <c r="P28" t="str">
        <f>COUNTIF(Details!$F$3:$F$5000, "OR CLUSTER")</f>
        <v>0</v>
      </c>
      <c r="Q28" s="6" t="str">
        <f>o28/p28</f>
        <v>0</v>
      </c>
      <c r="S28" t="s">
        <v>37</v>
      </c>
      <c r="T28" t="str">
        <f>COUNTIFS(Details!$P$3:$P$5000,"Passed",Details!$G$3:$G$5000,"2 main B")</f>
        <v>0</v>
      </c>
      <c r="U28" t="str">
        <f>COUNTIF(Details!$G$3:$G$5000, "2 main B")</f>
        <v>0</v>
      </c>
      <c r="V28" s="6" t="str">
        <f>t28/u28</f>
        <v>0</v>
      </c>
      <c r="X28" t="s">
        <v>38</v>
      </c>
      <c r="Y28" t="str">
        <f>COUNTIFS(Details!$P$3:$P$5000,"Passed",Details!$H$3:$H$5000,"Med Tech")</f>
        <v>0</v>
      </c>
      <c r="Z28" t="str">
        <f>COUNTIF(Details!$H$3:$H$5000, "Med Tech")</f>
        <v>0</v>
      </c>
      <c r="AA28" s="6" t="str">
        <f>y28/z28</f>
        <v>0</v>
      </c>
      <c r="AH28" t="s">
        <v>7</v>
      </c>
      <c r="AL28" s="6" t="str">
        <f>AVERAGE(AL23:AL22)</f>
        <v>0</v>
      </c>
    </row>
    <row r="29" spans="1:44">
      <c r="S29" t="s">
        <v>39</v>
      </c>
      <c r="T29" t="str">
        <f>COUNTIFS(Details!$P$3:$P$5000,"Passed",Details!$G$3:$G$5000,"2 west")</f>
        <v>0</v>
      </c>
      <c r="U29" t="str">
        <f>COUNTIF(Details!$G$3:$G$5000, "2 west")</f>
        <v>0</v>
      </c>
      <c r="V29" s="6" t="str">
        <f>t29/u29</f>
        <v>0</v>
      </c>
      <c r="X29" t="s">
        <v>40</v>
      </c>
      <c r="Y29" t="str">
        <f>COUNTIFS(Details!$P$3:$P$5000,"Passed",Details!$H$3:$H$5000,"Food Server")</f>
        <v>0</v>
      </c>
      <c r="Z29" t="str">
        <f>COUNTIF(Details!$H$3:$H$5000, "Food Server")</f>
        <v>0</v>
      </c>
      <c r="AA29" s="6" t="str">
        <f>y29/z29</f>
        <v>0</v>
      </c>
    </row>
    <row r="30" spans="1:44">
      <c r="S30" t="s">
        <v>41</v>
      </c>
      <c r="T30" t="str">
        <f>COUNTIFS(Details!$P$3:$P$5000,"Passed",Details!$G$3:$G$5000,"3 annex")</f>
        <v>0</v>
      </c>
      <c r="U30" t="str">
        <f>COUNTIF(Details!$G$3:$G$5000, "3 annex")</f>
        <v>0</v>
      </c>
      <c r="V30" s="6" t="str">
        <f>t30/u30</f>
        <v>0</v>
      </c>
      <c r="X30" t="s">
        <v>42</v>
      </c>
      <c r="Y30" t="str">
        <f>COUNTIFS(Details!$P$3:$P$5000,"Passed",Details!$H$3:$H$5000,"Patient Care Officer")</f>
        <v>0</v>
      </c>
      <c r="Z30" t="str">
        <f>COUNTIF(Details!$H$3:$H$5000, "Patient Care Officer")</f>
        <v>0</v>
      </c>
      <c r="AA30" s="6" t="str">
        <f>y30/z30</f>
        <v>0</v>
      </c>
    </row>
    <row r="31" spans="1:44">
      <c r="S31" t="s">
        <v>43</v>
      </c>
      <c r="T31" t="str">
        <f>COUNTIFS(Details!$P$3:$P$5000,"Passed",Details!$G$3:$G$5000,"3 main A")</f>
        <v>0</v>
      </c>
      <c r="U31" t="str">
        <f>COUNTIF(Details!$G$3:$G$5000, "3 main A")</f>
        <v>0</v>
      </c>
      <c r="V31" s="6" t="str">
        <f>t31/u31</f>
        <v>0</v>
      </c>
    </row>
    <row r="32" spans="1:44">
      <c r="S32" t="s">
        <v>44</v>
      </c>
      <c r="T32" t="str">
        <f>COUNTIFS(Details!$P$3:$P$5000,"Passed",Details!$G$3:$G$5000,"3 main B")</f>
        <v>0</v>
      </c>
      <c r="U32" t="str">
        <f>COUNTIF(Details!$G$3:$G$5000, "3 main B")</f>
        <v>0</v>
      </c>
      <c r="V32" s="6" t="str">
        <f>t32/u32</f>
        <v>0</v>
      </c>
    </row>
    <row r="33" spans="1:44">
      <c r="S33" t="s">
        <v>45</v>
      </c>
      <c r="T33" t="str">
        <f>COUNTIFS(Details!$P$3:$P$5000,"Passed",Details!$G$3:$G$5000,"3 west")</f>
        <v>0</v>
      </c>
      <c r="U33" t="str">
        <f>COUNTIF(Details!$G$3:$G$5000, "3 west")</f>
        <v>0</v>
      </c>
      <c r="V33" s="6" t="str">
        <f>t33/u33</f>
        <v>0</v>
      </c>
    </row>
    <row r="34" spans="1:44">
      <c r="S34" t="s">
        <v>46</v>
      </c>
      <c r="T34" t="str">
        <f>COUNTIFS(Details!$P$3:$P$5000,"Passed",Details!$G$3:$G$5000,"5 Annex")</f>
        <v>0</v>
      </c>
      <c r="U34" t="str">
        <f>COUNTIF(Details!$G$3:$G$5000, "5 Annex")</f>
        <v>0</v>
      </c>
      <c r="V34" s="6" t="str">
        <f>t34/u34</f>
        <v>0</v>
      </c>
    </row>
    <row r="35" spans="1:44">
      <c r="S35" t="s">
        <v>47</v>
      </c>
      <c r="T35" t="str">
        <f>COUNTIFS(Details!$P$3:$P$5000,"Passed",Details!$G$3:$G$5000,"5 main A")</f>
        <v>0</v>
      </c>
      <c r="U35" t="str">
        <f>COUNTIF(Details!$G$3:$G$5000, "5 main A")</f>
        <v>0</v>
      </c>
      <c r="V35" s="6" t="str">
        <f>t35/u35</f>
        <v>0</v>
      </c>
    </row>
    <row r="36" spans="1:44">
      <c r="S36" t="s">
        <v>48</v>
      </c>
      <c r="T36" t="str">
        <f>COUNTIFS(Details!$P$3:$P$5000,"Passed",Details!$G$3:$G$5000,"5 main B")</f>
        <v>0</v>
      </c>
      <c r="U36" t="str">
        <f>COUNTIF(Details!$G$3:$G$5000, "5 main B")</f>
        <v>0</v>
      </c>
      <c r="V36" s="6" t="str">
        <f>t36/u36</f>
        <v>0</v>
      </c>
    </row>
    <row r="37" spans="1:44">
      <c r="S37" t="s">
        <v>49</v>
      </c>
      <c r="T37" t="str">
        <f>COUNTIFS(Details!$P$3:$P$5000,"Passed",Details!$G$3:$G$5000,"5 west")</f>
        <v>0</v>
      </c>
      <c r="U37" t="str">
        <f>COUNTIF(Details!$G$3:$G$5000, "5 west")</f>
        <v>0</v>
      </c>
      <c r="V37" s="6" t="str">
        <f>t37/u37</f>
        <v>0</v>
      </c>
    </row>
    <row r="38" spans="1:44">
      <c r="S38" t="s">
        <v>50</v>
      </c>
      <c r="T38" t="str">
        <f>COUNTIFS(Details!$P$3:$P$5000,"Passed",Details!$G$3:$G$5000,"6 main A")</f>
        <v>0</v>
      </c>
      <c r="U38" t="str">
        <f>COUNTIF(Details!$G$3:$G$5000, "6 main A")</f>
        <v>0</v>
      </c>
      <c r="V38" s="6" t="str">
        <f>t38/u38</f>
        <v>0</v>
      </c>
    </row>
    <row r="39" spans="1:44">
      <c r="S39" t="s">
        <v>51</v>
      </c>
      <c r="T39" t="str">
        <f>COUNTIFS(Details!$P$3:$P$5000,"Passed",Details!$G$3:$G$5000,"6 main B")</f>
        <v>0</v>
      </c>
      <c r="U39" t="str">
        <f>COUNTIF(Details!$G$3:$G$5000, "6 main B")</f>
        <v>0</v>
      </c>
      <c r="V39" s="6" t="str">
        <f>t39/u39</f>
        <v>0</v>
      </c>
    </row>
    <row r="40" spans="1:44">
      <c r="S40" t="s">
        <v>52</v>
      </c>
      <c r="T40" t="str">
        <f>COUNTIFS(Details!$P$3:$P$5000,"Passed",Details!$G$3:$G$5000,"Ambu Care Unit Adult/Pedia")</f>
        <v>0</v>
      </c>
      <c r="U40" t="str">
        <f>COUNTIF(Details!$G$3:$G$5000, "Ambu Care Unit Adult/Pedia")</f>
        <v>0</v>
      </c>
      <c r="V40" s="6" t="str">
        <f>t40/u40</f>
        <v>0</v>
      </c>
    </row>
    <row r="41" spans="1:44">
      <c r="S41" t="s">
        <v>53</v>
      </c>
      <c r="T41" t="str">
        <f>COUNTIFS(Details!$P$3:$P$5000,"Passed",Details!$G$3:$G$5000,"CCU")</f>
        <v>0</v>
      </c>
      <c r="U41" t="str">
        <f>COUNTIF(Details!$G$3:$G$5000, "CCU")</f>
        <v>0</v>
      </c>
      <c r="V41" s="6" t="str">
        <f>t41/u41</f>
        <v>0</v>
      </c>
    </row>
    <row r="42" spans="1:44">
      <c r="S42" t="s">
        <v>54</v>
      </c>
      <c r="T42" t="str">
        <f>COUNTIFS(Details!$P$3:$P$5000,"Passed",Details!$G$3:$G$5000,"COHESS")</f>
        <v>0</v>
      </c>
      <c r="U42" t="str">
        <f>COUNTIF(Details!$G$3:$G$5000, "COHESS")</f>
        <v>0</v>
      </c>
      <c r="V42" s="6" t="str">
        <f>t42/u42</f>
        <v>0</v>
      </c>
    </row>
    <row r="43" spans="1:44">
      <c r="S43" t="s">
        <v>55</v>
      </c>
      <c r="T43" t="str">
        <f>COUNTIFS(Details!$P$3:$P$5000,"Passed",Details!$G$3:$G$5000,"CT Scan")</f>
        <v>0</v>
      </c>
      <c r="U43" t="str">
        <f>COUNTIF(Details!$G$3:$G$5000, "CT Scan")</f>
        <v>0</v>
      </c>
      <c r="V43" s="6" t="str">
        <f>t43/u43</f>
        <v>0</v>
      </c>
    </row>
    <row r="44" spans="1:44">
      <c r="S44" t="s">
        <v>56</v>
      </c>
      <c r="T44" t="str">
        <f>COUNTIFS(Details!$P$3:$P$5000,"Passed",Details!$G$3:$G$5000,"CV OR")</f>
        <v>0</v>
      </c>
      <c r="U44" t="str">
        <f>COUNTIF(Details!$G$3:$G$5000, "CV OR")</f>
        <v>0</v>
      </c>
      <c r="V44" s="6" t="str">
        <f>t44/u44</f>
        <v>0</v>
      </c>
    </row>
    <row r="45" spans="1:44">
      <c r="S45" t="s">
        <v>57</v>
      </c>
      <c r="T45" t="str">
        <f>COUNTIFS(Details!$P$3:$P$5000,"Passed",Details!$G$3:$G$5000,"CV RR")</f>
        <v>0</v>
      </c>
      <c r="U45" t="str">
        <f>COUNTIF(Details!$G$3:$G$5000, "CV RR")</f>
        <v>0</v>
      </c>
      <c r="V45" s="6" t="str">
        <f>t45/u45</f>
        <v>0</v>
      </c>
    </row>
    <row r="46" spans="1:44">
      <c r="S46" t="s">
        <v>58</v>
      </c>
      <c r="T46" t="str">
        <f>COUNTIFS(Details!$P$3:$P$5000,"Passed",Details!$G$3:$G$5000,"Delivery Room Complex")</f>
        <v>0</v>
      </c>
      <c r="U46" t="str">
        <f>COUNTIF(Details!$G$3:$G$5000, "Delivery Room Complex")</f>
        <v>0</v>
      </c>
      <c r="V46" s="6" t="str">
        <f>t46/u46</f>
        <v>0</v>
      </c>
    </row>
    <row r="47" spans="1:44">
      <c r="S47" t="s">
        <v>59</v>
      </c>
      <c r="T47" t="str">
        <f>COUNTIFS(Details!$P$3:$P$5000,"Passed",Details!$G$3:$G$5000,"Emergency Care Service")</f>
        <v>0</v>
      </c>
      <c r="U47" t="str">
        <f>COUNTIF(Details!$G$3:$G$5000, "Emergency Care Service")</f>
        <v>0</v>
      </c>
      <c r="V47" s="6" t="str">
        <f>t47/u47</f>
        <v>0</v>
      </c>
    </row>
    <row r="48" spans="1:44">
      <c r="S48" t="s">
        <v>60</v>
      </c>
      <c r="T48" t="str">
        <f>COUNTIFS(Details!$P$3:$P$5000,"Passed",Details!$G$3:$G$5000,"G west")</f>
        <v>0</v>
      </c>
      <c r="U48" t="str">
        <f>COUNTIF(Details!$G$3:$G$5000, "G west")</f>
        <v>0</v>
      </c>
      <c r="V48" s="6" t="str">
        <f>t48/u48</f>
        <v>0</v>
      </c>
    </row>
    <row r="49" spans="1:44">
      <c r="S49" t="s">
        <v>61</v>
      </c>
      <c r="T49" t="str">
        <f>COUNTIFS(Details!$P$3:$P$5000,"Passed",Details!$G$3:$G$5000,"IDLD")</f>
        <v>0</v>
      </c>
      <c r="U49" t="str">
        <f>COUNTIF(Details!$G$3:$G$5000, "IDLD")</f>
        <v>0</v>
      </c>
      <c r="V49" s="6" t="str">
        <f>t49/u49</f>
        <v>0</v>
      </c>
    </row>
    <row r="50" spans="1:44">
      <c r="S50" t="s">
        <v>62</v>
      </c>
      <c r="T50" t="str">
        <f>COUNTIFS(Details!$P$3:$P$5000,"Passed",Details!$G$3:$G$5000,"JDICU")</f>
        <v>0</v>
      </c>
      <c r="U50" t="str">
        <f>COUNTIF(Details!$G$3:$G$5000, "JDICU")</f>
        <v>0</v>
      </c>
      <c r="V50" s="6" t="str">
        <f>t50/u50</f>
        <v>0</v>
      </c>
    </row>
    <row r="51" spans="1:44">
      <c r="S51" t="s">
        <v>63</v>
      </c>
      <c r="T51" t="str">
        <f>COUNTIFS(Details!$P$3:$P$5000,"Passed",Details!$G$3:$G$5000,"NCCU")</f>
        <v>0</v>
      </c>
      <c r="U51" t="str">
        <f>COUNTIF(Details!$G$3:$G$5000, "NCCU")</f>
        <v>0</v>
      </c>
      <c r="V51" s="6" t="str">
        <f>t51/u51</f>
        <v>0</v>
      </c>
    </row>
    <row r="52" spans="1:44">
      <c r="S52" t="s">
        <v>64</v>
      </c>
      <c r="T52" t="str">
        <f>COUNTIFS(Details!$P$3:$P$5000,"Passed",Details!$G$3:$G$5000,"NICU")</f>
        <v>0</v>
      </c>
      <c r="U52" t="str">
        <f>COUNTIF(Details!$G$3:$G$5000, "NICU")</f>
        <v>0</v>
      </c>
      <c r="V52" s="6" t="str">
        <f>t52/u52</f>
        <v>0</v>
      </c>
    </row>
    <row r="53" spans="1:44">
      <c r="S53" t="s">
        <v>65</v>
      </c>
      <c r="T53" t="str">
        <f>COUNTIFS(Details!$P$3:$P$5000,"Passed",Details!$G$3:$G$5000,"OR main")</f>
        <v>0</v>
      </c>
      <c r="U53" t="str">
        <f>COUNTIF(Details!$G$3:$G$5000, "OR main")</f>
        <v>0</v>
      </c>
      <c r="V53" s="6" t="str">
        <f>t53/u53</f>
        <v>0</v>
      </c>
    </row>
    <row r="54" spans="1:44">
      <c r="S54" t="s">
        <v>66</v>
      </c>
      <c r="T54" t="str">
        <f>COUNTIFS(Details!$P$3:$P$5000,"Passed",Details!$G$3:$G$5000,"Ophtha OR")</f>
        <v>0</v>
      </c>
      <c r="U54" t="str">
        <f>COUNTIF(Details!$G$3:$G$5000, "Ophtha OR")</f>
        <v>0</v>
      </c>
      <c r="V54" s="6" t="str">
        <f>t54/u54</f>
        <v>0</v>
      </c>
    </row>
    <row r="55" spans="1:44">
      <c r="S55" t="s">
        <v>67</v>
      </c>
      <c r="T55" t="str">
        <f>COUNTIFS(Details!$P$3:$P$5000,"Passed",Details!$G$3:$G$5000,"PICU")</f>
        <v>0</v>
      </c>
      <c r="U55" t="str">
        <f>COUNTIF(Details!$G$3:$G$5000, "PICU")</f>
        <v>0</v>
      </c>
      <c r="V55" s="6" t="str">
        <f>t55/u55</f>
        <v>0</v>
      </c>
    </row>
    <row r="56" spans="1:44">
      <c r="S56" t="s">
        <v>68</v>
      </c>
      <c r="T56" t="str">
        <f>COUNTIFS(Details!$P$3:$P$5000,"Passed",Details!$G$3:$G$5000,"Renal Unit")</f>
        <v>0</v>
      </c>
      <c r="U56" t="str">
        <f>COUNTIF(Details!$G$3:$G$5000, "Renal Unit")</f>
        <v>0</v>
      </c>
      <c r="V56" s="6" t="str">
        <f>t56/u56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2017-07-18T10:05:22+08:00</dcterms:created>
  <dcterms:modified xsi:type="dcterms:W3CDTF">2017-07-18T10:05:22+08:00</dcterms:modified>
  <dc:title>HHAT Compliance Data</dc:title>
  <dc:description>System Generated Reports</dc:description>
  <dc:subject>HHAT Reports</dc:subject>
  <cp:keywords/>
  <cp:category/>
</cp:coreProperties>
</file>