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udo/Documents/TTC/"/>
    </mc:Choice>
  </mc:AlternateContent>
  <xr:revisionPtr revIDLastSave="0" documentId="8_{F7EF51E4-4D10-CA44-9FF8-393A0D882ED2}" xr6:coauthVersionLast="47" xr6:coauthVersionMax="47" xr10:uidLastSave="{00000000-0000-0000-0000-000000000000}"/>
  <bookViews>
    <workbookView xWindow="980" yWindow="880" windowWidth="40140" windowHeight="25700" xr2:uid="{CEDA9B79-AA12-3148-A57D-A1F1ACAD8C6A}"/>
  </bookViews>
  <sheets>
    <sheet name="Sheet1 (2)"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0" i="2" l="1"/>
  <c r="F13" i="2"/>
  <c r="H13" i="2" s="1"/>
  <c r="F12" i="2"/>
  <c r="H12" i="2" s="1"/>
  <c r="F10" i="2"/>
  <c r="H10" i="2" s="1"/>
  <c r="I10" i="2" s="1"/>
  <c r="J7" i="2"/>
  <c r="F6" i="2"/>
  <c r="H6" i="2" s="1"/>
  <c r="F5" i="2"/>
  <c r="H5" i="2" s="1"/>
  <c r="F4" i="2"/>
  <c r="H4" i="2" s="1"/>
  <c r="F3" i="2"/>
  <c r="H3" i="2" s="1"/>
  <c r="I7" i="2" s="1"/>
  <c r="J7" i="1"/>
  <c r="J20" i="1" s="1"/>
  <c r="H6" i="1"/>
  <c r="F6" i="1"/>
  <c r="I13" i="1"/>
  <c r="H12" i="1"/>
  <c r="F12" i="1"/>
  <c r="I13" i="2" l="1"/>
  <c r="I20" i="2" s="1"/>
  <c r="F5" i="1"/>
  <c r="H5" i="1" s="1"/>
  <c r="F10" i="1" l="1"/>
  <c r="H10" i="1" s="1"/>
  <c r="I10" i="1" s="1"/>
  <c r="F4" i="1"/>
  <c r="H4" i="1" s="1"/>
  <c r="F3" i="1" l="1"/>
  <c r="H3" i="1" s="1"/>
  <c r="I7" i="1" s="1"/>
  <c r="I20" i="1" s="1"/>
</calcChain>
</file>

<file path=xl/sharedStrings.xml><?xml version="1.0" encoding="utf-8"?>
<sst xmlns="http://schemas.openxmlformats.org/spreadsheetml/2006/main" count="81" uniqueCount="42">
  <si>
    <t>HW1</t>
  </si>
  <si>
    <t>HW2</t>
  </si>
  <si>
    <t>HW3</t>
  </si>
  <si>
    <t>HW4</t>
  </si>
  <si>
    <t>Proj1</t>
  </si>
  <si>
    <t>Proj2</t>
  </si>
  <si>
    <t>Midterm</t>
  </si>
  <si>
    <t>Part (PollEv)</t>
  </si>
  <si>
    <t>score</t>
  </si>
  <si>
    <t>max</t>
  </si>
  <si>
    <t>%</t>
  </si>
  <si>
    <t>HW5 [opt]</t>
  </si>
  <si>
    <t>Due</t>
  </si>
  <si>
    <t>37/37 coding</t>
  </si>
  <si>
    <t>Avail</t>
  </si>
  <si>
    <t>Weighted Val</t>
  </si>
  <si>
    <t>Max Dec Val</t>
  </si>
  <si>
    <t>Anthony, Prithvi</t>
  </si>
  <si>
    <t>(2) to replace the lowest homework or project grade if this helps more than the extra credit.1 Both of these optional assignments will be graded like all other assignments. When submitted, whichever yields the best final grade.</t>
  </si>
  <si>
    <t>(1) as extra credit and for learning, as these assignments would be in the curriculum if this class had a lab component (i.e., to get the most out of the class, they are worth doing)  or</t>
  </si>
  <si>
    <t xml:space="preserve">Optional assignments can be done </t>
  </si>
  <si>
    <t>teams of 1 or 2</t>
  </si>
  <si>
    <t>skipped</t>
  </si>
  <si>
    <t>?</t>
  </si>
  <si>
    <t>should have extra credit for bonus case in date checking month/day etc.</t>
  </si>
  <si>
    <t>linear kernel</t>
  </si>
  <si>
    <t>SVM</t>
  </si>
  <si>
    <t>logistic decision trees, random forests</t>
  </si>
  <si>
    <t>perceptron</t>
  </si>
  <si>
    <t>Running Total</t>
  </si>
  <si>
    <t>Available Points</t>
  </si>
  <si>
    <t>fill out proj sheet</t>
  </si>
  <si>
    <t>must be full points…only missed was first class due to conflict</t>
  </si>
  <si>
    <t>lowest HW dropped of all 5</t>
  </si>
  <si>
    <t>42/44 written</t>
  </si>
  <si>
    <t>51/53 written</t>
  </si>
  <si>
    <t>22.5/23 coding</t>
  </si>
  <si>
    <t>35/34 coding</t>
  </si>
  <si>
    <t>40/40 code?</t>
  </si>
  <si>
    <t>31/31 code</t>
  </si>
  <si>
    <t>10/10 written</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</si>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</sst>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4" x14ac:knownFonts="1">
    <font>
      <sz val="12"/>
      <color theme="1"/>
      <name val="Calibri"/>
      <family val="2"/>
      <scheme val="minor"/>
    </font>
    <font>
      <sz val="12"/>
      <color theme="1"/>
      <name val="Calibri"/>
      <family val="2"/>
      <scheme val="minor"/>
    </font>
    <font>
      <sz val="12"/>
      <color rgb="FF006100"/>
      <name val="Calibri"/>
      <family val="2"/>
      <scheme val="minor"/>
    </font>
    <font>
      <sz val="12"/>
      <color rgb="FF9C5700"/>
      <name val="Calibri"/>
      <family val="2"/>
      <scheme val="minor"/>
    </font>
  </fonts>
  <fills count="4">
    <fill>
      <patternFill patternType="none"/>
    </fill>
    <fill>
      <patternFill patternType="gray125"/>
    </fill>
    <fill>
      <patternFill patternType="solid">
        <fgColor rgb="FFC6EFCE"/>
      </patternFill>
    </fill>
    <fill>
      <patternFill patternType="solid">
        <fgColor rgb="FFFFEB9C"/>
      </patternFill>
    </fill>
  </fills>
  <borders count="1">
    <border>
      <left/>
      <right/>
      <top/>
      <bottom/>
      <diagonal/>
    </border>
  </borders>
  <cellStyleXfs count="4">
    <xf numFmtId="0" fontId="0" fillId="0" borderId="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cellStyleXfs>
  <cellXfs count="16">
    <xf numFmtId="0" fontId="0" fillId="0" borderId="0" xfId="0"/>
    <xf numFmtId="9" fontId="0" fillId="0" borderId="0" xfId="0" applyNumberFormat="1"/>
    <xf numFmtId="0" fontId="0" fillId="0" borderId="0" xfId="0" applyAlignment="1">
      <alignment horizontal="right"/>
    </xf>
    <xf numFmtId="2" fontId="0" fillId="0" borderId="0" xfId="0" applyNumberFormat="1"/>
    <xf numFmtId="0" fontId="0" fillId="0" borderId="0" xfId="0" applyAlignment="1">
      <alignment horizontal="center"/>
    </xf>
    <xf numFmtId="10" fontId="0" fillId="0" borderId="0" xfId="1" applyNumberFormat="1" applyFont="1" applyAlignment="1">
      <alignment horizontal="center"/>
    </xf>
    <xf numFmtId="164" fontId="0" fillId="0" borderId="0" xfId="0" applyNumberFormat="1"/>
    <xf numFmtId="0" fontId="0" fillId="0" borderId="0" xfId="0" applyAlignment="1">
      <alignment horizontal="left"/>
    </xf>
    <xf numFmtId="16" fontId="0" fillId="0" borderId="0" xfId="0" applyNumberFormat="1" applyAlignment="1">
      <alignment horizontal="left"/>
    </xf>
    <xf numFmtId="0" fontId="2" fillId="2" borderId="0" xfId="2"/>
    <xf numFmtId="0" fontId="0" fillId="0" borderId="0" xfId="0" quotePrefix="1"/>
    <xf numFmtId="16" fontId="2" fillId="2" borderId="0" xfId="2" applyNumberFormat="1" applyAlignment="1">
      <alignment horizontal="left"/>
    </xf>
    <xf numFmtId="164" fontId="0" fillId="0" borderId="0" xfId="1" applyNumberFormat="1" applyFont="1"/>
    <xf numFmtId="10" fontId="3" fillId="3" borderId="0" xfId="3" applyNumberFormat="1"/>
    <xf numFmtId="9" fontId="0" fillId="0" borderId="0" xfId="1" applyFont="1" applyAlignment="1">
      <alignment horizontal="center"/>
    </xf>
    <xf numFmtId="10" fontId="2" fillId="2" borderId="0" xfId="2" applyNumberFormat="1"/>
  </cellXfs>
  <cellStyles count="4">
    <cellStyle name="Good" xfId="2" builtinId="26"/>
    <cellStyle name="Neutral" xfId="3" builtinId="2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192936</xdr:colOff>
      <xdr:row>23</xdr:row>
      <xdr:rowOff>3634</xdr:rowOff>
    </xdr:from>
    <xdr:to>
      <xdr:col>7</xdr:col>
      <xdr:colOff>814159</xdr:colOff>
      <xdr:row>62</xdr:row>
      <xdr:rowOff>9825</xdr:rowOff>
    </xdr:to>
    <xdr:pic>
      <xdr:nvPicPr>
        <xdr:cNvPr id="2" name="Picture 1">
          <a:extLst>
            <a:ext uri="{FF2B5EF4-FFF2-40B4-BE49-F238E27FC236}">
              <a16:creationId xmlns:a16="http://schemas.microsoft.com/office/drawing/2014/main" id="{5342D37D-B59B-25E8-3BA7-3E6FC8657A9F}"/>
            </a:ext>
          </a:extLst>
        </xdr:cNvPr>
        <xdr:cNvPicPr>
          <a:picLocks noChangeAspect="1"/>
        </xdr:cNvPicPr>
      </xdr:nvPicPr>
      <xdr:blipFill>
        <a:blip xmlns:r="http://schemas.openxmlformats.org/officeDocument/2006/relationships" r:embed="rId1"/>
        <a:stretch>
          <a:fillRect/>
        </a:stretch>
      </xdr:blipFill>
      <xdr:spPr>
        <a:xfrm>
          <a:off x="780140" y="4714924"/>
          <a:ext cx="5537352" cy="799490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6B75-CD82-C841-A21B-5B79A820F805}">
  <dimension ref="A2:P27"/>
  <sheetViews>
    <sheetView tabSelected="1" zoomScale="93" workbookViewId="0">
      <selection activeCell="I20" sqref="I20:J20"/>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 min="12" max="12" width="15" customWidth="1"/>
    <col min="13" max="13" width="14.1640625" customWidth="1"/>
  </cols>
  <sheetData>
    <row r="2" spans="1:16" x14ac:dyDescent="0.2">
      <c r="A2" s="7" t="s">
        <v>14</v>
      </c>
      <c r="B2" s="7" t="s">
        <v>12</v>
      </c>
      <c r="D2" s="4" t="s">
        <v>8</v>
      </c>
      <c r="E2" s="4" t="s">
        <v>9</v>
      </c>
      <c r="F2" s="4" t="s">
        <v>10</v>
      </c>
      <c r="G2" s="4" t="s">
        <v>16</v>
      </c>
      <c r="H2" s="4" t="s">
        <v>15</v>
      </c>
      <c r="I2" s="4" t="s">
        <v>29</v>
      </c>
      <c r="J2" s="4" t="s">
        <v>30</v>
      </c>
    </row>
    <row r="3" spans="1:16" x14ac:dyDescent="0.2">
      <c r="A3" s="11">
        <v>44957</v>
      </c>
      <c r="B3" s="11">
        <v>44971</v>
      </c>
      <c r="C3" s="9" t="s">
        <v>0</v>
      </c>
      <c r="D3" s="4">
        <v>83.75</v>
      </c>
      <c r="E3" s="4">
        <v>76.5</v>
      </c>
      <c r="F3" s="5">
        <f>D3/E3</f>
        <v>1.0947712418300655</v>
      </c>
      <c r="G3">
        <v>8.7499999999999994E-2</v>
      </c>
      <c r="H3" s="6">
        <f>F3*G3</f>
        <v>9.5792483660130726E-2</v>
      </c>
      <c r="I3" s="6"/>
      <c r="J3" s="6"/>
      <c r="L3" t="s">
        <v>24</v>
      </c>
    </row>
    <row r="4" spans="1:16" x14ac:dyDescent="0.2">
      <c r="A4" s="11">
        <v>44971</v>
      </c>
      <c r="B4" s="11">
        <v>44985</v>
      </c>
      <c r="C4" s="9" t="s">
        <v>1</v>
      </c>
      <c r="D4" s="4">
        <v>79</v>
      </c>
      <c r="E4" s="4">
        <v>81</v>
      </c>
      <c r="F4" s="5">
        <f>D4/E4</f>
        <v>0.97530864197530864</v>
      </c>
      <c r="G4">
        <v>8.7499999999999994E-2</v>
      </c>
      <c r="H4" s="6">
        <f>F4*G4</f>
        <v>8.5339506172839502E-2</v>
      </c>
      <c r="I4" s="6"/>
      <c r="J4" s="6"/>
      <c r="L4" s="10" t="s">
        <v>13</v>
      </c>
      <c r="M4" s="10" t="s">
        <v>34</v>
      </c>
    </row>
    <row r="5" spans="1:16" x14ac:dyDescent="0.2">
      <c r="A5" s="11">
        <v>44997</v>
      </c>
      <c r="B5" s="11">
        <v>45015</v>
      </c>
      <c r="C5" s="9" t="s">
        <v>2</v>
      </c>
      <c r="D5" s="4">
        <v>87</v>
      </c>
      <c r="E5" s="4">
        <v>88</v>
      </c>
      <c r="F5" s="5">
        <f>D5/E5</f>
        <v>0.98863636363636365</v>
      </c>
      <c r="G5">
        <v>8.7499999999999994E-2</v>
      </c>
      <c r="H5" s="6">
        <f>F5*G5</f>
        <v>8.6505681818181815E-2</v>
      </c>
      <c r="L5" t="s">
        <v>37</v>
      </c>
      <c r="M5" t="s">
        <v>35</v>
      </c>
      <c r="N5" t="s">
        <v>28</v>
      </c>
    </row>
    <row r="6" spans="1:16" x14ac:dyDescent="0.2">
      <c r="A6" s="11">
        <v>45022</v>
      </c>
      <c r="B6" s="11">
        <v>45033</v>
      </c>
      <c r="C6" s="9" t="s">
        <v>3</v>
      </c>
      <c r="D6" s="4">
        <v>41</v>
      </c>
      <c r="E6" s="4">
        <v>41</v>
      </c>
      <c r="F6" s="5">
        <f>D6/E6</f>
        <v>1</v>
      </c>
      <c r="G6">
        <v>8.7499999999999994E-2</v>
      </c>
      <c r="H6">
        <f>G6*F6</f>
        <v>8.7499999999999994E-2</v>
      </c>
      <c r="L6" t="s">
        <v>39</v>
      </c>
      <c r="M6" t="s">
        <v>40</v>
      </c>
      <c r="N6" t="s">
        <v>27</v>
      </c>
    </row>
    <row r="7" spans="1:16" x14ac:dyDescent="0.2">
      <c r="A7" s="8">
        <v>45041</v>
      </c>
      <c r="B7" s="8">
        <v>45051</v>
      </c>
      <c r="C7" t="s">
        <v>11</v>
      </c>
      <c r="D7" s="4"/>
      <c r="E7" s="4"/>
      <c r="F7" s="4"/>
      <c r="I7" s="6">
        <f>SUM(H3:H7)</f>
        <v>0.35513767165115206</v>
      </c>
      <c r="J7" s="6">
        <f>SUM(G3:G6)</f>
        <v>0.35</v>
      </c>
      <c r="K7" s="6"/>
      <c r="L7" t="s">
        <v>33</v>
      </c>
    </row>
    <row r="8" spans="1:16" x14ac:dyDescent="0.2">
      <c r="G8">
        <v>0.35</v>
      </c>
      <c r="H8" s="1">
        <v>0.35</v>
      </c>
      <c r="I8" s="1"/>
      <c r="J8" s="1"/>
    </row>
    <row r="10" spans="1:16" x14ac:dyDescent="0.2">
      <c r="A10" s="11">
        <v>44994</v>
      </c>
      <c r="B10" s="11">
        <v>44995</v>
      </c>
      <c r="C10" s="9" t="s">
        <v>6</v>
      </c>
      <c r="D10" s="4">
        <v>97.5</v>
      </c>
      <c r="E10" s="4">
        <v>100</v>
      </c>
      <c r="F10" s="5">
        <f>D10/E10</f>
        <v>0.97499999999999998</v>
      </c>
      <c r="G10">
        <v>0.25</v>
      </c>
      <c r="H10" s="12">
        <f>F10*G10</f>
        <v>0.24374999999999999</v>
      </c>
      <c r="I10" s="12">
        <f>H10</f>
        <v>0.24374999999999999</v>
      </c>
      <c r="J10">
        <v>0.25</v>
      </c>
      <c r="L10" s="10"/>
    </row>
    <row r="12" spans="1:16" x14ac:dyDescent="0.2">
      <c r="A12" s="11">
        <v>45015</v>
      </c>
      <c r="B12" s="11">
        <v>45029</v>
      </c>
      <c r="C12" s="9" t="s">
        <v>4</v>
      </c>
      <c r="D12" s="4">
        <v>55.5</v>
      </c>
      <c r="E12" s="4">
        <v>60</v>
      </c>
      <c r="F12" s="5">
        <f>D12/E12</f>
        <v>0.92500000000000004</v>
      </c>
      <c r="G12">
        <v>0.15</v>
      </c>
      <c r="H12">
        <f>F12*G12</f>
        <v>0.13875000000000001</v>
      </c>
      <c r="L12" t="s">
        <v>21</v>
      </c>
      <c r="M12" s="10" t="s">
        <v>38</v>
      </c>
      <c r="N12" t="s">
        <v>25</v>
      </c>
      <c r="O12" t="s">
        <v>26</v>
      </c>
      <c r="P12" t="s">
        <v>31</v>
      </c>
    </row>
    <row r="13" spans="1:16" x14ac:dyDescent="0.2">
      <c r="A13" s="8">
        <v>45039</v>
      </c>
      <c r="B13" s="8">
        <v>45051</v>
      </c>
      <c r="C13" t="s">
        <v>5</v>
      </c>
      <c r="D13" s="4">
        <v>96</v>
      </c>
      <c r="E13" s="4">
        <v>100</v>
      </c>
      <c r="F13" s="14">
        <f>D13/E13</f>
        <v>0.96</v>
      </c>
      <c r="G13" s="2">
        <v>0.15</v>
      </c>
      <c r="H13">
        <f>F13*G13</f>
        <v>0.14399999999999999</v>
      </c>
      <c r="I13">
        <f>H12+H13</f>
        <v>0.28275</v>
      </c>
      <c r="J13" s="3"/>
      <c r="L13" t="s">
        <v>21</v>
      </c>
    </row>
    <row r="14" spans="1:16" x14ac:dyDescent="0.2">
      <c r="A14" s="8"/>
      <c r="B14" s="8"/>
      <c r="G14" s="2"/>
      <c r="H14" s="1"/>
      <c r="I14" s="1"/>
      <c r="J14" s="1"/>
      <c r="K14" s="1"/>
    </row>
    <row r="15" spans="1:16" x14ac:dyDescent="0.2">
      <c r="G15" s="3">
        <v>0.3</v>
      </c>
      <c r="H15" s="1">
        <v>0.3</v>
      </c>
      <c r="I15" s="1"/>
      <c r="J15" s="3">
        <v>0.3</v>
      </c>
    </row>
    <row r="16" spans="1:16" x14ac:dyDescent="0.2">
      <c r="G16" s="1"/>
      <c r="H16" s="1"/>
      <c r="I16" s="1"/>
      <c r="J16" s="1"/>
    </row>
    <row r="17" spans="1:14" x14ac:dyDescent="0.2">
      <c r="C17" t="s">
        <v>7</v>
      </c>
      <c r="D17">
        <v>100</v>
      </c>
      <c r="E17">
        <v>100</v>
      </c>
      <c r="G17" s="3">
        <v>0.1</v>
      </c>
      <c r="H17" s="1">
        <v>0.1</v>
      </c>
      <c r="I17" s="3">
        <v>0.1</v>
      </c>
      <c r="J17" s="3">
        <v>0.1</v>
      </c>
      <c r="L17" t="s">
        <v>32</v>
      </c>
    </row>
    <row r="18" spans="1:14" x14ac:dyDescent="0.2">
      <c r="G18" s="1"/>
      <c r="H18" s="1"/>
      <c r="I18" s="1"/>
      <c r="J18" s="1"/>
    </row>
    <row r="20" spans="1:14" x14ac:dyDescent="0.2">
      <c r="G20" s="3">
        <v>1</v>
      </c>
      <c r="H20" s="1">
        <v>1</v>
      </c>
      <c r="I20" s="15">
        <f>SUM(I2:I19)</f>
        <v>0.98163767165115201</v>
      </c>
      <c r="J20" s="15">
        <f>SUM(J3:J19)</f>
        <v>0.99999999999999989</v>
      </c>
      <c r="L20" t="s">
        <v>41</v>
      </c>
    </row>
    <row r="23" spans="1:14" x14ac:dyDescent="0.2">
      <c r="A23" s="8"/>
      <c r="B23" s="8"/>
      <c r="D23" s="2"/>
      <c r="E23" s="10"/>
      <c r="L23" t="s">
        <v>17</v>
      </c>
      <c r="N23" t="s">
        <v>22</v>
      </c>
    </row>
    <row r="24" spans="1:14" x14ac:dyDescent="0.2">
      <c r="E24" s="10"/>
    </row>
    <row r="25" spans="1:14" x14ac:dyDescent="0.2">
      <c r="K25" t="s">
        <v>20</v>
      </c>
    </row>
    <row r="26" spans="1:14" x14ac:dyDescent="0.2">
      <c r="K26" t="s">
        <v>19</v>
      </c>
    </row>
    <row r="27" spans="1:14" x14ac:dyDescent="0.2">
      <c r="K27" t="s">
        <v>18</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31E5A4-4C2E-EC43-B747-67AC75025145}">
  <dimension ref="A2:P27"/>
  <sheetViews>
    <sheetView zoomScale="106" workbookViewId="0">
      <selection activeCell="F6" sqref="F6"/>
    </sheetView>
  </sheetViews>
  <sheetFormatPr baseColWidth="10" defaultRowHeight="16" x14ac:dyDescent="0.2"/>
  <cols>
    <col min="1" max="1" width="7.6640625" style="7" customWidth="1"/>
    <col min="2" max="2" width="10.83203125" style="7"/>
    <col min="8" max="8" width="12.33203125" bestFit="1" customWidth="1"/>
    <col min="9" max="9" width="12.5" bestFit="1" customWidth="1"/>
    <col min="10" max="10" width="14.1640625" bestFit="1" customWidth="1"/>
    <col min="12" max="12" width="15" customWidth="1"/>
    <col min="13" max="13" width="14.1640625" customWidth="1"/>
  </cols>
  <sheetData>
    <row r="2" spans="1:16" x14ac:dyDescent="0.2">
      <c r="A2" s="7" t="s">
        <v>14</v>
      </c>
      <c r="B2" s="7" t="s">
        <v>12</v>
      </c>
      <c r="D2" s="4" t="s">
        <v>8</v>
      </c>
      <c r="E2" s="4" t="s">
        <v>9</v>
      </c>
      <c r="F2" s="4" t="s">
        <v>10</v>
      </c>
      <c r="G2" s="4" t="s">
        <v>16</v>
      </c>
      <c r="H2" s="4" t="s">
        <v>15</v>
      </c>
      <c r="I2" s="4" t="s">
        <v>29</v>
      </c>
      <c r="J2" s="4" t="s">
        <v>30</v>
      </c>
    </row>
    <row r="3" spans="1:16" x14ac:dyDescent="0.2">
      <c r="A3" s="11">
        <v>44957</v>
      </c>
      <c r="B3" s="11">
        <v>44971</v>
      </c>
      <c r="C3" s="9" t="s">
        <v>0</v>
      </c>
      <c r="D3" s="4">
        <v>83.75</v>
      </c>
      <c r="E3" s="4">
        <v>76.5</v>
      </c>
      <c r="F3" s="5">
        <f>D3/E3</f>
        <v>1.0947712418300655</v>
      </c>
      <c r="G3">
        <v>8.7499999999999994E-2</v>
      </c>
      <c r="H3" s="6">
        <f>F3*G3</f>
        <v>9.5792483660130726E-2</v>
      </c>
      <c r="I3" s="6"/>
      <c r="J3" s="6"/>
      <c r="L3" t="s">
        <v>24</v>
      </c>
    </row>
    <row r="4" spans="1:16" x14ac:dyDescent="0.2">
      <c r="A4" s="11">
        <v>44971</v>
      </c>
      <c r="B4" s="11">
        <v>44985</v>
      </c>
      <c r="C4" s="9" t="s">
        <v>1</v>
      </c>
      <c r="D4" s="4">
        <v>79</v>
      </c>
      <c r="E4" s="4">
        <v>81</v>
      </c>
      <c r="F4" s="5">
        <f>D4/E4</f>
        <v>0.97530864197530864</v>
      </c>
      <c r="G4">
        <v>8.7499999999999994E-2</v>
      </c>
      <c r="H4" s="6">
        <f>F4*G4</f>
        <v>8.5339506172839502E-2</v>
      </c>
      <c r="I4" s="6"/>
      <c r="J4" s="6"/>
      <c r="L4" s="10" t="s">
        <v>13</v>
      </c>
      <c r="M4" s="10" t="s">
        <v>34</v>
      </c>
    </row>
    <row r="5" spans="1:16" x14ac:dyDescent="0.2">
      <c r="A5" s="11">
        <v>44997</v>
      </c>
      <c r="B5" s="11">
        <v>45015</v>
      </c>
      <c r="C5" s="9" t="s">
        <v>2</v>
      </c>
      <c r="D5" s="4">
        <v>87</v>
      </c>
      <c r="E5" s="4">
        <v>88</v>
      </c>
      <c r="F5" s="5">
        <f>D5/E5</f>
        <v>0.98863636363636365</v>
      </c>
      <c r="G5">
        <v>8.7499999999999994E-2</v>
      </c>
      <c r="H5" s="6">
        <f>F5*G5</f>
        <v>8.6505681818181815E-2</v>
      </c>
      <c r="L5" t="s">
        <v>37</v>
      </c>
      <c r="M5" t="s">
        <v>35</v>
      </c>
      <c r="N5" t="s">
        <v>28</v>
      </c>
    </row>
    <row r="6" spans="1:16" x14ac:dyDescent="0.2">
      <c r="A6" s="11">
        <v>45022</v>
      </c>
      <c r="B6" s="11">
        <v>45033</v>
      </c>
      <c r="C6" s="9" t="s">
        <v>3</v>
      </c>
      <c r="D6" s="4">
        <v>41</v>
      </c>
      <c r="E6" s="4">
        <v>41</v>
      </c>
      <c r="F6" s="5">
        <f>D6/E6</f>
        <v>1</v>
      </c>
      <c r="G6">
        <v>8.7499999999999994E-2</v>
      </c>
      <c r="H6">
        <f>G6*F6</f>
        <v>8.7499999999999994E-2</v>
      </c>
      <c r="L6" t="s">
        <v>36</v>
      </c>
      <c r="N6" t="s">
        <v>27</v>
      </c>
    </row>
    <row r="7" spans="1:16" x14ac:dyDescent="0.2">
      <c r="A7" s="8">
        <v>45041</v>
      </c>
      <c r="B7" s="8">
        <v>45051</v>
      </c>
      <c r="C7" t="s">
        <v>11</v>
      </c>
      <c r="D7" s="4"/>
      <c r="E7" s="4"/>
      <c r="F7" s="4"/>
      <c r="I7" s="6">
        <f>SUM(H3:H7)</f>
        <v>0.35513767165115206</v>
      </c>
      <c r="J7" s="6">
        <f>SUM(G3:G6)</f>
        <v>0.35</v>
      </c>
      <c r="K7" s="6"/>
      <c r="L7" t="s">
        <v>33</v>
      </c>
    </row>
    <row r="8" spans="1:16" x14ac:dyDescent="0.2">
      <c r="G8">
        <v>0.35</v>
      </c>
      <c r="H8" s="1">
        <v>0.35</v>
      </c>
      <c r="I8" s="1"/>
      <c r="J8" s="1"/>
    </row>
    <row r="10" spans="1:16" x14ac:dyDescent="0.2">
      <c r="A10" s="11">
        <v>44994</v>
      </c>
      <c r="B10" s="11">
        <v>44995</v>
      </c>
      <c r="C10" s="9" t="s">
        <v>6</v>
      </c>
      <c r="D10" s="4">
        <v>97.5</v>
      </c>
      <c r="E10" s="4">
        <v>100</v>
      </c>
      <c r="F10" s="5">
        <f>D10/E10</f>
        <v>0.97499999999999998</v>
      </c>
      <c r="G10">
        <v>0.25</v>
      </c>
      <c r="H10" s="12">
        <f>F10*G10</f>
        <v>0.24374999999999999</v>
      </c>
      <c r="I10" s="12">
        <f>H10</f>
        <v>0.24374999999999999</v>
      </c>
      <c r="J10">
        <v>0.25</v>
      </c>
      <c r="L10" s="10"/>
    </row>
    <row r="12" spans="1:16" x14ac:dyDescent="0.2">
      <c r="A12" s="11">
        <v>45015</v>
      </c>
      <c r="B12" s="11">
        <v>45029</v>
      </c>
      <c r="C12" s="9" t="s">
        <v>4</v>
      </c>
      <c r="D12" s="4">
        <v>55.5</v>
      </c>
      <c r="E12" s="4">
        <v>60</v>
      </c>
      <c r="F12" s="5">
        <f>D12/E12</f>
        <v>0.92500000000000004</v>
      </c>
      <c r="G12">
        <v>0.15</v>
      </c>
      <c r="H12">
        <f>F12*G12</f>
        <v>0.13875000000000001</v>
      </c>
      <c r="L12" t="s">
        <v>21</v>
      </c>
      <c r="M12" s="10" t="s">
        <v>38</v>
      </c>
      <c r="N12" t="s">
        <v>25</v>
      </c>
      <c r="O12" t="s">
        <v>26</v>
      </c>
      <c r="P12" t="s">
        <v>31</v>
      </c>
    </row>
    <row r="13" spans="1:16" x14ac:dyDescent="0.2">
      <c r="A13" s="8">
        <v>45039</v>
      </c>
      <c r="B13" s="8">
        <v>45051</v>
      </c>
      <c r="C13" t="s">
        <v>5</v>
      </c>
      <c r="D13" s="4" t="s">
        <v>23</v>
      </c>
      <c r="G13">
        <v>0.15</v>
      </c>
      <c r="I13">
        <f>H12+H13</f>
        <v>0.13875000000000001</v>
      </c>
      <c r="J13" s="3">
        <v>0.15</v>
      </c>
      <c r="L13" t="s">
        <v>21</v>
      </c>
    </row>
    <row r="14" spans="1:16" x14ac:dyDescent="0.2">
      <c r="A14" s="8"/>
      <c r="B14" s="8"/>
      <c r="G14" s="2"/>
      <c r="H14" s="1"/>
      <c r="I14" s="1"/>
      <c r="J14" s="1"/>
      <c r="K14" s="1"/>
    </row>
    <row r="15" spans="1:16" x14ac:dyDescent="0.2">
      <c r="G15" s="3">
        <v>0.3</v>
      </c>
      <c r="H15" s="1">
        <v>0.3</v>
      </c>
      <c r="I15" s="1"/>
      <c r="J15" s="1"/>
    </row>
    <row r="16" spans="1:16" x14ac:dyDescent="0.2">
      <c r="G16" s="1"/>
      <c r="H16" s="1"/>
      <c r="I16" s="1"/>
      <c r="J16" s="1"/>
    </row>
    <row r="17" spans="1:14" x14ac:dyDescent="0.2">
      <c r="C17" t="s">
        <v>7</v>
      </c>
      <c r="D17">
        <v>100</v>
      </c>
      <c r="E17">
        <v>100</v>
      </c>
      <c r="G17" s="3">
        <v>0.1</v>
      </c>
      <c r="H17" s="1">
        <v>0.1</v>
      </c>
      <c r="I17" s="3">
        <v>0.1</v>
      </c>
      <c r="J17" s="3">
        <v>0.1</v>
      </c>
      <c r="L17" t="s">
        <v>32</v>
      </c>
    </row>
    <row r="18" spans="1:14" x14ac:dyDescent="0.2">
      <c r="G18" s="1"/>
      <c r="H18" s="1"/>
      <c r="I18" s="1"/>
      <c r="J18" s="1"/>
    </row>
    <row r="20" spans="1:14" x14ac:dyDescent="0.2">
      <c r="G20" s="3">
        <v>1</v>
      </c>
      <c r="H20" s="1">
        <v>1</v>
      </c>
      <c r="I20" s="13">
        <f>SUM(I2:I19)</f>
        <v>0.8376376716511521</v>
      </c>
      <c r="J20" s="13">
        <f>SUM(J3:J19)</f>
        <v>0.85</v>
      </c>
    </row>
    <row r="23" spans="1:14" x14ac:dyDescent="0.2">
      <c r="A23" s="8"/>
      <c r="B23" s="8"/>
      <c r="D23" s="2"/>
      <c r="E23" s="10"/>
      <c r="L23" t="s">
        <v>17</v>
      </c>
      <c r="N23" t="s">
        <v>22</v>
      </c>
    </row>
    <row r="24" spans="1:14" x14ac:dyDescent="0.2">
      <c r="E24" s="10"/>
    </row>
    <row r="25" spans="1:14" x14ac:dyDescent="0.2">
      <c r="K25" t="s">
        <v>20</v>
      </c>
    </row>
    <row r="26" spans="1:14" x14ac:dyDescent="0.2">
      <c r="K26" t="s">
        <v>19</v>
      </c>
    </row>
    <row r="27" spans="1:14" x14ac:dyDescent="0.2">
      <c r="K27"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 (2)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Rockett, Morgan</cp:lastModifiedBy>
  <dcterms:created xsi:type="dcterms:W3CDTF">2023-01-30T23:45:38Z</dcterms:created>
  <dcterms:modified xsi:type="dcterms:W3CDTF">2024-03-03T05:49:08Z</dcterms:modified>
</cp:coreProperties>
</file>