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3441" documentId="11_E60897F41BE170836B02CE998F75CCDC64E183C8" xr6:coauthVersionLast="47" xr6:coauthVersionMax="47" xr10:uidLastSave="{DAD48676-EE27-479C-95FC-CF70D266FF42}"/>
  <bookViews>
    <workbookView xWindow="240" yWindow="105" windowWidth="14805" windowHeight="8010" firstSheet="10" xr2:uid="{00000000-000D-0000-FFFF-FFFF00000000}"/>
  </bookViews>
  <sheets>
    <sheet name="VW1" sheetId="1" r:id="rId1"/>
    <sheet name="(OLD) VW1" sheetId="2" r:id="rId2"/>
    <sheet name="VW1 Comparison" sheetId="3" r:id="rId3"/>
    <sheet name="CCS1" sheetId="4" r:id="rId4"/>
    <sheet name="(OLD) CCS1" sheetId="5" r:id="rId5"/>
    <sheet name="CCS1 Comparison" sheetId="6" r:id="rId6"/>
    <sheet name="TS2" sheetId="7" r:id="rId7"/>
    <sheet name="TS2 HARD intervals" sheetId="8" r:id="rId8"/>
    <sheet name="CCS2" sheetId="9" r:id="rId9"/>
    <sheet name="LG" sheetId="11" r:id="rId10"/>
    <sheet name="VW2" sheetId="10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5" i="10"/>
  <c r="I66" i="10"/>
  <c r="I67" i="10"/>
  <c r="I68" i="10"/>
  <c r="I64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6" i="10"/>
  <c r="I87" i="10"/>
  <c r="I88" i="10"/>
  <c r="I85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5" i="10"/>
  <c r="F66" i="10"/>
  <c r="F67" i="10"/>
  <c r="F68" i="10"/>
  <c r="F64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6" i="10"/>
  <c r="F87" i="10"/>
  <c r="F88" i="10"/>
  <c r="F85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2" i="10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G17" i="7"/>
  <c r="G18" i="7"/>
  <c r="G19" i="7"/>
  <c r="G21" i="7"/>
  <c r="G22" i="7"/>
  <c r="G23" i="7"/>
  <c r="G24" i="7"/>
  <c r="G26" i="7"/>
  <c r="G25" i="7"/>
  <c r="G27" i="7"/>
  <c r="G28" i="7"/>
  <c r="G29" i="7"/>
  <c r="G31" i="7"/>
  <c r="G30" i="7"/>
  <c r="G32" i="7"/>
  <c r="G33" i="7"/>
  <c r="G34" i="7"/>
  <c r="G35" i="7"/>
  <c r="G37" i="7"/>
  <c r="G38" i="7"/>
  <c r="G39" i="7"/>
  <c r="G40" i="7"/>
  <c r="G41" i="7"/>
  <c r="G42" i="7"/>
  <c r="G43" i="7"/>
  <c r="G44" i="7"/>
  <c r="G45" i="7"/>
  <c r="G46" i="7"/>
  <c r="G48" i="7"/>
  <c r="G49" i="7"/>
  <c r="G50" i="7"/>
  <c r="G51" i="7"/>
  <c r="G52" i="7"/>
  <c r="G53" i="7"/>
  <c r="G54" i="7"/>
  <c r="G56" i="7"/>
  <c r="G57" i="7"/>
  <c r="G58" i="7"/>
  <c r="G59" i="7"/>
  <c r="G60" i="7"/>
  <c r="G61" i="7"/>
  <c r="G62" i="7"/>
  <c r="G63" i="7"/>
  <c r="G64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65" i="7"/>
  <c r="G84" i="7"/>
  <c r="G85" i="7"/>
  <c r="G86" i="7"/>
  <c r="G87" i="7"/>
  <c r="G88" i="7"/>
  <c r="G89" i="7"/>
  <c r="G90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5" i="7"/>
  <c r="G126" i="7"/>
  <c r="G127" i="7"/>
  <c r="G128" i="7"/>
  <c r="G129" i="7"/>
  <c r="G130" i="7"/>
  <c r="G131" i="7"/>
  <c r="G133" i="7"/>
  <c r="G9" i="7"/>
  <c r="G59" i="4"/>
  <c r="I17" i="7"/>
  <c r="I18" i="7"/>
  <c r="I19" i="7"/>
  <c r="I21" i="7"/>
  <c r="I22" i="7"/>
  <c r="I23" i="7"/>
  <c r="I24" i="7"/>
  <c r="I26" i="7"/>
  <c r="I25" i="7"/>
  <c r="I27" i="7"/>
  <c r="I28" i="7"/>
  <c r="I29" i="7"/>
  <c r="I31" i="7"/>
  <c r="I30" i="7"/>
  <c r="I32" i="7"/>
  <c r="I33" i="7"/>
  <c r="I34" i="7"/>
  <c r="I35" i="7"/>
  <c r="I37" i="7"/>
  <c r="I38" i="7"/>
  <c r="I39" i="7"/>
  <c r="I40" i="7"/>
  <c r="I41" i="7"/>
  <c r="I42" i="7"/>
  <c r="I43" i="7"/>
  <c r="I44" i="7"/>
  <c r="I45" i="7"/>
  <c r="I46" i="7"/>
  <c r="I48" i="7"/>
  <c r="I49" i="7"/>
  <c r="I50" i="7"/>
  <c r="I51" i="7"/>
  <c r="I52" i="7"/>
  <c r="I53" i="7"/>
  <c r="I54" i="7"/>
  <c r="I56" i="7"/>
  <c r="I57" i="7"/>
  <c r="I58" i="7"/>
  <c r="I59" i="7"/>
  <c r="I60" i="7"/>
  <c r="I61" i="7"/>
  <c r="I62" i="7"/>
  <c r="I63" i="7"/>
  <c r="I64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65" i="7"/>
  <c r="I84" i="7"/>
  <c r="I85" i="7"/>
  <c r="I86" i="7"/>
  <c r="I87" i="7"/>
  <c r="I88" i="7"/>
  <c r="I89" i="7"/>
  <c r="I90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5" i="7"/>
  <c r="I126" i="7"/>
  <c r="I127" i="7"/>
  <c r="I128" i="7"/>
  <c r="I129" i="7"/>
  <c r="I130" i="7"/>
  <c r="I131" i="7"/>
  <c r="I133" i="7"/>
  <c r="I9" i="7"/>
  <c r="F17" i="7"/>
  <c r="F18" i="7"/>
  <c r="F19" i="7"/>
  <c r="F21" i="7"/>
  <c r="F22" i="7"/>
  <c r="F23" i="7"/>
  <c r="F24" i="7"/>
  <c r="F26" i="7"/>
  <c r="F25" i="7"/>
  <c r="F27" i="7"/>
  <c r="F28" i="7"/>
  <c r="F29" i="7"/>
  <c r="F31" i="7"/>
  <c r="F30" i="7"/>
  <c r="F32" i="7"/>
  <c r="F33" i="7"/>
  <c r="F34" i="7"/>
  <c r="F35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65" i="7"/>
  <c r="F84" i="7"/>
  <c r="F85" i="7"/>
  <c r="F86" i="7"/>
  <c r="F87" i="7"/>
  <c r="F88" i="7"/>
  <c r="F89" i="7"/>
  <c r="F90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5" i="7"/>
  <c r="F126" i="7"/>
  <c r="F127" i="7"/>
  <c r="F128" i="7"/>
  <c r="F129" i="7"/>
  <c r="F130" i="7"/>
  <c r="F131" i="7"/>
  <c r="F133" i="7"/>
  <c r="F9" i="7"/>
  <c r="G17" i="3"/>
  <c r="H5" i="6"/>
  <c r="I5" i="6" s="1"/>
  <c r="H6" i="6"/>
  <c r="I6" i="6" s="1"/>
  <c r="H7" i="6"/>
  <c r="I7" i="6" s="1"/>
  <c r="H8" i="6"/>
  <c r="I8" i="6" s="1"/>
  <c r="H9" i="6"/>
  <c r="I9" i="6"/>
  <c r="H10" i="6"/>
  <c r="I10" i="6" s="1"/>
  <c r="H11" i="6"/>
  <c r="I11" i="6" s="1"/>
  <c r="H2" i="6"/>
  <c r="I2" i="6" s="1"/>
  <c r="H3" i="6"/>
  <c r="I3" i="6" s="1"/>
  <c r="H4" i="6"/>
  <c r="I4" i="6" s="1"/>
  <c r="H1" i="6"/>
  <c r="I1" i="6" s="1"/>
  <c r="J1" i="3"/>
  <c r="K1" i="3" s="1"/>
  <c r="E2" i="6"/>
  <c r="E3" i="6"/>
  <c r="E4" i="6"/>
  <c r="E5" i="6"/>
  <c r="E6" i="6"/>
  <c r="E7" i="6"/>
  <c r="E8" i="6"/>
  <c r="E9" i="6"/>
  <c r="E10" i="6"/>
  <c r="E11" i="6"/>
  <c r="E1" i="6"/>
  <c r="E1" i="3"/>
  <c r="B2" i="6"/>
  <c r="B3" i="6"/>
  <c r="B4" i="6"/>
  <c r="B5" i="6"/>
  <c r="B6" i="6"/>
  <c r="B7" i="6"/>
  <c r="B8" i="6"/>
  <c r="B9" i="6"/>
  <c r="B10" i="6"/>
  <c r="B11" i="6"/>
  <c r="B1" i="6"/>
  <c r="B1" i="3"/>
  <c r="G60" i="4"/>
  <c r="G61" i="4"/>
  <c r="G62" i="4"/>
  <c r="G63" i="4"/>
  <c r="G64" i="4"/>
  <c r="G65" i="4"/>
  <c r="G66" i="4"/>
  <c r="G67" i="4"/>
  <c r="G68" i="4"/>
  <c r="G69" i="4"/>
  <c r="G70" i="4"/>
  <c r="G71" i="4"/>
  <c r="G73" i="4"/>
  <c r="G74" i="4"/>
  <c r="G75" i="4"/>
  <c r="G76" i="4"/>
  <c r="G72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I60" i="4"/>
  <c r="I61" i="4"/>
  <c r="I62" i="4"/>
  <c r="I63" i="4"/>
  <c r="I64" i="4"/>
  <c r="I65" i="4"/>
  <c r="I66" i="4"/>
  <c r="I67" i="4"/>
  <c r="I68" i="4"/>
  <c r="I69" i="4"/>
  <c r="I70" i="4"/>
  <c r="I71" i="4"/>
  <c r="I73" i="4"/>
  <c r="I74" i="4"/>
  <c r="I75" i="4"/>
  <c r="I76" i="4"/>
  <c r="I72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F60" i="4"/>
  <c r="F61" i="4"/>
  <c r="F62" i="4"/>
  <c r="F63" i="4"/>
  <c r="F64" i="4"/>
  <c r="F65" i="4"/>
  <c r="F66" i="4"/>
  <c r="F67" i="4"/>
  <c r="F68" i="4"/>
  <c r="F69" i="4"/>
  <c r="F70" i="4"/>
  <c r="F71" i="4"/>
  <c r="F73" i="4"/>
  <c r="F74" i="4"/>
  <c r="F75" i="4"/>
  <c r="F76" i="4"/>
  <c r="F72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I59" i="4"/>
  <c r="G37" i="1"/>
  <c r="F59" i="4"/>
  <c r="F37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G39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I134" i="1"/>
  <c r="F134" i="1"/>
  <c r="G1" i="3"/>
  <c r="F1" i="3"/>
  <c r="I137" i="1"/>
  <c r="I138" i="1"/>
  <c r="F137" i="1"/>
  <c r="F138" i="1"/>
  <c r="I132" i="1"/>
  <c r="I133" i="1"/>
  <c r="I135" i="1"/>
  <c r="I136" i="1"/>
  <c r="F132" i="1"/>
  <c r="F133" i="1"/>
  <c r="F135" i="1"/>
  <c r="F136" i="1"/>
  <c r="I126" i="1"/>
  <c r="I127" i="1"/>
  <c r="I128" i="1"/>
  <c r="I129" i="1"/>
  <c r="I130" i="1"/>
  <c r="I131" i="1"/>
  <c r="F126" i="1"/>
  <c r="F127" i="1"/>
  <c r="F128" i="1"/>
  <c r="F129" i="1"/>
  <c r="F130" i="1"/>
  <c r="F131" i="1"/>
  <c r="I121" i="1"/>
  <c r="I122" i="1"/>
  <c r="I123" i="1"/>
  <c r="I124" i="1"/>
  <c r="I125" i="1"/>
  <c r="F121" i="1"/>
  <c r="F122" i="1"/>
  <c r="F123" i="1"/>
  <c r="F124" i="1"/>
  <c r="F125" i="1"/>
  <c r="F114" i="1"/>
  <c r="F113" i="1"/>
  <c r="I113" i="1"/>
  <c r="I116" i="1"/>
  <c r="I117" i="1"/>
  <c r="I118" i="1"/>
  <c r="I119" i="1"/>
  <c r="I120" i="1"/>
  <c r="F116" i="1"/>
  <c r="F117" i="1"/>
  <c r="F118" i="1"/>
  <c r="F119" i="1"/>
  <c r="F120" i="1"/>
  <c r="I108" i="1"/>
  <c r="I109" i="1"/>
  <c r="I110" i="1"/>
  <c r="I111" i="1"/>
  <c r="I112" i="1"/>
  <c r="I114" i="1"/>
  <c r="I115" i="1"/>
  <c r="F108" i="1"/>
  <c r="F109" i="1"/>
  <c r="F110" i="1"/>
  <c r="F111" i="1"/>
  <c r="F112" i="1"/>
  <c r="F115" i="1"/>
  <c r="I99" i="1"/>
  <c r="I100" i="1"/>
  <c r="I101" i="1"/>
  <c r="I102" i="1"/>
  <c r="I103" i="1"/>
  <c r="I104" i="1"/>
  <c r="I105" i="1"/>
  <c r="I106" i="1"/>
  <c r="I107" i="1"/>
  <c r="F99" i="1"/>
  <c r="F100" i="1"/>
  <c r="F101" i="1"/>
  <c r="F102" i="1"/>
  <c r="F103" i="1"/>
  <c r="F104" i="1"/>
  <c r="F105" i="1"/>
  <c r="F106" i="1"/>
  <c r="F107" i="1"/>
  <c r="F92" i="1"/>
  <c r="F93" i="1"/>
  <c r="F94" i="1"/>
  <c r="F95" i="1"/>
  <c r="F96" i="1"/>
  <c r="F97" i="1"/>
  <c r="F98" i="1"/>
  <c r="I92" i="1"/>
  <c r="I93" i="1"/>
  <c r="I94" i="1"/>
  <c r="I95" i="1"/>
  <c r="I96" i="1"/>
  <c r="I97" i="1"/>
  <c r="I98" i="1"/>
  <c r="I86" i="1"/>
  <c r="I87" i="1"/>
  <c r="I88" i="1"/>
  <c r="I89" i="1"/>
  <c r="I90" i="1"/>
  <c r="I91" i="1"/>
  <c r="F86" i="1"/>
  <c r="F87" i="1"/>
  <c r="F88" i="1"/>
  <c r="F89" i="1"/>
  <c r="F90" i="1"/>
  <c r="F91" i="1"/>
  <c r="F78" i="1"/>
  <c r="F79" i="1"/>
  <c r="F80" i="1"/>
  <c r="F81" i="1"/>
  <c r="F82" i="1"/>
  <c r="F83" i="1"/>
  <c r="F84" i="1"/>
  <c r="F85" i="1"/>
  <c r="I78" i="1"/>
  <c r="I79" i="1"/>
  <c r="I80" i="1"/>
  <c r="I81" i="1"/>
  <c r="I82" i="1"/>
  <c r="I83" i="1"/>
  <c r="I84" i="1"/>
  <c r="I85" i="1"/>
  <c r="I77" i="1"/>
  <c r="F73" i="1"/>
  <c r="F74" i="1"/>
  <c r="F75" i="1"/>
  <c r="F76" i="1"/>
  <c r="F77" i="1"/>
  <c r="I73" i="1"/>
  <c r="I74" i="1"/>
  <c r="I75" i="1"/>
  <c r="I76" i="1"/>
  <c r="I68" i="1"/>
  <c r="I69" i="1"/>
  <c r="I70" i="1"/>
  <c r="I71" i="1"/>
  <c r="I72" i="1"/>
  <c r="F68" i="1"/>
  <c r="F69" i="1"/>
  <c r="F70" i="1"/>
  <c r="F71" i="1"/>
  <c r="F72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I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tc={4573ED02-2352-4AD2-9BA9-1C59EAD0E2D9}</author>
  </authors>
  <commentList>
    <comment ref="H1" authorId="0" shapeId="0" xr:uid="{4573ED02-2352-4AD2-9BA9-1C59EAD0E2D9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tc={25FEC20B-52C3-4C45-80C7-921809534BD5}</author>
  </authors>
  <commentList>
    <comment ref="H1" authorId="0" shapeId="0" xr:uid="{25FEC20B-52C3-4C45-80C7-921809534BD5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tc={25401AB4-1E5B-4D8E-8847-1854632F6959}</author>
  </authors>
  <commentList>
    <comment ref="H1" authorId="0" shapeId="0" xr:uid="{25401AB4-1E5B-4D8E-8847-1854632F6959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tc={BB8BD3D1-7527-724B-9039-1F2E0ABB1D7F}</author>
  </authors>
  <commentList>
    <comment ref="H1" authorId="0" shapeId="0" xr:uid="{BB8BD3D1-7527-724B-9039-1F2E0ABB1D7F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tc={1CF80D97-B6BB-154A-9E9A-65DDDB67C1DD}</author>
  </authors>
  <commentList>
    <comment ref="H1" authorId="0" shapeId="0" xr:uid="{1CF80D97-B6BB-154A-9E9A-65DDDB67C1DD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tc={04FD0EC2-CFB0-4987-A15D-AAE27C2E4244}</author>
  </authors>
  <commentList>
    <comment ref="H1" authorId="0" shapeId="0" xr:uid="{04FD0EC2-CFB0-4987-A15D-AAE27C2E4244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these values by loading the pdf into acrobat reader and using the measuring tool. I did so by setting the scale so that the entire well diameter was 360 inches and then measured to the first trough/peak.</t>
      </text>
    </comment>
  </commentList>
</comments>
</file>

<file path=xl/sharedStrings.xml><?xml version="1.0" encoding="utf-8"?>
<sst xmlns="http://schemas.openxmlformats.org/spreadsheetml/2006/main" count="862" uniqueCount="35">
  <si>
    <t>Formation</t>
  </si>
  <si>
    <t>Type</t>
  </si>
  <si>
    <t>Top Depth</t>
  </si>
  <si>
    <t>Bottom Depth</t>
  </si>
  <si>
    <t>Av D [ft]</t>
  </si>
  <si>
    <t>Amplitude [ft]</t>
  </si>
  <si>
    <t>Dip Angle [°]</t>
  </si>
  <si>
    <t>Phase Angle [°]</t>
  </si>
  <si>
    <t>Azimuth [°]</t>
  </si>
  <si>
    <t>Blue</t>
  </si>
  <si>
    <t>Red</t>
  </si>
  <si>
    <t>Purple</t>
  </si>
  <si>
    <t>Mt Simon</t>
  </si>
  <si>
    <t>LightBlue</t>
  </si>
  <si>
    <t>Argenta</t>
  </si>
  <si>
    <t>Basement</t>
  </si>
  <si>
    <t>type</t>
  </si>
  <si>
    <t>top_depth [ft]</t>
  </si>
  <si>
    <t>bot depth [ft]</t>
  </si>
  <si>
    <t>Phase angle</t>
  </si>
  <si>
    <t>Dip [°]</t>
  </si>
  <si>
    <t>tmp</t>
  </si>
  <si>
    <t>PAD</t>
  </si>
  <si>
    <t>Color Label Comparisons:</t>
  </si>
  <si>
    <t>Depth Discrepencies:</t>
  </si>
  <si>
    <t>Difference Between Phase Angles:</t>
  </si>
  <si>
    <t>#I think this is a mistake in original</t>
  </si>
  <si>
    <t>#I think original missed this one (going to add padding in (OLD) VW1 sheet to see if rest lines up : did fix a lot of the discrepencies</t>
  </si>
  <si>
    <t>#checked + confident in mine</t>
  </si>
  <si>
    <t>Light Blue</t>
  </si>
  <si>
    <t>Phase Shift [°]</t>
  </si>
  <si>
    <t>Blue (unsure)</t>
  </si>
  <si>
    <t>Red  (unsure)</t>
  </si>
  <si>
    <t>Red (unsure)</t>
  </si>
  <si>
    <t>*not predicting waves, just recording where there's physically a line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</si>
</sst>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ldberg, Casey" id="{1CA225FF-70D5-45B1-AF95-5C06FEF62697}" userId="S::cg66@illinois.edu::3ac4906b-038f-4ada-9bac-3bf90ddcd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4573ED02-2352-4AD2-9BA9-1C59EAD0E2D9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25FEC20B-52C3-4C45-80C7-921809534BD5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25401AB4-1E5B-4D8E-8847-1854632F6959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BB8BD3D1-7527-724B-9039-1F2E0ABB1D7F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1CF80D97-B6BB-154A-9E9A-65DDDB67C1DD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3-06-06T14:10:44.28" personId="{1CA225FF-70D5-45B1-AF95-5C06FEF62697}" id="{04FD0EC2-CFB0-4987-A15D-AAE27C2E4244}">
    <text>I got these values by loading the pdf into acrobat reader and using the measuring tool. I did so by setting the scale so that the entire well diameter was 360 inches and then measured to the first trough/peak.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A121" workbookViewId="0">
      <selection activeCell="D123" sqref="D123"/>
    </sheetView>
  </sheetViews>
  <sheetFormatPr defaultRowHeight="15"/>
  <cols>
    <col min="1" max="1" width="10.5703125" customWidth="1"/>
    <col min="3" max="3" width="11.42578125" customWidth="1"/>
    <col min="4" max="5" width="18.28515625" customWidth="1"/>
    <col min="6" max="7" width="16.42578125" customWidth="1"/>
    <col min="8" max="8" width="14" customWidth="1"/>
    <col min="9" max="9" width="11.42578125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/>
    </row>
    <row r="2" spans="1:10">
      <c r="B2" t="s">
        <v>9</v>
      </c>
      <c r="C2">
        <v>4396</v>
      </c>
      <c r="D2">
        <v>4399.5</v>
      </c>
      <c r="F2">
        <f xml:space="preserve"> ($D2-$C2)/2</f>
        <v>1.75</v>
      </c>
      <c r="G2" t="e">
        <f xml:space="preserve"> DEGREES(ATAN((-$C2+$D2)/$E2))</f>
        <v>#DIV/0!</v>
      </c>
      <c r="H2">
        <v>172.71</v>
      </c>
      <c r="I2">
        <f xml:space="preserve"> $H2 + 90</f>
        <v>262.71000000000004</v>
      </c>
    </row>
    <row r="3" spans="1:10">
      <c r="B3" t="s">
        <v>9</v>
      </c>
      <c r="C3">
        <v>4397.5</v>
      </c>
      <c r="D3">
        <v>4400.5</v>
      </c>
      <c r="F3">
        <f xml:space="preserve"> ($D3-$C3)/2</f>
        <v>1.5</v>
      </c>
      <c r="G3" t="e">
        <f xml:space="preserve"> DEGREES(ATAN((-$C3+$D3)/$E3))</f>
        <v>#DIV/0!</v>
      </c>
      <c r="H3">
        <v>9.0399999999999991</v>
      </c>
      <c r="I3">
        <f xml:space="preserve"> $H3 + 90</f>
        <v>99.039999999999992</v>
      </c>
    </row>
    <row r="4" spans="1:10">
      <c r="B4" t="s">
        <v>9</v>
      </c>
      <c r="C4">
        <v>4422</v>
      </c>
      <c r="D4">
        <v>4426.5</v>
      </c>
      <c r="F4">
        <f xml:space="preserve"> ($D4-$C4)/2</f>
        <v>2.25</v>
      </c>
      <c r="G4" t="e">
        <f xml:space="preserve"> DEGREES(ATAN((-$C4+$D4)/$E4))</f>
        <v>#DIV/0!</v>
      </c>
      <c r="H4">
        <v>156.19</v>
      </c>
      <c r="I4">
        <f xml:space="preserve"> $H4 + 90</f>
        <v>246.19</v>
      </c>
    </row>
    <row r="5" spans="1:10">
      <c r="B5" t="s">
        <v>9</v>
      </c>
      <c r="C5">
        <v>4428</v>
      </c>
      <c r="D5">
        <v>4431</v>
      </c>
      <c r="F5">
        <f xml:space="preserve"> ($D5-$C5)/2</f>
        <v>1.5</v>
      </c>
      <c r="G5" t="e">
        <f xml:space="preserve"> DEGREES(ATAN((-$C5+$D5)/$E5))</f>
        <v>#DIV/0!</v>
      </c>
      <c r="H5">
        <v>81.58</v>
      </c>
      <c r="I5">
        <f xml:space="preserve"> $H5 + 90</f>
        <v>171.57999999999998</v>
      </c>
    </row>
    <row r="6" spans="1:10">
      <c r="B6" t="s">
        <v>10</v>
      </c>
      <c r="C6">
        <v>4549.5</v>
      </c>
      <c r="D6">
        <v>4550.5</v>
      </c>
      <c r="F6">
        <f xml:space="preserve"> ($D6-$C6)/2</f>
        <v>0.5</v>
      </c>
      <c r="G6" t="e">
        <f xml:space="preserve"> DEGREES(ATAN((-$C6+$D6)/$E6))</f>
        <v>#DIV/0!</v>
      </c>
      <c r="H6">
        <v>27.07</v>
      </c>
      <c r="I6">
        <f xml:space="preserve"> $H6 + 90</f>
        <v>117.07</v>
      </c>
    </row>
    <row r="7" spans="1:10">
      <c r="B7" t="s">
        <v>10</v>
      </c>
      <c r="C7">
        <v>5460</v>
      </c>
      <c r="D7">
        <v>5461</v>
      </c>
      <c r="F7">
        <f xml:space="preserve"> ($D7-$C7)/2</f>
        <v>0.5</v>
      </c>
      <c r="G7" t="e">
        <f xml:space="preserve"> DEGREES(ATAN((-$C7+$D7)/$E7))</f>
        <v>#DIV/0!</v>
      </c>
      <c r="H7">
        <v>113.76</v>
      </c>
      <c r="I7">
        <f xml:space="preserve"> $H7 + 90</f>
        <v>203.76</v>
      </c>
    </row>
    <row r="8" spans="1:10">
      <c r="B8" t="s">
        <v>10</v>
      </c>
      <c r="C8">
        <v>5481</v>
      </c>
      <c r="D8">
        <v>5482</v>
      </c>
      <c r="F8">
        <f xml:space="preserve"> ($D8-$C8)/2</f>
        <v>0.5</v>
      </c>
      <c r="G8" t="e">
        <f xml:space="preserve"> DEGREES(ATAN((-$C8+$D8)/$E8))</f>
        <v>#DIV/0!</v>
      </c>
      <c r="H8">
        <v>36.6</v>
      </c>
      <c r="I8">
        <f xml:space="preserve"> $H8 + 90</f>
        <v>126.6</v>
      </c>
    </row>
    <row r="9" spans="1:10">
      <c r="B9" t="s">
        <v>9</v>
      </c>
      <c r="C9">
        <v>5528.5</v>
      </c>
      <c r="D9">
        <v>5546</v>
      </c>
      <c r="F9">
        <f xml:space="preserve"> ($D9-$C9)/2</f>
        <v>8.75</v>
      </c>
      <c r="G9" t="e">
        <f xml:space="preserve"> DEGREES(ATAN((-$C9+$D9)/$E9))</f>
        <v>#DIV/0!</v>
      </c>
      <c r="H9">
        <v>76.180000000000007</v>
      </c>
      <c r="I9">
        <f xml:space="preserve"> $H9 + 90</f>
        <v>166.18</v>
      </c>
    </row>
    <row r="10" spans="1:10">
      <c r="B10" t="s">
        <v>9</v>
      </c>
      <c r="C10">
        <v>5586</v>
      </c>
      <c r="D10">
        <v>5589.5</v>
      </c>
      <c r="F10">
        <f xml:space="preserve"> ($D10-$C10)/2</f>
        <v>1.75</v>
      </c>
      <c r="G10" t="e">
        <f xml:space="preserve"> DEGREES(ATAN((-$C10+$D10)/$E10))</f>
        <v>#DIV/0!</v>
      </c>
      <c r="H10">
        <v>146.08000000000001</v>
      </c>
      <c r="I10">
        <f xml:space="preserve"> $H10 + 90</f>
        <v>236.08</v>
      </c>
    </row>
    <row r="11" spans="1:10">
      <c r="B11" t="s">
        <v>9</v>
      </c>
      <c r="C11">
        <v>5608</v>
      </c>
      <c r="D11">
        <v>5610</v>
      </c>
      <c r="F11">
        <f xml:space="preserve"> ($D11-$C11)/2</f>
        <v>1</v>
      </c>
      <c r="G11" t="e">
        <f xml:space="preserve"> DEGREES(ATAN((-$C11+$D11)/$E11))</f>
        <v>#DIV/0!</v>
      </c>
      <c r="H11">
        <v>41.83</v>
      </c>
      <c r="I11">
        <f xml:space="preserve"> $H11 + 90</f>
        <v>131.82999999999998</v>
      </c>
    </row>
    <row r="12" spans="1:10">
      <c r="B12" t="s">
        <v>9</v>
      </c>
      <c r="C12">
        <v>5624</v>
      </c>
      <c r="D12">
        <v>5627</v>
      </c>
      <c r="F12">
        <f xml:space="preserve"> ($D12-$C12)/2</f>
        <v>1.5</v>
      </c>
      <c r="G12" t="e">
        <f xml:space="preserve"> DEGREES(ATAN((-$C12+$D12)/$E12))</f>
        <v>#DIV/0!</v>
      </c>
      <c r="H12">
        <v>114.87</v>
      </c>
      <c r="I12">
        <f xml:space="preserve"> $H12 + 90</f>
        <v>204.87</v>
      </c>
    </row>
    <row r="13" spans="1:10">
      <c r="B13" t="s">
        <v>9</v>
      </c>
      <c r="C13">
        <v>5625.5</v>
      </c>
      <c r="D13">
        <v>5628</v>
      </c>
      <c r="F13">
        <f xml:space="preserve"> ($D13-$C13)/2</f>
        <v>1.25</v>
      </c>
      <c r="G13" t="e">
        <f xml:space="preserve"> DEGREES(ATAN((-$C13+$D13)/$E13))</f>
        <v>#DIV/0!</v>
      </c>
      <c r="H13">
        <v>39.1</v>
      </c>
      <c r="I13">
        <f xml:space="preserve"> $H13 + 90</f>
        <v>129.1</v>
      </c>
    </row>
    <row r="14" spans="1:10">
      <c r="B14" t="s">
        <v>9</v>
      </c>
      <c r="C14">
        <v>5680</v>
      </c>
      <c r="D14">
        <v>5686</v>
      </c>
      <c r="F14">
        <f xml:space="preserve"> ($D14-$C14)/2</f>
        <v>3</v>
      </c>
      <c r="G14" t="e">
        <f xml:space="preserve"> DEGREES(ATAN((-$C14+$D14)/$E14))</f>
        <v>#DIV/0!</v>
      </c>
      <c r="H14">
        <v>148.13</v>
      </c>
      <c r="I14">
        <f xml:space="preserve"> $H14 + 90</f>
        <v>238.13</v>
      </c>
    </row>
    <row r="15" spans="1:10">
      <c r="B15" t="s">
        <v>9</v>
      </c>
      <c r="C15">
        <v>5683.5</v>
      </c>
      <c r="D15">
        <v>5690</v>
      </c>
      <c r="F15">
        <f xml:space="preserve"> ($D15-$C15)/2</f>
        <v>3.25</v>
      </c>
      <c r="G15" t="e">
        <f xml:space="preserve"> DEGREES(ATAN((-$C15+$D15)/$E15))</f>
        <v>#DIV/0!</v>
      </c>
      <c r="H15">
        <v>17.27</v>
      </c>
      <c r="I15">
        <f xml:space="preserve"> $H15 + 90</f>
        <v>107.27</v>
      </c>
    </row>
    <row r="16" spans="1:10">
      <c r="B16" t="s">
        <v>9</v>
      </c>
      <c r="C16">
        <v>5684.5</v>
      </c>
      <c r="D16">
        <v>5689</v>
      </c>
      <c r="F16">
        <f xml:space="preserve"> ($D16-$C16)/2</f>
        <v>2.25</v>
      </c>
      <c r="G16" t="e">
        <f xml:space="preserve"> DEGREES(ATAN((-$C16+$D16)/$E16))</f>
        <v>#DIV/0!</v>
      </c>
      <c r="H16">
        <v>117.37</v>
      </c>
      <c r="I16">
        <f xml:space="preserve"> $H16 + 90</f>
        <v>207.37</v>
      </c>
    </row>
    <row r="17" spans="2:9">
      <c r="B17" t="s">
        <v>9</v>
      </c>
      <c r="C17">
        <v>5685</v>
      </c>
      <c r="D17">
        <v>5690</v>
      </c>
      <c r="F17">
        <f xml:space="preserve"> ($D17-$C17)/2</f>
        <v>2.5</v>
      </c>
      <c r="G17" t="e">
        <f xml:space="preserve"> DEGREES(ATAN((-$C17+$D17)/$E17))</f>
        <v>#DIV/0!</v>
      </c>
      <c r="H17">
        <v>49.55</v>
      </c>
      <c r="I17">
        <f xml:space="preserve"> $H17 + 90</f>
        <v>139.55000000000001</v>
      </c>
    </row>
    <row r="18" spans="2:9">
      <c r="B18" t="s">
        <v>9</v>
      </c>
      <c r="C18">
        <v>5740.5</v>
      </c>
      <c r="D18">
        <v>5763</v>
      </c>
      <c r="F18">
        <f xml:space="preserve"> ($D18-$C18)/2</f>
        <v>11.25</v>
      </c>
      <c r="G18" t="e">
        <f xml:space="preserve"> DEGREES(ATAN((-$C18+$D18)/$E18))</f>
        <v>#DIV/0!</v>
      </c>
      <c r="H18">
        <v>47.49</v>
      </c>
      <c r="I18">
        <f xml:space="preserve"> $H18 + 90</f>
        <v>137.49</v>
      </c>
    </row>
    <row r="19" spans="2:9">
      <c r="B19" t="s">
        <v>9</v>
      </c>
      <c r="C19">
        <v>5748.5</v>
      </c>
      <c r="D19">
        <v>5753</v>
      </c>
      <c r="F19">
        <f xml:space="preserve"> ($D19-$C19)/2</f>
        <v>2.25</v>
      </c>
      <c r="G19" t="e">
        <f xml:space="preserve"> DEGREES(ATAN((-$C19+$D19)/$E19))</f>
        <v>#DIV/0!</v>
      </c>
      <c r="H19">
        <v>46.98</v>
      </c>
      <c r="I19">
        <f xml:space="preserve"> $H19 + 90</f>
        <v>136.97999999999999</v>
      </c>
    </row>
    <row r="20" spans="2:9">
      <c r="B20" t="s">
        <v>9</v>
      </c>
      <c r="C20">
        <v>5769</v>
      </c>
      <c r="D20">
        <v>5772</v>
      </c>
      <c r="F20">
        <f xml:space="preserve"> ($D20-$C20)/2</f>
        <v>1.5</v>
      </c>
      <c r="G20" t="e">
        <f xml:space="preserve"> DEGREES(ATAN((-$C20+$D20)/$E20))</f>
        <v>#DIV/0!</v>
      </c>
      <c r="H20">
        <v>141.08000000000001</v>
      </c>
      <c r="I20">
        <f xml:space="preserve"> $H20 + 90</f>
        <v>231.08</v>
      </c>
    </row>
    <row r="21" spans="2:9">
      <c r="B21" t="s">
        <v>9</v>
      </c>
      <c r="C21">
        <v>5875</v>
      </c>
      <c r="D21">
        <v>5880</v>
      </c>
      <c r="F21">
        <f xml:space="preserve"> ($D21-$C21)/2</f>
        <v>2.5</v>
      </c>
      <c r="G21" t="e">
        <f xml:space="preserve"> DEGREES(ATAN((-$C21+$D21)/$E21))</f>
        <v>#DIV/0!</v>
      </c>
      <c r="H21">
        <v>114.36</v>
      </c>
      <c r="I21">
        <f xml:space="preserve"> $H21 + 90</f>
        <v>204.36</v>
      </c>
    </row>
    <row r="22" spans="2:9">
      <c r="B22" t="s">
        <v>9</v>
      </c>
      <c r="C22">
        <v>5879</v>
      </c>
      <c r="D22">
        <v>5881</v>
      </c>
      <c r="F22">
        <f xml:space="preserve"> ($D22-$C22)/2</f>
        <v>1</v>
      </c>
      <c r="G22" t="e">
        <f xml:space="preserve"> DEGREES(ATAN((-$C22+$D22)/$E22))</f>
        <v>#DIV/0!</v>
      </c>
      <c r="H22">
        <v>118.46</v>
      </c>
      <c r="I22">
        <f xml:space="preserve"> $H22 + 90</f>
        <v>208.45999999999998</v>
      </c>
    </row>
    <row r="23" spans="2:9">
      <c r="B23" t="s">
        <v>9</v>
      </c>
      <c r="C23">
        <v>5889.5</v>
      </c>
      <c r="D23">
        <v>5899.5</v>
      </c>
      <c r="F23">
        <f xml:space="preserve"> ($D23-$C23)/2</f>
        <v>5</v>
      </c>
      <c r="G23" t="e">
        <f xml:space="preserve"> DEGREES(ATAN((-$C23+$D23)/$E23))</f>
        <v>#DIV/0!</v>
      </c>
      <c r="H23">
        <v>110.23</v>
      </c>
      <c r="I23">
        <f xml:space="preserve"> $H23 + 90</f>
        <v>200.23000000000002</v>
      </c>
    </row>
    <row r="24" spans="2:9">
      <c r="B24" t="s">
        <v>9</v>
      </c>
      <c r="C24">
        <v>5942</v>
      </c>
      <c r="D24">
        <v>5946.5</v>
      </c>
      <c r="F24">
        <f xml:space="preserve"> ($D24-$C24)/2</f>
        <v>2.25</v>
      </c>
      <c r="G24" t="e">
        <f xml:space="preserve"> DEGREES(ATAN((-$C24+$D24)/$E24))</f>
        <v>#DIV/0!</v>
      </c>
      <c r="H24">
        <v>112.82</v>
      </c>
      <c r="I24">
        <f xml:space="preserve"> $H24 + 90</f>
        <v>202.82</v>
      </c>
    </row>
    <row r="25" spans="2:9">
      <c r="B25" t="s">
        <v>9</v>
      </c>
      <c r="C25">
        <v>6075.5</v>
      </c>
      <c r="D25">
        <v>6076</v>
      </c>
      <c r="F25">
        <f xml:space="preserve"> ($D25-$C25)/2</f>
        <v>0.25</v>
      </c>
      <c r="G25" t="e">
        <f xml:space="preserve"> DEGREES(ATAN((-$C25+$D25)/$E25))</f>
        <v>#DIV/0!</v>
      </c>
      <c r="H25">
        <v>64.47</v>
      </c>
      <c r="I25">
        <f xml:space="preserve"> $H25 + 90</f>
        <v>154.47</v>
      </c>
    </row>
    <row r="26" spans="2:9">
      <c r="B26" t="s">
        <v>9</v>
      </c>
      <c r="C26">
        <v>6075.5</v>
      </c>
      <c r="D26">
        <v>6078</v>
      </c>
      <c r="F26">
        <f xml:space="preserve"> ($D26-$C26)/2</f>
        <v>1.25</v>
      </c>
      <c r="G26" t="e">
        <f xml:space="preserve"> DEGREES(ATAN((-$C26+$D26)/$E26))</f>
        <v>#DIV/0!</v>
      </c>
      <c r="H26">
        <v>64.42</v>
      </c>
      <c r="I26">
        <f xml:space="preserve"> $H26 + 90</f>
        <v>154.42000000000002</v>
      </c>
    </row>
    <row r="27" spans="2:9">
      <c r="B27" t="s">
        <v>9</v>
      </c>
      <c r="C27">
        <v>6076.5</v>
      </c>
      <c r="D27">
        <v>6078</v>
      </c>
      <c r="F27">
        <f xml:space="preserve"> ($D27-$C27)/2</f>
        <v>0.75</v>
      </c>
      <c r="G27" t="e">
        <f xml:space="preserve"> DEGREES(ATAN((-$C27+$D27)/$E27))</f>
        <v>#DIV/0!</v>
      </c>
      <c r="H27">
        <v>74.709999999999994</v>
      </c>
      <c r="I27">
        <f xml:space="preserve"> $H27 + 90</f>
        <v>164.70999999999998</v>
      </c>
    </row>
    <row r="28" spans="2:9">
      <c r="B28" t="s">
        <v>9</v>
      </c>
      <c r="C28">
        <v>6083</v>
      </c>
      <c r="D28">
        <v>6084.5</v>
      </c>
      <c r="F28">
        <f xml:space="preserve"> ($D28-$C28)/2</f>
        <v>0.75</v>
      </c>
      <c r="G28" t="e">
        <f xml:space="preserve"> DEGREES(ATAN((-$C28+$D28)/$E28))</f>
        <v>#DIV/0!</v>
      </c>
      <c r="H28">
        <v>75.290000000000006</v>
      </c>
      <c r="I28">
        <f xml:space="preserve"> $H28 + 90</f>
        <v>165.29000000000002</v>
      </c>
    </row>
    <row r="29" spans="2:9">
      <c r="B29" t="s">
        <v>9</v>
      </c>
      <c r="C29">
        <v>6179</v>
      </c>
      <c r="D29">
        <v>6181.5</v>
      </c>
      <c r="F29">
        <f xml:space="preserve"> ($D29-$C29)/2</f>
        <v>1.25</v>
      </c>
      <c r="G29" t="e">
        <f xml:space="preserve"> DEGREES(ATAN((-$C29+$D29)/$E29))</f>
        <v>#DIV/0!</v>
      </c>
      <c r="H29">
        <v>49.56</v>
      </c>
      <c r="I29">
        <f xml:space="preserve"> $H29 + 90</f>
        <v>139.56</v>
      </c>
    </row>
    <row r="30" spans="2:9">
      <c r="B30" t="s">
        <v>9</v>
      </c>
      <c r="C30">
        <v>6179.5</v>
      </c>
      <c r="D30">
        <v>6182</v>
      </c>
      <c r="F30">
        <f xml:space="preserve"> ($D30-$C30)/2</f>
        <v>1.25</v>
      </c>
      <c r="G30" t="e">
        <f xml:space="preserve"> DEGREES(ATAN((-$C30+$D30)/$E30))</f>
        <v>#DIV/0!</v>
      </c>
      <c r="H30">
        <v>55.22</v>
      </c>
      <c r="I30">
        <f xml:space="preserve"> $H30 + 90</f>
        <v>145.22</v>
      </c>
    </row>
    <row r="31" spans="2:9">
      <c r="B31" t="s">
        <v>9</v>
      </c>
      <c r="C31">
        <v>6181</v>
      </c>
      <c r="D31">
        <v>6186</v>
      </c>
      <c r="F31">
        <f xml:space="preserve"> ($D31-$C31)/2</f>
        <v>2.5</v>
      </c>
      <c r="G31" t="e">
        <f xml:space="preserve"> DEGREES(ATAN((-$C31+$D31)/$E31))</f>
        <v>#DIV/0!</v>
      </c>
      <c r="H31">
        <v>130.32</v>
      </c>
      <c r="I31">
        <f xml:space="preserve"> $H31 + 90</f>
        <v>220.32</v>
      </c>
    </row>
    <row r="32" spans="2:9">
      <c r="B32" t="s">
        <v>9</v>
      </c>
      <c r="C32">
        <v>6181</v>
      </c>
      <c r="D32">
        <v>6183</v>
      </c>
      <c r="F32">
        <f xml:space="preserve"> ($D32-$C32)/2</f>
        <v>1</v>
      </c>
      <c r="G32" t="e">
        <f xml:space="preserve"> DEGREES(ATAN((-$C32+$D32)/$E32))</f>
        <v>#DIV/0!</v>
      </c>
      <c r="H32">
        <v>43.39</v>
      </c>
      <c r="I32">
        <f xml:space="preserve"> $H32 + 90</f>
        <v>133.38999999999999</v>
      </c>
    </row>
    <row r="33" spans="1:9">
      <c r="B33" t="s">
        <v>9</v>
      </c>
      <c r="C33">
        <v>6181.5</v>
      </c>
      <c r="D33">
        <v>6190.5</v>
      </c>
      <c r="F33">
        <f xml:space="preserve"> ($D33-$C33)/2</f>
        <v>4.5</v>
      </c>
      <c r="G33" t="e">
        <f xml:space="preserve"> DEGREES(ATAN((-$C33+$D33)/$E33))</f>
        <v>#DIV/0!</v>
      </c>
      <c r="H33">
        <v>45.95</v>
      </c>
      <c r="I33">
        <f xml:space="preserve"> $H33 + 90</f>
        <v>135.94999999999999</v>
      </c>
    </row>
    <row r="34" spans="1:9">
      <c r="B34" t="s">
        <v>9</v>
      </c>
      <c r="C34">
        <v>6182</v>
      </c>
      <c r="D34">
        <v>6189</v>
      </c>
      <c r="F34">
        <f xml:space="preserve"> ($D34-$C34)/2</f>
        <v>3.5</v>
      </c>
      <c r="G34" t="e">
        <f xml:space="preserve"> DEGREES(ATAN((-$C34+$D34)/$E34))</f>
        <v>#DIV/0!</v>
      </c>
      <c r="H34">
        <v>37.58</v>
      </c>
      <c r="I34">
        <f xml:space="preserve"> $H34 + 90</f>
        <v>127.58</v>
      </c>
    </row>
    <row r="35" spans="1:9">
      <c r="B35" t="s">
        <v>9</v>
      </c>
      <c r="C35">
        <v>6185</v>
      </c>
      <c r="D35">
        <v>6190.5</v>
      </c>
      <c r="F35">
        <f xml:space="preserve"> ($D35-$C35)/2</f>
        <v>2.75</v>
      </c>
      <c r="G35" t="e">
        <f xml:space="preserve"> DEGREES(ATAN((-$C35+$D35)/$E35))</f>
        <v>#DIV/0!</v>
      </c>
      <c r="H35">
        <v>36.69</v>
      </c>
      <c r="I35">
        <f xml:space="preserve"> $H35 + 90</f>
        <v>126.69</v>
      </c>
    </row>
    <row r="36" spans="1:9">
      <c r="B36" t="s">
        <v>9</v>
      </c>
      <c r="C36">
        <v>6186</v>
      </c>
      <c r="D36">
        <v>6193</v>
      </c>
      <c r="F36">
        <f xml:space="preserve"> ($D36-$C36)/2</f>
        <v>3.5</v>
      </c>
      <c r="G36" t="e">
        <f xml:space="preserve"> DEGREES(ATAN((-$C36+$D36)/$E36))</f>
        <v>#DIV/0!</v>
      </c>
      <c r="H36">
        <v>35.68</v>
      </c>
      <c r="I36">
        <f xml:space="preserve"> $H36 + 90</f>
        <v>125.68</v>
      </c>
    </row>
    <row r="37" spans="1:9">
      <c r="B37" t="s">
        <v>9</v>
      </c>
      <c r="C37">
        <v>6302</v>
      </c>
      <c r="D37">
        <v>6309.5</v>
      </c>
      <c r="E37" s="1"/>
      <c r="F37">
        <f xml:space="preserve"> ($D37-$C37)/2</f>
        <v>3.75</v>
      </c>
      <c r="G37" t="e">
        <f xml:space="preserve"> DEGREES(ATAN((-$C37+$D37)/$E37))</f>
        <v>#DIV/0!</v>
      </c>
      <c r="H37">
        <v>143</v>
      </c>
      <c r="I37">
        <f xml:space="preserve"> $H37 + 90</f>
        <v>233</v>
      </c>
    </row>
    <row r="38" spans="1:9">
      <c r="B38" t="s">
        <v>11</v>
      </c>
      <c r="C38">
        <v>6488</v>
      </c>
      <c r="D38">
        <v>6490</v>
      </c>
      <c r="E38" s="1"/>
      <c r="F38">
        <f xml:space="preserve"> ($D38-$C38)/2</f>
        <v>1</v>
      </c>
      <c r="G38" t="e">
        <f xml:space="preserve"> DEGREES(ATAN((-$C38+$D38)/$E38))</f>
        <v>#DIV/0!</v>
      </c>
      <c r="H38">
        <v>194.33</v>
      </c>
      <c r="I38">
        <f xml:space="preserve"> $H38 + 90</f>
        <v>284.33000000000004</v>
      </c>
    </row>
    <row r="39" spans="1:9">
      <c r="A39" s="1" t="s">
        <v>12</v>
      </c>
      <c r="B39" t="s">
        <v>13</v>
      </c>
      <c r="C39">
        <v>6689.5</v>
      </c>
      <c r="D39">
        <v>6693</v>
      </c>
      <c r="E39" s="1">
        <v>0.68885759199999996</v>
      </c>
      <c r="F39">
        <f xml:space="preserve"> ($D39-$C39)/2</f>
        <v>1.75</v>
      </c>
      <c r="G39">
        <f xml:space="preserve"> DEGREES(ATAN((-$C39+$D39)/$E39))</f>
        <v>78.865562592754131</v>
      </c>
      <c r="H39">
        <v>116</v>
      </c>
      <c r="I39">
        <f xml:space="preserve"> $H39 + 90</f>
        <v>206</v>
      </c>
    </row>
    <row r="40" spans="1:9">
      <c r="A40" s="1" t="s">
        <v>12</v>
      </c>
      <c r="B40" t="s">
        <v>13</v>
      </c>
      <c r="C40">
        <v>6690.5</v>
      </c>
      <c r="D40">
        <v>6694</v>
      </c>
      <c r="E40" s="1">
        <v>0.68954876200000004</v>
      </c>
      <c r="F40">
        <f xml:space="preserve"> ($D40-$C40)/2</f>
        <v>1.75</v>
      </c>
      <c r="G40">
        <f xml:space="preserve"> DEGREES(ATAN((-$C40+$D40)/$E40))</f>
        <v>78.854670339530472</v>
      </c>
      <c r="H40">
        <v>109.98</v>
      </c>
      <c r="I40">
        <f xml:space="preserve"> $H40 + 90</f>
        <v>199.98000000000002</v>
      </c>
    </row>
    <row r="41" spans="1:9">
      <c r="A41" s="1" t="s">
        <v>12</v>
      </c>
      <c r="B41" t="s">
        <v>13</v>
      </c>
      <c r="C41">
        <v>6713.5</v>
      </c>
      <c r="D41">
        <v>6715</v>
      </c>
      <c r="E41" s="1">
        <v>0.68574723000000004</v>
      </c>
      <c r="F41">
        <f xml:space="preserve"> ($D41-$C41)/2</f>
        <v>0.75</v>
      </c>
      <c r="G41">
        <f xml:space="preserve"> DEGREES(ATAN((-$C41+$D41)/$E41))</f>
        <v>65.431787827610634</v>
      </c>
      <c r="H41">
        <v>112</v>
      </c>
      <c r="I41">
        <f xml:space="preserve"> $H41 + 90</f>
        <v>202</v>
      </c>
    </row>
    <row r="42" spans="1:9">
      <c r="A42" s="1" t="s">
        <v>12</v>
      </c>
      <c r="B42" t="s">
        <v>13</v>
      </c>
      <c r="C42">
        <v>6714</v>
      </c>
      <c r="D42">
        <v>6714.5</v>
      </c>
      <c r="E42" s="1">
        <v>0.68544013299999995</v>
      </c>
      <c r="F42">
        <f xml:space="preserve"> ($D42-$C42)/2</f>
        <v>0.25</v>
      </c>
      <c r="G42">
        <f xml:space="preserve"> DEGREES(ATAN((-$C42+$D42)/$E42))</f>
        <v>36.10919191310591</v>
      </c>
      <c r="H42">
        <v>80.290000000000006</v>
      </c>
      <c r="I42">
        <f xml:space="preserve"> $H42 + 90</f>
        <v>170.29000000000002</v>
      </c>
    </row>
    <row r="43" spans="1:9">
      <c r="A43" s="1" t="s">
        <v>12</v>
      </c>
      <c r="B43" t="s">
        <v>11</v>
      </c>
      <c r="C43">
        <v>6750.5</v>
      </c>
      <c r="D43">
        <v>6752.5</v>
      </c>
      <c r="E43" s="1">
        <v>0.68771305599999999</v>
      </c>
      <c r="F43">
        <f xml:space="preserve"> ($D43-$C43)/2</f>
        <v>1</v>
      </c>
      <c r="G43">
        <f xml:space="preserve"> DEGREES(ATAN((-$C43+$D43)/$E43))</f>
        <v>71.024133775253759</v>
      </c>
      <c r="H43">
        <v>105</v>
      </c>
      <c r="I43">
        <f xml:space="preserve"> $H43 + 90</f>
        <v>195</v>
      </c>
    </row>
    <row r="44" spans="1:9">
      <c r="A44" s="1" t="s">
        <v>12</v>
      </c>
      <c r="B44" t="s">
        <v>11</v>
      </c>
      <c r="C44">
        <v>6758.5</v>
      </c>
      <c r="D44">
        <v>6759.5</v>
      </c>
      <c r="E44" s="1">
        <v>0.68554236499999999</v>
      </c>
      <c r="F44">
        <f xml:space="preserve"> ($D44-$C44)/2</f>
        <v>0.5</v>
      </c>
      <c r="G44">
        <f xml:space="preserve"> DEGREES(ATAN((-$C44+$D44)/$E44))</f>
        <v>55.567711203955767</v>
      </c>
      <c r="H44">
        <v>89.88</v>
      </c>
      <c r="I44">
        <f xml:space="preserve"> $H44 + 90</f>
        <v>179.88</v>
      </c>
    </row>
    <row r="45" spans="1:9">
      <c r="A45" s="1" t="s">
        <v>12</v>
      </c>
      <c r="B45" t="s">
        <v>13</v>
      </c>
      <c r="C45">
        <v>6762.5</v>
      </c>
      <c r="D45">
        <v>6763.5</v>
      </c>
      <c r="E45" s="1">
        <v>0.68482567299999997</v>
      </c>
      <c r="F45">
        <f xml:space="preserve"> ($D45-$C45)/2</f>
        <v>0.5</v>
      </c>
      <c r="G45">
        <f xml:space="preserve"> DEGREES(ATAN((-$C45+$D45)/$E45))</f>
        <v>55.595655447543137</v>
      </c>
      <c r="H45">
        <v>90</v>
      </c>
      <c r="I45">
        <f xml:space="preserve"> $H45 + 90</f>
        <v>180</v>
      </c>
    </row>
    <row r="46" spans="1:9">
      <c r="A46" s="1" t="s">
        <v>12</v>
      </c>
      <c r="B46" t="s">
        <v>13</v>
      </c>
      <c r="C46">
        <v>6766</v>
      </c>
      <c r="D46">
        <v>6768</v>
      </c>
      <c r="E46" s="1">
        <v>0.68636150699999998</v>
      </c>
      <c r="F46">
        <f xml:space="preserve"> ($D46-$C46)/2</f>
        <v>1</v>
      </c>
      <c r="G46">
        <f xml:space="preserve"> DEGREES(ATAN((-$C46+$D46)/$E46))</f>
        <v>71.058766021113883</v>
      </c>
      <c r="H46">
        <v>102</v>
      </c>
      <c r="I46">
        <f xml:space="preserve"> $H46 + 90</f>
        <v>192</v>
      </c>
    </row>
    <row r="47" spans="1:9">
      <c r="A47" s="1" t="s">
        <v>12</v>
      </c>
      <c r="B47" t="s">
        <v>13</v>
      </c>
      <c r="C47">
        <v>6767</v>
      </c>
      <c r="D47">
        <v>6768.5</v>
      </c>
      <c r="E47" s="1">
        <v>0.68738521900000005</v>
      </c>
      <c r="F47">
        <f xml:space="preserve"> ($D47-$C47)/2</f>
        <v>0.75</v>
      </c>
      <c r="G47">
        <f xml:space="preserve"> DEGREES(ATAN((-$C47+$D47)/$E47))</f>
        <v>65.380058508628196</v>
      </c>
      <c r="H47">
        <v>96.57</v>
      </c>
      <c r="I47">
        <f xml:space="preserve"> $H47 + 90</f>
        <v>186.57</v>
      </c>
    </row>
    <row r="48" spans="1:9">
      <c r="A48" s="1" t="s">
        <v>12</v>
      </c>
      <c r="B48" t="s">
        <v>13</v>
      </c>
      <c r="C48">
        <v>6769</v>
      </c>
      <c r="D48">
        <v>6770</v>
      </c>
      <c r="E48" s="1">
        <v>0.68546890199999999</v>
      </c>
      <c r="F48">
        <f xml:space="preserve"> ($D48-$C48)/2</f>
        <v>0.5</v>
      </c>
      <c r="G48">
        <f xml:space="preserve"> DEGREES(ATAN((-$C48+$D48)/$E48))</f>
        <v>55.570574710577517</v>
      </c>
      <c r="H48">
        <v>89.79</v>
      </c>
      <c r="I48">
        <f xml:space="preserve"> $H48 + 90</f>
        <v>179.79000000000002</v>
      </c>
    </row>
    <row r="49" spans="1:9">
      <c r="A49" s="1" t="s">
        <v>12</v>
      </c>
      <c r="B49" t="s">
        <v>13</v>
      </c>
      <c r="C49">
        <v>6769.5</v>
      </c>
      <c r="D49">
        <v>6770.5</v>
      </c>
      <c r="E49" s="1">
        <v>0.684518442</v>
      </c>
      <c r="F49">
        <f xml:space="preserve"> ($D49-$C49)/2</f>
        <v>0.5</v>
      </c>
      <c r="G49">
        <f xml:space="preserve"> DEGREES(ATAN((-$C49+$D49)/$E49))</f>
        <v>55.607640285083491</v>
      </c>
      <c r="H49">
        <v>90.99</v>
      </c>
      <c r="I49">
        <f xml:space="preserve"> $H49 + 90</f>
        <v>180.99</v>
      </c>
    </row>
    <row r="50" spans="1:9">
      <c r="A50" s="1" t="s">
        <v>12</v>
      </c>
      <c r="B50" t="s">
        <v>13</v>
      </c>
      <c r="C50">
        <v>6835.5</v>
      </c>
      <c r="D50">
        <v>6837</v>
      </c>
      <c r="E50" s="1">
        <v>0.68359627300000003</v>
      </c>
      <c r="F50">
        <f xml:space="preserve"> ($D50-$C50)/2</f>
        <v>0.75</v>
      </c>
      <c r="G50">
        <f xml:space="preserve"> DEGREES(ATAN((-$C50+$D50)/$E50))</f>
        <v>65.499782090170797</v>
      </c>
      <c r="H50">
        <v>145.32</v>
      </c>
      <c r="I50">
        <f xml:space="preserve"> $H50 + 90</f>
        <v>235.32</v>
      </c>
    </row>
    <row r="51" spans="1:9">
      <c r="A51" s="1" t="s">
        <v>12</v>
      </c>
      <c r="B51" t="s">
        <v>13</v>
      </c>
      <c r="C51">
        <v>6923.5</v>
      </c>
      <c r="D51">
        <v>6925</v>
      </c>
      <c r="E51" s="1">
        <v>0.68595209499999998</v>
      </c>
      <c r="F51">
        <f xml:space="preserve"> ($D51-$C51)/2</f>
        <v>0.75</v>
      </c>
      <c r="G51">
        <f xml:space="preserve"> DEGREES(ATAN((-$C51+$D51)/$E51))</f>
        <v>65.425315648491406</v>
      </c>
      <c r="H51">
        <v>139</v>
      </c>
      <c r="I51">
        <f xml:space="preserve"> $H51 + 90</f>
        <v>229</v>
      </c>
    </row>
    <row r="52" spans="1:9">
      <c r="A52" s="1" t="s">
        <v>12</v>
      </c>
      <c r="B52" t="s">
        <v>9</v>
      </c>
      <c r="C52">
        <v>6929.5</v>
      </c>
      <c r="D52">
        <v>6930</v>
      </c>
      <c r="E52" s="1">
        <v>0.68590058200000004</v>
      </c>
      <c r="F52">
        <f xml:space="preserve"> ($D52-$C52)/2</f>
        <v>0.25</v>
      </c>
      <c r="G52">
        <f xml:space="preserve"> DEGREES(ATAN((-$C52+$D52)/$E52))</f>
        <v>36.090874888096735</v>
      </c>
      <c r="H52">
        <v>80.28</v>
      </c>
      <c r="I52">
        <f xml:space="preserve"> $H52 + 90</f>
        <v>170.28</v>
      </c>
    </row>
    <row r="53" spans="1:9">
      <c r="A53" s="1" t="s">
        <v>12</v>
      </c>
      <c r="B53" t="s">
        <v>13</v>
      </c>
      <c r="C53">
        <v>6973</v>
      </c>
      <c r="D53">
        <v>6974.5</v>
      </c>
      <c r="E53" s="1">
        <v>0.68472317299999996</v>
      </c>
      <c r="F53">
        <f xml:space="preserve"> ($D53-$C53)/2</f>
        <v>0.75</v>
      </c>
      <c r="G53">
        <f xml:space="preserve"> DEGREES(ATAN((-$C53+$D53)/$E53))</f>
        <v>65.464150278467457</v>
      </c>
      <c r="H53">
        <v>139</v>
      </c>
      <c r="I53">
        <f xml:space="preserve"> $H53 + 90</f>
        <v>229</v>
      </c>
    </row>
    <row r="54" spans="1:9">
      <c r="A54" s="1" t="s">
        <v>14</v>
      </c>
      <c r="B54" t="s">
        <v>9</v>
      </c>
      <c r="C54">
        <v>7032.5</v>
      </c>
      <c r="D54">
        <v>7040</v>
      </c>
      <c r="E54" s="1">
        <v>0.71435982099999995</v>
      </c>
      <c r="F54">
        <f xml:space="preserve"> ($D54-$C54)/2</f>
        <v>3.75</v>
      </c>
      <c r="G54">
        <f xml:space="preserve"> DEGREES(ATAN((-$C54+$D54)/$E54))</f>
        <v>84.55910692476408</v>
      </c>
      <c r="H54">
        <v>126</v>
      </c>
      <c r="I54">
        <f xml:space="preserve"> $H54 + 90</f>
        <v>216</v>
      </c>
    </row>
    <row r="55" spans="1:9">
      <c r="A55" s="1" t="s">
        <v>14</v>
      </c>
      <c r="B55" t="s">
        <v>13</v>
      </c>
      <c r="C55">
        <v>7043.5</v>
      </c>
      <c r="D55">
        <v>7049</v>
      </c>
      <c r="E55" s="1">
        <v>0.733913924</v>
      </c>
      <c r="F55">
        <f xml:space="preserve"> ($D55-$C55)/2</f>
        <v>2.75</v>
      </c>
      <c r="G55">
        <f xml:space="preserve"> DEGREES(ATAN((-$C55+$D55)/$E55))</f>
        <v>82.399414106356176</v>
      </c>
      <c r="H55">
        <v>115.76</v>
      </c>
      <c r="I55">
        <f xml:space="preserve"> $H55 + 90</f>
        <v>205.76</v>
      </c>
    </row>
    <row r="56" spans="1:9">
      <c r="A56" s="1" t="s">
        <v>14</v>
      </c>
      <c r="B56" t="s">
        <v>13</v>
      </c>
      <c r="C56">
        <v>7044</v>
      </c>
      <c r="D56">
        <v>7046</v>
      </c>
      <c r="E56" s="1">
        <v>0.74903487499999999</v>
      </c>
      <c r="F56">
        <f xml:space="preserve"> ($D56-$C56)/2</f>
        <v>1</v>
      </c>
      <c r="G56">
        <f xml:space="preserve"> DEGREES(ATAN((-$C56+$D56)/$E56))</f>
        <v>69.468198664381163</v>
      </c>
      <c r="H56">
        <v>121.47</v>
      </c>
      <c r="I56">
        <f xml:space="preserve"> $H56 + 90</f>
        <v>211.47</v>
      </c>
    </row>
    <row r="57" spans="1:9">
      <c r="A57" s="1" t="s">
        <v>14</v>
      </c>
      <c r="B57" t="s">
        <v>13</v>
      </c>
      <c r="C57">
        <v>7044.5</v>
      </c>
      <c r="D57">
        <v>7051.5</v>
      </c>
      <c r="E57" s="1">
        <v>0.75717647799999999</v>
      </c>
      <c r="F57">
        <f xml:space="preserve"> ($D57-$C57)/2</f>
        <v>3.5</v>
      </c>
      <c r="G57">
        <f xml:space="preserve"> DEGREES(ATAN((-$C57+$D57)/$E57))</f>
        <v>83.826429149299955</v>
      </c>
      <c r="H57">
        <v>40.68</v>
      </c>
      <c r="I57">
        <f xml:space="preserve"> $H57 + 90</f>
        <v>130.68</v>
      </c>
    </row>
    <row r="58" spans="1:9">
      <c r="A58" s="1"/>
      <c r="B58" t="s">
        <v>13</v>
      </c>
      <c r="C58">
        <v>7045.5</v>
      </c>
      <c r="D58">
        <v>7048.5</v>
      </c>
      <c r="E58" s="1"/>
      <c r="F58">
        <f xml:space="preserve"> ($D58-$C58)/2</f>
        <v>1.5</v>
      </c>
      <c r="G58" t="e">
        <f xml:space="preserve"> DEGREES(ATAN((-$C58+$D58)/$E58))</f>
        <v>#DIV/0!</v>
      </c>
      <c r="H58">
        <v>81.83</v>
      </c>
      <c r="I58">
        <f xml:space="preserve"> $H58 + 90</f>
        <v>171.82999999999998</v>
      </c>
    </row>
    <row r="59" spans="1:9">
      <c r="A59" s="1" t="s">
        <v>15</v>
      </c>
      <c r="B59" t="s">
        <v>9</v>
      </c>
      <c r="C59">
        <v>7056</v>
      </c>
      <c r="D59">
        <v>7059</v>
      </c>
      <c r="E59" s="1">
        <v>0.74872798100000004</v>
      </c>
      <c r="F59">
        <f xml:space="preserve"> ($D59-$C59)/2</f>
        <v>1.5</v>
      </c>
      <c r="G59">
        <f xml:space="preserve"> DEGREES(ATAN((-$C59+$D59)/$E59))</f>
        <v>75.986623540107402</v>
      </c>
      <c r="H59">
        <v>167.92</v>
      </c>
      <c r="I59">
        <f xml:space="preserve"> $H59 + 90</f>
        <v>257.91999999999996</v>
      </c>
    </row>
    <row r="60" spans="1:9">
      <c r="A60" s="1" t="s">
        <v>15</v>
      </c>
      <c r="B60" t="s">
        <v>10</v>
      </c>
      <c r="C60">
        <v>7061</v>
      </c>
      <c r="D60">
        <v>7064</v>
      </c>
      <c r="E60" s="1">
        <v>0.72318436200000003</v>
      </c>
      <c r="F60">
        <f xml:space="preserve"> ($D60-$C60)/2</f>
        <v>1.5</v>
      </c>
      <c r="G60">
        <f xml:space="preserve"> DEGREES(ATAN((-$C60+$D60)/$E60))</f>
        <v>76.446776015497832</v>
      </c>
      <c r="H60">
        <v>7.08</v>
      </c>
      <c r="I60">
        <f xml:space="preserve"> $H60 + 90</f>
        <v>97.08</v>
      </c>
    </row>
    <row r="61" spans="1:9">
      <c r="A61" s="1" t="s">
        <v>15</v>
      </c>
      <c r="B61" t="s">
        <v>9</v>
      </c>
      <c r="C61">
        <v>7063</v>
      </c>
      <c r="D61">
        <v>7074.5</v>
      </c>
      <c r="E61" s="1">
        <v>0.69547586500000003</v>
      </c>
      <c r="F61">
        <f xml:space="preserve"> ($D61-$C61)/2</f>
        <v>5.75</v>
      </c>
      <c r="G61">
        <f xml:space="preserve"> DEGREES(ATAN((-$C61+$D61)/$E61))</f>
        <v>86.539186193689062</v>
      </c>
      <c r="H61">
        <v>54</v>
      </c>
      <c r="I61">
        <f xml:space="preserve"> $H61 + 90</f>
        <v>144</v>
      </c>
    </row>
    <row r="62" spans="1:9">
      <c r="A62" s="1" t="s">
        <v>15</v>
      </c>
      <c r="B62" t="s">
        <v>9</v>
      </c>
      <c r="C62">
        <v>7066</v>
      </c>
      <c r="D62">
        <v>7067</v>
      </c>
      <c r="E62" s="1">
        <v>0.70069866000000003</v>
      </c>
      <c r="F62">
        <f xml:space="preserve"> ($D62-$C62)/2</f>
        <v>0.5</v>
      </c>
      <c r="G62">
        <f xml:space="preserve"> DEGREES(ATAN((-$C62+$D62)/$E62))</f>
        <v>54.98112266615378</v>
      </c>
      <c r="H62">
        <v>158</v>
      </c>
      <c r="I62">
        <f xml:space="preserve"> $H62 + 90</f>
        <v>248</v>
      </c>
    </row>
    <row r="63" spans="1:9">
      <c r="A63" s="1" t="s">
        <v>15</v>
      </c>
      <c r="B63" t="s">
        <v>9</v>
      </c>
      <c r="C63">
        <v>7068</v>
      </c>
      <c r="D63">
        <v>7072.5</v>
      </c>
      <c r="E63" s="1">
        <v>0.68764163700000003</v>
      </c>
      <c r="F63">
        <f xml:space="preserve"> ($D63-$C63)/2</f>
        <v>2.25</v>
      </c>
      <c r="G63">
        <f xml:space="preserve"> DEGREES(ATAN((-$C63+$D63)/$E63))</f>
        <v>81.311883181412966</v>
      </c>
      <c r="H63">
        <v>27.61</v>
      </c>
      <c r="I63">
        <f xml:space="preserve"> $H63 + 90</f>
        <v>117.61</v>
      </c>
    </row>
    <row r="64" spans="1:9">
      <c r="A64" s="1" t="s">
        <v>15</v>
      </c>
      <c r="B64" t="s">
        <v>10</v>
      </c>
      <c r="C64">
        <v>7069</v>
      </c>
      <c r="D64">
        <v>7070.5</v>
      </c>
      <c r="E64" s="1">
        <v>0.68861445899999996</v>
      </c>
      <c r="F64">
        <f xml:space="preserve"> ($D64-$C64)/2</f>
        <v>0.75</v>
      </c>
      <c r="G64">
        <f xml:space="preserve"> DEGREES(ATAN((-$C64+$D64)/$E64))</f>
        <v>65.341265978885986</v>
      </c>
      <c r="H64">
        <v>174.88</v>
      </c>
      <c r="I64">
        <f xml:space="preserve"> $H64 + 90</f>
        <v>264.88</v>
      </c>
    </row>
    <row r="65" spans="1:9">
      <c r="A65" s="1" t="s">
        <v>15</v>
      </c>
      <c r="B65" t="s">
        <v>10</v>
      </c>
      <c r="C65">
        <v>7071.5</v>
      </c>
      <c r="D65">
        <v>7073</v>
      </c>
      <c r="E65" s="1">
        <v>0.68540158500000004</v>
      </c>
      <c r="F65">
        <f xml:space="preserve"> ($D65-$C65)/2</f>
        <v>0.75</v>
      </c>
      <c r="G65">
        <f xml:space="preserve"> DEGREES(ATAN((-$C65+$D65)/$E65))</f>
        <v>65.44270910170863</v>
      </c>
      <c r="H65">
        <v>60</v>
      </c>
      <c r="I65">
        <f xml:space="preserve"> $H65 + 90</f>
        <v>150</v>
      </c>
    </row>
    <row r="66" spans="1:9">
      <c r="A66" s="1" t="s">
        <v>15</v>
      </c>
      <c r="B66" t="s">
        <v>9</v>
      </c>
      <c r="C66">
        <v>7071.5</v>
      </c>
      <c r="D66">
        <v>7076.5</v>
      </c>
      <c r="E66" s="1">
        <v>0.68606007999999996</v>
      </c>
      <c r="F66">
        <f xml:space="preserve"> ($D66-$C66)/2</f>
        <v>2.5</v>
      </c>
      <c r="G66">
        <f xml:space="preserve"> DEGREES(ATAN((-$C66+$D66)/$E66))</f>
        <v>82.187118216985638</v>
      </c>
      <c r="H66">
        <v>63.78</v>
      </c>
      <c r="I66">
        <f xml:space="preserve"> $H66 + 90</f>
        <v>153.78</v>
      </c>
    </row>
    <row r="67" spans="1:9">
      <c r="A67" s="1" t="s">
        <v>15</v>
      </c>
      <c r="B67" t="s">
        <v>10</v>
      </c>
      <c r="C67">
        <v>7073.5</v>
      </c>
      <c r="D67">
        <v>7076.5</v>
      </c>
      <c r="E67" s="1">
        <v>0.68643636200000002</v>
      </c>
      <c r="F67">
        <f xml:space="preserve"> ($D67-$C67)/2</f>
        <v>1.5</v>
      </c>
      <c r="G67">
        <f xml:space="preserve"> DEGREES(ATAN((-$C67+$D67)/$E67))</f>
        <v>77.111893202228174</v>
      </c>
      <c r="H67">
        <v>170.88</v>
      </c>
      <c r="I67">
        <f xml:space="preserve"> $H67 + 90</f>
        <v>260.88</v>
      </c>
    </row>
    <row r="68" spans="1:9">
      <c r="A68" s="1" t="s">
        <v>15</v>
      </c>
      <c r="B68" t="s">
        <v>10</v>
      </c>
      <c r="C68">
        <v>7074</v>
      </c>
      <c r="D68">
        <v>7079</v>
      </c>
      <c r="E68" s="1">
        <v>0.68798986200000001</v>
      </c>
      <c r="F68">
        <f xml:space="preserve"> ($D68-$C68)/2</f>
        <v>2.5</v>
      </c>
      <c r="G68">
        <f xml:space="preserve"> DEGREES(ATAN((-$C68+$D68)/$E68))</f>
        <v>82.165414316946055</v>
      </c>
      <c r="H68">
        <v>173.5</v>
      </c>
      <c r="I68">
        <f xml:space="preserve"> $H68 + 90</f>
        <v>263.5</v>
      </c>
    </row>
    <row r="69" spans="1:9">
      <c r="A69" s="1" t="s">
        <v>15</v>
      </c>
      <c r="B69" t="s">
        <v>9</v>
      </c>
      <c r="C69">
        <v>7080</v>
      </c>
      <c r="D69">
        <v>7085</v>
      </c>
      <c r="E69" s="1">
        <v>0.69127699899999995</v>
      </c>
      <c r="F69">
        <f xml:space="preserve"> ($D69-$C69)/2</f>
        <v>2.5</v>
      </c>
      <c r="G69">
        <f xml:space="preserve"> DEGREES(ATAN((-$C69+$D69)/$E69))</f>
        <v>82.128449709047842</v>
      </c>
      <c r="H69">
        <v>58</v>
      </c>
      <c r="I69">
        <f xml:space="preserve"> $H69 + 90</f>
        <v>148</v>
      </c>
    </row>
    <row r="70" spans="1:9">
      <c r="A70" s="1" t="s">
        <v>15</v>
      </c>
      <c r="B70" t="s">
        <v>10</v>
      </c>
      <c r="C70">
        <v>7080.5</v>
      </c>
      <c r="D70">
        <v>7082.5</v>
      </c>
      <c r="E70" s="1">
        <v>0.690355371</v>
      </c>
      <c r="F70">
        <f xml:space="preserve"> ($D70-$C70)/2</f>
        <v>1</v>
      </c>
      <c r="G70">
        <f xml:space="preserve"> DEGREES(ATAN((-$C70+$D70)/$E70))</f>
        <v>70.956468376141416</v>
      </c>
      <c r="H70">
        <v>145.51</v>
      </c>
      <c r="I70">
        <f xml:space="preserve"> $H70 + 90</f>
        <v>235.51</v>
      </c>
    </row>
    <row r="71" spans="1:9">
      <c r="A71" s="1" t="s">
        <v>15</v>
      </c>
      <c r="B71" t="s">
        <v>9</v>
      </c>
      <c r="C71">
        <v>7082</v>
      </c>
      <c r="D71">
        <v>7084</v>
      </c>
      <c r="E71" s="1">
        <v>0.69053972500000005</v>
      </c>
      <c r="F71">
        <f xml:space="preserve"> ($D71-$C71)/2</f>
        <v>1</v>
      </c>
      <c r="G71">
        <f xml:space="preserve"> DEGREES(ATAN((-$C71+$D71)/$E71))</f>
        <v>70.951749425086021</v>
      </c>
      <c r="H71">
        <v>31.58</v>
      </c>
      <c r="I71">
        <f xml:space="preserve"> $H71 + 90</f>
        <v>121.58</v>
      </c>
    </row>
    <row r="72" spans="1:9">
      <c r="A72" s="1" t="s">
        <v>15</v>
      </c>
      <c r="B72" t="s">
        <v>9</v>
      </c>
      <c r="C72">
        <v>7084.5</v>
      </c>
      <c r="D72">
        <v>7086</v>
      </c>
      <c r="E72" s="1">
        <v>0.69757507900000004</v>
      </c>
      <c r="F72">
        <f xml:space="preserve"> ($D72-$C72)/2</f>
        <v>0.75</v>
      </c>
      <c r="G72">
        <f xml:space="preserve"> DEGREES(ATAN((-$C72+$D72)/$E72))</f>
        <v>65.059214432419154</v>
      </c>
      <c r="H72">
        <v>30</v>
      </c>
      <c r="I72">
        <f xml:space="preserve"> $H72 + 90</f>
        <v>120</v>
      </c>
    </row>
    <row r="73" spans="1:9">
      <c r="A73" s="1" t="s">
        <v>15</v>
      </c>
      <c r="B73" t="s">
        <v>10</v>
      </c>
      <c r="C73">
        <v>7086</v>
      </c>
      <c r="D73">
        <v>7087.5</v>
      </c>
      <c r="E73" s="1">
        <v>0.70151756200000004</v>
      </c>
      <c r="F73">
        <f xml:space="preserve"> ($D73-$C73)/2</f>
        <v>0.75</v>
      </c>
      <c r="G73">
        <f xml:space="preserve"> DEGREES(ATAN((-$C73+$D73)/$E73))</f>
        <v>64.935524671259415</v>
      </c>
      <c r="H73">
        <v>167.36</v>
      </c>
      <c r="I73">
        <f xml:space="preserve"> $H73 + 90</f>
        <v>257.36</v>
      </c>
    </row>
    <row r="74" spans="1:9">
      <c r="A74" s="1" t="s">
        <v>15</v>
      </c>
      <c r="B74" t="s">
        <v>10</v>
      </c>
      <c r="C74">
        <v>7086.5</v>
      </c>
      <c r="D74">
        <v>7087.5</v>
      </c>
      <c r="E74" s="1">
        <v>0.702951243</v>
      </c>
      <c r="F74">
        <f xml:space="preserve"> ($D74-$C74)/2</f>
        <v>0.5</v>
      </c>
      <c r="G74">
        <f xml:space="preserve"> DEGREES(ATAN((-$C74+$D74)/$E74))</f>
        <v>54.894651327752293</v>
      </c>
      <c r="H74">
        <v>174</v>
      </c>
      <c r="I74">
        <f xml:space="preserve"> $H74 + 90</f>
        <v>264</v>
      </c>
    </row>
    <row r="75" spans="1:9">
      <c r="A75" s="1" t="s">
        <v>15</v>
      </c>
      <c r="B75" t="s">
        <v>10</v>
      </c>
      <c r="C75">
        <v>7087.5</v>
      </c>
      <c r="D75">
        <v>7089</v>
      </c>
      <c r="E75" s="1">
        <v>0.70786703799999995</v>
      </c>
      <c r="F75">
        <f xml:space="preserve"> ($D75-$C75)/2</f>
        <v>0.75</v>
      </c>
      <c r="G75">
        <f xml:space="preserve"> DEGREES(ATAN((-$C75+$D75)/$E75))</f>
        <v>64.736843093478484</v>
      </c>
      <c r="H75">
        <v>16.260000000000002</v>
      </c>
      <c r="I75">
        <f xml:space="preserve"> $H75 + 90</f>
        <v>106.26</v>
      </c>
    </row>
    <row r="76" spans="1:9">
      <c r="A76" s="1" t="s">
        <v>15</v>
      </c>
      <c r="B76" t="s">
        <v>10</v>
      </c>
      <c r="C76">
        <v>7089</v>
      </c>
      <c r="D76">
        <v>7090.5</v>
      </c>
      <c r="E76" s="1">
        <v>0.703770754</v>
      </c>
      <c r="F76">
        <f xml:space="preserve"> ($D76-$C76)/2</f>
        <v>0.75</v>
      </c>
      <c r="G76">
        <f xml:space="preserve"> DEGREES(ATAN((-$C76+$D76)/$E76))</f>
        <v>64.864945906202479</v>
      </c>
      <c r="H76">
        <v>15.11</v>
      </c>
      <c r="I76">
        <f xml:space="preserve"> $H76 + 90</f>
        <v>105.11</v>
      </c>
    </row>
    <row r="77" spans="1:9">
      <c r="A77" s="1" t="s">
        <v>15</v>
      </c>
      <c r="B77" t="s">
        <v>10</v>
      </c>
      <c r="C77">
        <v>7094</v>
      </c>
      <c r="D77">
        <v>7096.5</v>
      </c>
      <c r="E77" s="1">
        <v>0.71329467700000004</v>
      </c>
      <c r="F77">
        <f xml:space="preserve"> ($D77-$C77)/2</f>
        <v>1.25</v>
      </c>
      <c r="G77">
        <f xml:space="preserve"> DEGREES(ATAN((-$C77+$D77)/$E77))</f>
        <v>74.075605017491256</v>
      </c>
      <c r="H77">
        <v>156.76</v>
      </c>
      <c r="I77">
        <f xml:space="preserve"> $H77 + 90</f>
        <v>246.76</v>
      </c>
    </row>
    <row r="78" spans="1:9">
      <c r="A78" s="1" t="s">
        <v>15</v>
      </c>
      <c r="B78" t="s">
        <v>10</v>
      </c>
      <c r="C78">
        <v>7097.5</v>
      </c>
      <c r="D78">
        <v>7099</v>
      </c>
      <c r="E78" s="1">
        <v>0.69588542200000003</v>
      </c>
      <c r="F78">
        <f xml:space="preserve"> ($D78-$C78)/2</f>
        <v>0.75</v>
      </c>
      <c r="G78">
        <f xml:space="preserve"> DEGREES(ATAN((-$C78+$D78)/$E78))</f>
        <v>65.112301207527466</v>
      </c>
      <c r="H78">
        <v>155.83000000000001</v>
      </c>
      <c r="I78">
        <f xml:space="preserve"> $H78 + 90</f>
        <v>245.83</v>
      </c>
    </row>
    <row r="79" spans="1:9">
      <c r="A79" s="1" t="s">
        <v>15</v>
      </c>
      <c r="B79" t="s">
        <v>10</v>
      </c>
      <c r="C79">
        <v>7107.5</v>
      </c>
      <c r="D79">
        <v>7109</v>
      </c>
      <c r="E79" s="1">
        <v>0.69050891999999997</v>
      </c>
      <c r="F79">
        <f xml:space="preserve"> ($D79-$C79)/2</f>
        <v>0.75</v>
      </c>
      <c r="G79">
        <f xml:space="preserve"> DEGREES(ATAN((-$C79+$D79)/$E79))</f>
        <v>65.281527507563595</v>
      </c>
      <c r="H79">
        <v>166.92</v>
      </c>
      <c r="I79">
        <f xml:space="preserve"> $H79 + 90</f>
        <v>256.91999999999996</v>
      </c>
    </row>
    <row r="80" spans="1:9">
      <c r="A80" s="1" t="s">
        <v>15</v>
      </c>
      <c r="B80" t="s">
        <v>9</v>
      </c>
      <c r="C80">
        <v>7108</v>
      </c>
      <c r="D80">
        <v>7110.5</v>
      </c>
      <c r="E80" s="1">
        <v>0.690662734</v>
      </c>
      <c r="F80">
        <f xml:space="preserve"> ($D80-$C80)/2</f>
        <v>1.25</v>
      </c>
      <c r="G80">
        <f xml:space="preserve"> DEGREES(ATAN((-$C80+$D80)/$E80))</f>
        <v>74.556382286351479</v>
      </c>
      <c r="H80">
        <v>154.03</v>
      </c>
      <c r="I80">
        <f xml:space="preserve"> $H80 + 90</f>
        <v>244.03</v>
      </c>
    </row>
    <row r="81" spans="1:9">
      <c r="A81" s="1" t="s">
        <v>15</v>
      </c>
      <c r="B81" t="s">
        <v>10</v>
      </c>
      <c r="C81">
        <v>7133.5</v>
      </c>
      <c r="D81">
        <v>7136</v>
      </c>
      <c r="E81" s="1">
        <v>0.694298199</v>
      </c>
      <c r="F81">
        <f xml:space="preserve"> ($D81-$C81)/2</f>
        <v>1.25</v>
      </c>
      <c r="G81">
        <f xml:space="preserve"> DEGREES(ATAN((-$C81+$D81)/$E81))</f>
        <v>74.479000655849575</v>
      </c>
      <c r="H81">
        <v>145.22</v>
      </c>
      <c r="I81">
        <f xml:space="preserve"> $H81 + 90</f>
        <v>235.22</v>
      </c>
    </row>
    <row r="82" spans="1:9">
      <c r="A82" s="1" t="s">
        <v>15</v>
      </c>
      <c r="B82" t="s">
        <v>10</v>
      </c>
      <c r="C82">
        <v>7136</v>
      </c>
      <c r="D82">
        <v>7136.5</v>
      </c>
      <c r="E82" s="1">
        <v>0.69358137200000003</v>
      </c>
      <c r="F82">
        <f xml:space="preserve"> ($D82-$C82)/2</f>
        <v>0.25</v>
      </c>
      <c r="G82">
        <f xml:space="preserve"> DEGREES(ATAN((-$C82+$D82)/$E82))</f>
        <v>35.787680837850154</v>
      </c>
      <c r="H82">
        <v>140.08000000000001</v>
      </c>
      <c r="I82">
        <f xml:space="preserve"> $H82 + 90</f>
        <v>230.08</v>
      </c>
    </row>
    <row r="83" spans="1:9">
      <c r="A83" s="1" t="s">
        <v>15</v>
      </c>
      <c r="B83" t="s">
        <v>10</v>
      </c>
      <c r="C83">
        <v>7140.5</v>
      </c>
      <c r="D83">
        <v>7141.5</v>
      </c>
      <c r="E83" s="1">
        <v>0.69086759799999997</v>
      </c>
      <c r="F83">
        <f xml:space="preserve"> ($D83-$C83)/2</f>
        <v>0.5</v>
      </c>
      <c r="G83">
        <f xml:space="preserve"> DEGREES(ATAN((-$C83+$D83)/$E83))</f>
        <v>55.360661724932577</v>
      </c>
      <c r="H83">
        <v>118.94</v>
      </c>
      <c r="I83">
        <f xml:space="preserve"> $H83 + 90</f>
        <v>208.94</v>
      </c>
    </row>
    <row r="84" spans="1:9">
      <c r="A84" s="1" t="s">
        <v>15</v>
      </c>
      <c r="B84" t="s">
        <v>10</v>
      </c>
      <c r="C84">
        <v>7142</v>
      </c>
      <c r="D84">
        <v>7143.5</v>
      </c>
      <c r="E84" s="1">
        <v>0.69312050599999997</v>
      </c>
      <c r="F84">
        <f xml:space="preserve"> ($D84-$C84)/2</f>
        <v>0.75</v>
      </c>
      <c r="G84">
        <f xml:space="preserve"> DEGREES(ATAN((-$C84+$D84)/$E84))</f>
        <v>65.199269703348904</v>
      </c>
      <c r="H84">
        <v>157.63</v>
      </c>
      <c r="I84">
        <f xml:space="preserve"> $H84 + 90</f>
        <v>247.63</v>
      </c>
    </row>
    <row r="85" spans="1:9">
      <c r="A85" s="1" t="s">
        <v>15</v>
      </c>
      <c r="B85" t="s">
        <v>9</v>
      </c>
      <c r="C85">
        <v>7144</v>
      </c>
      <c r="D85">
        <v>7145</v>
      </c>
      <c r="E85" s="1">
        <v>0.692813189</v>
      </c>
      <c r="F85">
        <f xml:space="preserve"> ($D85-$C85)/2</f>
        <v>0.5</v>
      </c>
      <c r="G85">
        <f xml:space="preserve"> DEGREES(ATAN((-$C85+$D85)/$E85))</f>
        <v>55.285272229183313</v>
      </c>
      <c r="H85">
        <v>5.63</v>
      </c>
      <c r="I85">
        <f xml:space="preserve"> $H85 + 90</f>
        <v>95.63</v>
      </c>
    </row>
    <row r="86" spans="1:9">
      <c r="A86" s="1" t="s">
        <v>15</v>
      </c>
      <c r="B86" t="s">
        <v>9</v>
      </c>
      <c r="C86">
        <v>7145</v>
      </c>
      <c r="D86">
        <v>7151.5</v>
      </c>
      <c r="E86" s="1">
        <v>0.690092025</v>
      </c>
      <c r="F86">
        <f xml:space="preserve"> ($D86-$C86)/2</f>
        <v>3.25</v>
      </c>
      <c r="G86">
        <f xml:space="preserve"> DEGREES(ATAN((-$C86+$D86)/$E86))</f>
        <v>83.93972318376801</v>
      </c>
      <c r="H86">
        <v>10.58</v>
      </c>
      <c r="I86">
        <f xml:space="preserve"> $H86 + 90</f>
        <v>100.58</v>
      </c>
    </row>
    <row r="87" spans="1:9">
      <c r="A87" s="1" t="s">
        <v>15</v>
      </c>
      <c r="B87" t="s">
        <v>9</v>
      </c>
      <c r="C87">
        <v>7146</v>
      </c>
      <c r="D87">
        <v>7154.5</v>
      </c>
      <c r="E87" s="1">
        <v>0.68782932200000002</v>
      </c>
      <c r="F87">
        <f xml:space="preserve"> ($D87-$C87)/2</f>
        <v>4.25</v>
      </c>
      <c r="G87">
        <f xml:space="preserve"> DEGREES(ATAN((-$C87+$D87)/$E87))</f>
        <v>85.373643252038391</v>
      </c>
      <c r="H87">
        <v>155.06</v>
      </c>
      <c r="I87">
        <f xml:space="preserve"> $H87 + 90</f>
        <v>245.06</v>
      </c>
    </row>
    <row r="88" spans="1:9">
      <c r="A88" s="1" t="s">
        <v>15</v>
      </c>
      <c r="B88" t="s">
        <v>9</v>
      </c>
      <c r="C88">
        <v>7158</v>
      </c>
      <c r="D88">
        <v>7163.5</v>
      </c>
      <c r="E88" s="1">
        <v>0.69848280699999998</v>
      </c>
      <c r="F88">
        <f xml:space="preserve"> ($D88-$C88)/2</f>
        <v>2.75</v>
      </c>
      <c r="G88">
        <f xml:space="preserve"> DEGREES(ATAN((-$C88+$D88)/$E88))</f>
        <v>82.762359214952085</v>
      </c>
      <c r="H88">
        <v>93.98</v>
      </c>
      <c r="I88">
        <f xml:space="preserve"> $H88 + 90</f>
        <v>183.98000000000002</v>
      </c>
    </row>
    <row r="89" spans="1:9">
      <c r="A89" s="1" t="s">
        <v>15</v>
      </c>
      <c r="B89" t="s">
        <v>9</v>
      </c>
      <c r="C89">
        <v>7159</v>
      </c>
      <c r="D89">
        <v>7162.5</v>
      </c>
      <c r="E89" s="1">
        <v>0.69957207099999996</v>
      </c>
      <c r="F89">
        <f xml:space="preserve"> ($D89-$C89)/2</f>
        <v>1.75</v>
      </c>
      <c r="G89">
        <f xml:space="preserve"> DEGREES(ATAN((-$C89+$D89)/$E89))</f>
        <v>78.696803543019826</v>
      </c>
      <c r="H89">
        <v>151.55000000000001</v>
      </c>
      <c r="I89">
        <f xml:space="preserve"> $H89 + 90</f>
        <v>241.55</v>
      </c>
    </row>
    <row r="90" spans="1:9">
      <c r="A90" s="1" t="s">
        <v>15</v>
      </c>
      <c r="B90" t="s">
        <v>9</v>
      </c>
      <c r="C90">
        <v>7159.5</v>
      </c>
      <c r="D90">
        <v>7163.5</v>
      </c>
      <c r="E90" s="1">
        <v>0.69967443399999996</v>
      </c>
      <c r="F90">
        <f xml:space="preserve"> ($D90-$C90)/2</f>
        <v>2</v>
      </c>
      <c r="G90">
        <f xml:space="preserve"> DEGREES(ATAN((-$C90+$D90)/$E90))</f>
        <v>80.078279372793986</v>
      </c>
      <c r="H90">
        <v>144.27000000000001</v>
      </c>
      <c r="I90">
        <f xml:space="preserve"> $H90 + 90</f>
        <v>234.27</v>
      </c>
    </row>
    <row r="91" spans="1:9">
      <c r="A91" s="1" t="s">
        <v>15</v>
      </c>
      <c r="B91" t="s">
        <v>9</v>
      </c>
      <c r="C91">
        <v>7160</v>
      </c>
      <c r="D91">
        <v>7170</v>
      </c>
      <c r="E91" s="1">
        <v>0.70399023800000005</v>
      </c>
      <c r="F91">
        <f xml:space="preserve"> ($D91-$C91)/2</f>
        <v>5</v>
      </c>
      <c r="G91">
        <f xml:space="preserve"> DEGREES(ATAN((-$C91+$D91)/$E91))</f>
        <v>85.973076792586554</v>
      </c>
      <c r="H91">
        <v>92.23</v>
      </c>
      <c r="I91">
        <f xml:space="preserve"> $H91 + 90</f>
        <v>182.23000000000002</v>
      </c>
    </row>
    <row r="92" spans="1:9">
      <c r="A92" s="1" t="s">
        <v>15</v>
      </c>
      <c r="B92" t="s">
        <v>9</v>
      </c>
      <c r="C92">
        <v>7160.5</v>
      </c>
      <c r="D92">
        <v>7165.5</v>
      </c>
      <c r="E92" s="1">
        <v>0.70138979599999995</v>
      </c>
      <c r="F92">
        <f xml:space="preserve"> ($D92-$C92)/2</f>
        <v>2.5</v>
      </c>
      <c r="G92">
        <f xml:space="preserve"> DEGREES(ATAN((-$C92+$D92)/$E92))</f>
        <v>82.014770460097637</v>
      </c>
      <c r="H92">
        <v>121.68</v>
      </c>
      <c r="I92">
        <f xml:space="preserve"> $H92 + 90</f>
        <v>211.68</v>
      </c>
    </row>
    <row r="93" spans="1:9">
      <c r="A93" s="1" t="s">
        <v>15</v>
      </c>
      <c r="B93" t="s">
        <v>9</v>
      </c>
      <c r="C93">
        <v>7161.5</v>
      </c>
      <c r="D93">
        <v>7162.5</v>
      </c>
      <c r="E93" s="1">
        <v>0.69516866799999999</v>
      </c>
      <c r="F93">
        <f xml:space="preserve"> ($D93-$C93)/2</f>
        <v>0.5</v>
      </c>
      <c r="G93">
        <f xml:space="preserve"> DEGREES(ATAN((-$C93+$D93)/$E93))</f>
        <v>55.194183618358231</v>
      </c>
      <c r="H93">
        <v>75.45</v>
      </c>
      <c r="I93">
        <f xml:space="preserve"> $H93 + 90</f>
        <v>165.45</v>
      </c>
    </row>
    <row r="94" spans="1:9">
      <c r="A94" s="1" t="s">
        <v>15</v>
      </c>
      <c r="B94" t="s">
        <v>9</v>
      </c>
      <c r="C94">
        <v>7162</v>
      </c>
      <c r="D94">
        <v>7163.5</v>
      </c>
      <c r="E94" s="1">
        <v>0.69649983699999996</v>
      </c>
      <c r="F94">
        <f xml:space="preserve"> ($D94-$C94)/2</f>
        <v>0.75</v>
      </c>
      <c r="G94">
        <f xml:space="preserve"> DEGREES(ATAN((-$C94+$D94)/$E94))</f>
        <v>65.09299181896462</v>
      </c>
      <c r="H94">
        <v>91.89</v>
      </c>
      <c r="I94">
        <f xml:space="preserve"> $H94 + 90</f>
        <v>181.89</v>
      </c>
    </row>
    <row r="95" spans="1:9">
      <c r="A95" s="1" t="s">
        <v>15</v>
      </c>
      <c r="B95" t="s">
        <v>9</v>
      </c>
      <c r="C95">
        <v>7163</v>
      </c>
      <c r="D95">
        <v>7165</v>
      </c>
      <c r="E95" s="1">
        <v>0.70332017300000005</v>
      </c>
      <c r="F95">
        <f xml:space="preserve"> ($D95-$C95)/2</f>
        <v>1</v>
      </c>
      <c r="G95">
        <f xml:space="preserve"> DEGREES(ATAN((-$C95+$D95)/$E95))</f>
        <v>70.625261867905152</v>
      </c>
      <c r="H95">
        <v>105.41</v>
      </c>
      <c r="I95">
        <f xml:space="preserve"> $H95 + 90</f>
        <v>195.41</v>
      </c>
    </row>
    <row r="96" spans="1:9">
      <c r="A96" s="1" t="s">
        <v>15</v>
      </c>
      <c r="B96" t="s">
        <v>9</v>
      </c>
      <c r="C96">
        <v>7163.5</v>
      </c>
      <c r="D96">
        <v>7166.5</v>
      </c>
      <c r="E96" s="1">
        <v>0.70494858599999999</v>
      </c>
      <c r="F96">
        <f xml:space="preserve"> ($D96-$C96)/2</f>
        <v>1.5</v>
      </c>
      <c r="G96">
        <f xml:space="preserve"> DEGREES(ATAN((-$C96+$D96)/$E96))</f>
        <v>76.776379357021881</v>
      </c>
      <c r="H96">
        <v>97.54</v>
      </c>
      <c r="I96">
        <f xml:space="preserve"> $H96 + 90</f>
        <v>187.54000000000002</v>
      </c>
    </row>
    <row r="97" spans="1:9">
      <c r="A97" s="1" t="s">
        <v>15</v>
      </c>
      <c r="B97" t="s">
        <v>9</v>
      </c>
      <c r="C97">
        <v>7168</v>
      </c>
      <c r="D97">
        <v>7177.5</v>
      </c>
      <c r="E97" s="1">
        <v>0.69379961300000004</v>
      </c>
      <c r="F97">
        <f xml:space="preserve"> ($D97-$C97)/2</f>
        <v>4.75</v>
      </c>
      <c r="G97">
        <f xml:space="preserve"> DEGREES(ATAN((-$C97+$D97)/$E97))</f>
        <v>85.82301668361842</v>
      </c>
      <c r="H97">
        <v>142.1</v>
      </c>
      <c r="I97">
        <f xml:space="preserve"> $H97 + 90</f>
        <v>232.1</v>
      </c>
    </row>
    <row r="98" spans="1:9">
      <c r="A98" s="1" t="s">
        <v>15</v>
      </c>
      <c r="B98" t="s">
        <v>9</v>
      </c>
      <c r="C98">
        <v>7169</v>
      </c>
      <c r="D98">
        <v>7176</v>
      </c>
      <c r="E98" s="1">
        <v>0.69148197600000005</v>
      </c>
      <c r="F98">
        <f xml:space="preserve"> ($D98-$C98)/2</f>
        <v>3.5</v>
      </c>
      <c r="G98">
        <f xml:space="preserve"> DEGREES(ATAN((-$C98+$D98)/$E98))</f>
        <v>84.35844581530587</v>
      </c>
      <c r="H98">
        <v>141.25</v>
      </c>
      <c r="I98">
        <f xml:space="preserve"> $H98 + 90</f>
        <v>231.25</v>
      </c>
    </row>
    <row r="99" spans="1:9">
      <c r="A99" s="1" t="s">
        <v>15</v>
      </c>
      <c r="B99" t="s">
        <v>9</v>
      </c>
      <c r="C99">
        <v>7171.5</v>
      </c>
      <c r="D99">
        <v>7175.5</v>
      </c>
      <c r="E99" s="1">
        <v>0.68249064800000003</v>
      </c>
      <c r="F99">
        <f xml:space="preserve"> ($D99-$C99)/2</f>
        <v>2</v>
      </c>
      <c r="G99">
        <f xml:space="preserve"> DEGREES(ATAN((-$C99+$D99)/$E99))</f>
        <v>80.317284424038149</v>
      </c>
      <c r="H99">
        <v>149.35</v>
      </c>
      <c r="I99">
        <f xml:space="preserve"> $H99 + 90</f>
        <v>239.35</v>
      </c>
    </row>
    <row r="100" spans="1:9">
      <c r="A100" s="1" t="s">
        <v>15</v>
      </c>
      <c r="B100" t="s">
        <v>9</v>
      </c>
      <c r="C100">
        <v>7177</v>
      </c>
      <c r="D100">
        <v>7181</v>
      </c>
      <c r="E100" s="1">
        <v>0.69954140399999998</v>
      </c>
      <c r="F100">
        <f xml:space="preserve"> ($D100-$C100)/2</f>
        <v>2</v>
      </c>
      <c r="G100">
        <f xml:space="preserve"> DEGREES(ATAN((-$C100+$D100)/$E100))</f>
        <v>80.080128326391531</v>
      </c>
      <c r="H100">
        <v>40.25</v>
      </c>
      <c r="I100">
        <f xml:space="preserve"> $H100 + 90</f>
        <v>130.25</v>
      </c>
    </row>
    <row r="101" spans="1:9">
      <c r="A101" s="1" t="s">
        <v>15</v>
      </c>
      <c r="B101" t="s">
        <v>10</v>
      </c>
      <c r="C101">
        <v>7179</v>
      </c>
      <c r="D101">
        <v>7183</v>
      </c>
      <c r="E101" s="1">
        <v>0.71814199300000003</v>
      </c>
      <c r="F101">
        <f xml:space="preserve"> ($D101-$C101)/2</f>
        <v>2</v>
      </c>
      <c r="G101">
        <f xml:space="preserve"> DEGREES(ATAN((-$C101+$D101)/$E101))</f>
        <v>79.821807122514571</v>
      </c>
      <c r="H101">
        <v>63.42</v>
      </c>
      <c r="I101">
        <f xml:space="preserve"> $H101 + 90</f>
        <v>153.42000000000002</v>
      </c>
    </row>
    <row r="102" spans="1:9">
      <c r="A102" s="1" t="s">
        <v>15</v>
      </c>
      <c r="B102" t="s">
        <v>10</v>
      </c>
      <c r="C102">
        <v>7181</v>
      </c>
      <c r="D102">
        <v>7184</v>
      </c>
      <c r="E102" s="1">
        <v>0.71913189899999996</v>
      </c>
      <c r="F102">
        <f xml:space="preserve"> ($D102-$C102)/2</f>
        <v>1.5</v>
      </c>
      <c r="G102">
        <f xml:space="preserve"> DEGREES(ATAN((-$C102+$D102)/$E102))</f>
        <v>76.519944287465918</v>
      </c>
      <c r="H102">
        <v>61.07</v>
      </c>
      <c r="I102">
        <f xml:space="preserve"> $H102 + 90</f>
        <v>151.07</v>
      </c>
    </row>
    <row r="103" spans="1:9">
      <c r="A103" s="1" t="s">
        <v>15</v>
      </c>
      <c r="B103" t="s">
        <v>9</v>
      </c>
      <c r="C103">
        <v>7182</v>
      </c>
      <c r="D103">
        <v>7184</v>
      </c>
      <c r="E103" s="1">
        <v>0.70700684499999999</v>
      </c>
      <c r="F103">
        <f xml:space="preserve"> ($D103-$C103)/2</f>
        <v>1</v>
      </c>
      <c r="G103">
        <f xml:space="preserve"> DEGREES(ATAN((-$C103+$D103)/$E103))</f>
        <v>70.531324259564514</v>
      </c>
      <c r="H103">
        <v>137.13</v>
      </c>
      <c r="I103">
        <f xml:space="preserve"> $H103 + 90</f>
        <v>227.13</v>
      </c>
    </row>
    <row r="104" spans="1:9">
      <c r="A104" s="1" t="s">
        <v>15</v>
      </c>
      <c r="B104" t="s">
        <v>9</v>
      </c>
      <c r="C104">
        <v>7185.5</v>
      </c>
      <c r="D104">
        <v>7201</v>
      </c>
      <c r="E104" s="1">
        <v>0.69110433800000004</v>
      </c>
      <c r="F104">
        <f xml:space="preserve"> ($D104-$C104)/2</f>
        <v>7.75</v>
      </c>
      <c r="G104">
        <f xml:space="preserve"> DEGREES(ATAN((-$C104+$D104)/$E104))</f>
        <v>87.447022404928305</v>
      </c>
      <c r="H104">
        <v>52.61</v>
      </c>
      <c r="I104">
        <f xml:space="preserve"> $H104 + 90</f>
        <v>142.61000000000001</v>
      </c>
    </row>
    <row r="105" spans="1:9">
      <c r="A105" s="1" t="s">
        <v>15</v>
      </c>
      <c r="B105" t="s">
        <v>9</v>
      </c>
      <c r="C105">
        <v>7190.5</v>
      </c>
      <c r="D105">
        <v>7193.5</v>
      </c>
      <c r="E105" s="1">
        <v>0.69303288500000004</v>
      </c>
      <c r="F105">
        <f xml:space="preserve"> ($D105-$C105)/2</f>
        <v>1.5</v>
      </c>
      <c r="G105">
        <f xml:space="preserve"> DEGREES(ATAN((-$C105+$D105)/$E105))</f>
        <v>76.99223403353875</v>
      </c>
      <c r="H105">
        <v>178.69</v>
      </c>
      <c r="I105">
        <f xml:space="preserve"> $H105 + 90</f>
        <v>268.69</v>
      </c>
    </row>
    <row r="106" spans="1:9">
      <c r="A106" s="1" t="s">
        <v>15</v>
      </c>
      <c r="B106" t="s">
        <v>10</v>
      </c>
      <c r="C106">
        <v>7193</v>
      </c>
      <c r="D106">
        <v>7195.5</v>
      </c>
      <c r="E106" s="1">
        <v>0.69952109299999998</v>
      </c>
      <c r="F106">
        <f xml:space="preserve"> ($D106-$C106)/2</f>
        <v>1.25</v>
      </c>
      <c r="G106">
        <f xml:space="preserve"> DEGREES(ATAN((-$C106+$D106)/$E106))</f>
        <v>74.367931849334326</v>
      </c>
      <c r="H106">
        <v>162.96</v>
      </c>
      <c r="I106">
        <f xml:space="preserve"> $H106 + 90</f>
        <v>252.96</v>
      </c>
    </row>
    <row r="107" spans="1:9">
      <c r="A107" s="1" t="s">
        <v>15</v>
      </c>
      <c r="B107" t="s">
        <v>9</v>
      </c>
      <c r="C107">
        <v>7197.5</v>
      </c>
      <c r="D107">
        <v>7201.5</v>
      </c>
      <c r="E107" s="1">
        <v>0.68943374999999996</v>
      </c>
      <c r="F107">
        <f xml:space="preserve"> ($D107-$C107)/2</f>
        <v>2</v>
      </c>
      <c r="G107">
        <f xml:space="preserve"> DEGREES(ATAN((-$C107+$D107)/$E107))</f>
        <v>80.220673079070977</v>
      </c>
      <c r="H107">
        <v>167.59</v>
      </c>
      <c r="I107">
        <f xml:space="preserve"> $H107 + 90</f>
        <v>257.59000000000003</v>
      </c>
    </row>
    <row r="108" spans="1:9">
      <c r="A108" s="1" t="s">
        <v>15</v>
      </c>
      <c r="B108" t="s">
        <v>9</v>
      </c>
      <c r="C108">
        <v>7198</v>
      </c>
      <c r="D108">
        <v>7200.5</v>
      </c>
      <c r="E108" s="1">
        <v>0.690838124</v>
      </c>
      <c r="F108">
        <f xml:space="preserve"> ($D108-$C108)/2</f>
        <v>1.25</v>
      </c>
      <c r="G108">
        <f xml:space="preserve"> DEGREES(ATAN((-$C108+$D108)/$E108))</f>
        <v>74.552647745183336</v>
      </c>
      <c r="H108">
        <v>100.62</v>
      </c>
      <c r="I108">
        <f xml:space="preserve"> $H108 + 90</f>
        <v>190.62</v>
      </c>
    </row>
    <row r="109" spans="1:9">
      <c r="A109" s="1" t="s">
        <v>15</v>
      </c>
      <c r="B109" t="s">
        <v>9</v>
      </c>
      <c r="C109">
        <v>7199</v>
      </c>
      <c r="D109">
        <v>7202.5</v>
      </c>
      <c r="E109" s="1">
        <v>0.68851205699999996</v>
      </c>
      <c r="F109">
        <f xml:space="preserve"> ($D109-$C109)/2</f>
        <v>1.75</v>
      </c>
      <c r="G109">
        <f xml:space="preserve"> DEGREES(ATAN((-$C109+$D109)/$E109))</f>
        <v>78.871008237073553</v>
      </c>
      <c r="H109">
        <v>84.23</v>
      </c>
      <c r="I109">
        <f xml:space="preserve"> $H109 + 90</f>
        <v>174.23000000000002</v>
      </c>
    </row>
    <row r="110" spans="1:9">
      <c r="A110" s="1" t="s">
        <v>15</v>
      </c>
      <c r="B110" t="s">
        <v>9</v>
      </c>
      <c r="C110">
        <v>7200</v>
      </c>
      <c r="D110">
        <v>7212</v>
      </c>
      <c r="E110" s="1">
        <v>0.68933135999999995</v>
      </c>
      <c r="F110">
        <f xml:space="preserve"> ($D110-$C110)/2</f>
        <v>6</v>
      </c>
      <c r="G110">
        <f xml:space="preserve"> DEGREES(ATAN((-$C110+$D110)/$E110))</f>
        <v>86.712298324436517</v>
      </c>
      <c r="H110">
        <v>143.96</v>
      </c>
      <c r="I110">
        <f xml:space="preserve"> $H110 + 90</f>
        <v>233.96</v>
      </c>
    </row>
    <row r="111" spans="1:9">
      <c r="A111" s="1" t="s">
        <v>15</v>
      </c>
      <c r="B111" t="s">
        <v>9</v>
      </c>
      <c r="C111">
        <v>7201</v>
      </c>
      <c r="D111">
        <v>7209.5</v>
      </c>
      <c r="E111" s="1">
        <v>0.69056024100000002</v>
      </c>
      <c r="F111">
        <f xml:space="preserve"> ($D111-$C111)/2</f>
        <v>4.25</v>
      </c>
      <c r="G111">
        <f xml:space="preserve"> DEGREES(ATAN((-$C111+$D111)/$E111))</f>
        <v>85.355355231254492</v>
      </c>
      <c r="H111">
        <v>55.43</v>
      </c>
      <c r="I111">
        <f xml:space="preserve"> $H111 + 90</f>
        <v>145.43</v>
      </c>
    </row>
    <row r="112" spans="1:9">
      <c r="A112" s="1" t="s">
        <v>15</v>
      </c>
      <c r="B112" t="s">
        <v>10</v>
      </c>
      <c r="C112">
        <v>7203</v>
      </c>
      <c r="D112">
        <v>7204.5</v>
      </c>
      <c r="E112" s="1">
        <v>0.69911120500000001</v>
      </c>
      <c r="F112">
        <f xml:space="preserve"> ($D112-$C112)/2</f>
        <v>0.75</v>
      </c>
      <c r="G112">
        <f xml:space="preserve"> DEGREES(ATAN((-$C112+$D112)/$E112))</f>
        <v>65.010991064252877</v>
      </c>
      <c r="H112">
        <v>5.79</v>
      </c>
      <c r="I112">
        <f xml:space="preserve"> $H112 + 90</f>
        <v>95.79</v>
      </c>
    </row>
    <row r="113" spans="1:9">
      <c r="A113" s="1" t="s">
        <v>15</v>
      </c>
      <c r="B113" t="s">
        <v>9</v>
      </c>
      <c r="C113">
        <v>7203.5</v>
      </c>
      <c r="D113">
        <v>7207.5</v>
      </c>
      <c r="E113" s="1">
        <v>0.69508659800000006</v>
      </c>
      <c r="F113">
        <f xml:space="preserve"> ($D113-$C113)/2</f>
        <v>2</v>
      </c>
      <c r="G113">
        <f xml:space="preserve"> DEGREES(ATAN((-$C113+$D113)/$E113))</f>
        <v>80.142056687070621</v>
      </c>
      <c r="H113">
        <v>89.93</v>
      </c>
      <c r="I113">
        <f xml:space="preserve"> $H113 + 90</f>
        <v>179.93</v>
      </c>
    </row>
    <row r="114" spans="1:9">
      <c r="A114" s="1" t="s">
        <v>15</v>
      </c>
      <c r="B114" t="s">
        <v>9</v>
      </c>
      <c r="C114">
        <v>7204</v>
      </c>
      <c r="D114">
        <v>7204.5</v>
      </c>
      <c r="E114" s="1">
        <v>0.702644304</v>
      </c>
      <c r="F114">
        <f xml:space="preserve"> ($D114-$C114)/2</f>
        <v>0.25</v>
      </c>
      <c r="G114">
        <f xml:space="preserve"> DEGREES(ATAN((-$C114+$D114)/$E114))</f>
        <v>35.435563421351588</v>
      </c>
      <c r="H114">
        <v>171.6</v>
      </c>
      <c r="I114">
        <f xml:space="preserve"> $H114 + 90</f>
        <v>261.60000000000002</v>
      </c>
    </row>
    <row r="115" spans="1:9">
      <c r="A115" s="1" t="s">
        <v>15</v>
      </c>
      <c r="B115" t="s">
        <v>9</v>
      </c>
      <c r="C115">
        <v>7206</v>
      </c>
      <c r="D115">
        <v>7207.5</v>
      </c>
      <c r="E115" s="1">
        <v>0.69262881899999995</v>
      </c>
      <c r="F115">
        <f xml:space="preserve"> ($D115-$C115)/2</f>
        <v>0.75</v>
      </c>
      <c r="G115">
        <f xml:space="preserve"> DEGREES(ATAN((-$C115+$D115)/$E115))</f>
        <v>65.214748171965383</v>
      </c>
      <c r="H115">
        <v>98.77</v>
      </c>
      <c r="I115">
        <f xml:space="preserve"> $H115 + 90</f>
        <v>188.76999999999998</v>
      </c>
    </row>
    <row r="116" spans="1:9">
      <c r="A116" s="1" t="s">
        <v>15</v>
      </c>
      <c r="B116" t="s">
        <v>10</v>
      </c>
      <c r="C116">
        <v>7210</v>
      </c>
      <c r="D116">
        <v>7211.5</v>
      </c>
      <c r="E116" s="1">
        <v>0.68421110500000004</v>
      </c>
      <c r="F116">
        <f xml:space="preserve"> ($D116-$C116)/2</f>
        <v>0.75</v>
      </c>
      <c r="G116">
        <f xml:space="preserve"> DEGREES(ATAN((-$C116+$D116)/$E116))</f>
        <v>65.480339014678421</v>
      </c>
      <c r="H116">
        <v>132.22999999999999</v>
      </c>
      <c r="I116">
        <f xml:space="preserve"> $H116 + 90</f>
        <v>222.23</v>
      </c>
    </row>
    <row r="117" spans="1:9">
      <c r="A117" s="1" t="s">
        <v>15</v>
      </c>
      <c r="B117" t="s">
        <v>10</v>
      </c>
      <c r="C117">
        <v>7215</v>
      </c>
      <c r="D117">
        <v>7216</v>
      </c>
      <c r="E117" s="1">
        <v>0.68943363999999996</v>
      </c>
      <c r="F117">
        <f xml:space="preserve"> ($D117-$C117)/2</f>
        <v>0.5</v>
      </c>
      <c r="G117">
        <f xml:space="preserve"> DEGREES(ATAN((-$C117+$D117)/$E117))</f>
        <v>55.416313899831096</v>
      </c>
      <c r="H117">
        <v>142.47999999999999</v>
      </c>
      <c r="I117">
        <f xml:space="preserve"> $H117 + 90</f>
        <v>232.48</v>
      </c>
    </row>
    <row r="118" spans="1:9">
      <c r="A118" s="1" t="s">
        <v>15</v>
      </c>
      <c r="B118" t="s">
        <v>10</v>
      </c>
      <c r="C118">
        <v>7217.5</v>
      </c>
      <c r="D118">
        <v>7219</v>
      </c>
      <c r="E118" s="1">
        <v>0.68390368800000001</v>
      </c>
      <c r="F118">
        <f xml:space="preserve"> ($D118-$C118)/2</f>
        <v>0.75</v>
      </c>
      <c r="G118">
        <f xml:space="preserve"> DEGREES(ATAN((-$C118+$D118)/$E118))</f>
        <v>65.490059831990621</v>
      </c>
      <c r="H118">
        <v>8.49</v>
      </c>
      <c r="I118">
        <f xml:space="preserve"> $H118 + 90</f>
        <v>98.49</v>
      </c>
    </row>
    <row r="119" spans="1:9">
      <c r="A119" s="1" t="s">
        <v>15</v>
      </c>
      <c r="B119" t="s">
        <v>10</v>
      </c>
      <c r="C119">
        <v>7218</v>
      </c>
      <c r="D119">
        <v>7219.5</v>
      </c>
      <c r="E119" s="1">
        <v>0.68236770099999999</v>
      </c>
      <c r="F119">
        <f xml:space="preserve"> ($D119-$C119)/2</f>
        <v>0.75</v>
      </c>
      <c r="G119">
        <f xml:space="preserve"> DEGREES(ATAN((-$C119+$D119)/$E119))</f>
        <v>65.538651726865552</v>
      </c>
      <c r="H119">
        <v>161.41</v>
      </c>
      <c r="I119">
        <f xml:space="preserve"> $H119 + 90</f>
        <v>251.41</v>
      </c>
    </row>
    <row r="120" spans="1:9">
      <c r="A120" s="1" t="s">
        <v>15</v>
      </c>
      <c r="B120" t="s">
        <v>10</v>
      </c>
      <c r="C120">
        <v>7219</v>
      </c>
      <c r="D120">
        <v>7220.5</v>
      </c>
      <c r="E120" s="1">
        <v>0.68267477899999995</v>
      </c>
      <c r="F120">
        <f xml:space="preserve"> ($D120-$C120)/2</f>
        <v>0.75</v>
      </c>
      <c r="G120">
        <f xml:space="preserve"> DEGREES(ATAN((-$C120+$D120)/$E120))</f>
        <v>65.528934123371172</v>
      </c>
      <c r="H120">
        <v>16.41</v>
      </c>
      <c r="I120">
        <f xml:space="preserve"> $H120 + 90</f>
        <v>106.41</v>
      </c>
    </row>
    <row r="121" spans="1:9">
      <c r="A121" s="1" t="s">
        <v>15</v>
      </c>
      <c r="B121" t="s">
        <v>10</v>
      </c>
      <c r="C121">
        <v>7221.5</v>
      </c>
      <c r="D121">
        <v>7222.5</v>
      </c>
      <c r="E121" s="1">
        <v>0.68221414700000005</v>
      </c>
      <c r="F121">
        <f xml:space="preserve"> ($D121-$C121)/2</f>
        <v>0.5</v>
      </c>
      <c r="G121">
        <f xml:space="preserve"> DEGREES(ATAN((-$C121+$D121)/$E121))</f>
        <v>55.697638468312725</v>
      </c>
      <c r="H121">
        <v>166.59</v>
      </c>
      <c r="I121">
        <f xml:space="preserve"> $H121 + 90</f>
        <v>256.59000000000003</v>
      </c>
    </row>
    <row r="122" spans="1:9">
      <c r="A122" s="1" t="s">
        <v>15</v>
      </c>
      <c r="B122" t="s">
        <v>10</v>
      </c>
      <c r="C122">
        <v>7222</v>
      </c>
      <c r="D122">
        <v>7223</v>
      </c>
      <c r="E122" s="1">
        <v>0.68267500599999997</v>
      </c>
      <c r="F122">
        <f xml:space="preserve"> ($D122-$C122)/2</f>
        <v>0.5</v>
      </c>
      <c r="G122">
        <f xml:space="preserve"> DEGREES(ATAN((-$C122+$D122)/$E122))</f>
        <v>55.679623373494401</v>
      </c>
      <c r="H122">
        <v>152.66999999999999</v>
      </c>
      <c r="I122">
        <f xml:space="preserve"> $H122 + 90</f>
        <v>242.67</v>
      </c>
    </row>
    <row r="123" spans="1:9">
      <c r="A123" s="1" t="s">
        <v>15</v>
      </c>
      <c r="B123" t="s">
        <v>10</v>
      </c>
      <c r="C123">
        <v>7225.5</v>
      </c>
      <c r="D123">
        <v>7227.5</v>
      </c>
      <c r="E123" s="1">
        <v>0.68095441800000001</v>
      </c>
      <c r="F123">
        <f xml:space="preserve"> ($D123-$C123)/2</f>
        <v>1</v>
      </c>
      <c r="G123">
        <f xml:space="preserve"> DEGREES(ATAN((-$C123+$D123)/$E123))</f>
        <v>71.197461503287926</v>
      </c>
      <c r="H123">
        <v>121.18</v>
      </c>
      <c r="I123">
        <f xml:space="preserve"> $H123 + 90</f>
        <v>211.18</v>
      </c>
    </row>
    <row r="124" spans="1:9">
      <c r="A124" s="1" t="s">
        <v>15</v>
      </c>
      <c r="B124" t="s">
        <v>10</v>
      </c>
      <c r="C124">
        <v>7230</v>
      </c>
      <c r="D124">
        <v>7231.5</v>
      </c>
      <c r="E124" s="1">
        <v>0.68095441800000001</v>
      </c>
      <c r="F124">
        <f xml:space="preserve"> ($D124-$C124)/2</f>
        <v>0.75</v>
      </c>
      <c r="G124">
        <f xml:space="preserve"> DEGREES(ATAN((-$C124+$D124)/$E124))</f>
        <v>65.583394952112343</v>
      </c>
      <c r="H124">
        <v>137.08000000000001</v>
      </c>
      <c r="I124">
        <f xml:space="preserve"> $H124 + 90</f>
        <v>227.08</v>
      </c>
    </row>
    <row r="125" spans="1:9">
      <c r="A125" s="1" t="s">
        <v>15</v>
      </c>
      <c r="B125" t="s">
        <v>10</v>
      </c>
      <c r="C125">
        <v>7231</v>
      </c>
      <c r="D125">
        <v>7232.5</v>
      </c>
      <c r="E125" s="1">
        <v>0.68095441800000001</v>
      </c>
      <c r="F125">
        <f xml:space="preserve"> ($D125-$C125)/2</f>
        <v>0.75</v>
      </c>
      <c r="G125">
        <f xml:space="preserve"> DEGREES(ATAN((-$C125+$D125)/$E125))</f>
        <v>65.583394952112343</v>
      </c>
      <c r="H125">
        <v>140.62</v>
      </c>
      <c r="I125">
        <f xml:space="preserve"> $H125 + 90</f>
        <v>230.62</v>
      </c>
    </row>
    <row r="126" spans="1:9">
      <c r="A126" s="1" t="s">
        <v>15</v>
      </c>
      <c r="B126" t="s">
        <v>10</v>
      </c>
      <c r="C126">
        <v>7237.5</v>
      </c>
      <c r="D126">
        <v>7238</v>
      </c>
      <c r="E126" s="1">
        <v>0.68095441800000001</v>
      </c>
      <c r="F126">
        <f xml:space="preserve"> ($D126-$C126)/2</f>
        <v>0.25</v>
      </c>
      <c r="G126">
        <f xml:space="preserve"> DEGREES(ATAN((-$C126+$D126)/$E126))</f>
        <v>36.288480680756095</v>
      </c>
      <c r="H126">
        <v>124.6</v>
      </c>
      <c r="I126">
        <f xml:space="preserve"> $H126 + 90</f>
        <v>214.6</v>
      </c>
    </row>
    <row r="127" spans="1:9">
      <c r="A127" s="1" t="s">
        <v>15</v>
      </c>
      <c r="B127" t="s">
        <v>10</v>
      </c>
      <c r="C127">
        <v>7237.5</v>
      </c>
      <c r="D127">
        <v>7240</v>
      </c>
      <c r="E127" s="1">
        <v>0.68095441800000001</v>
      </c>
      <c r="F127">
        <f xml:space="preserve"> ($D127-$C127)/2</f>
        <v>1.25</v>
      </c>
      <c r="G127">
        <f xml:space="preserve"> DEGREES(ATAN((-$C127+$D127)/$E127))</f>
        <v>74.763308428077309</v>
      </c>
      <c r="H127">
        <v>125.88</v>
      </c>
      <c r="I127">
        <f xml:space="preserve"> $H127 + 90</f>
        <v>215.88</v>
      </c>
    </row>
    <row r="128" spans="1:9">
      <c r="A128" s="1" t="s">
        <v>15</v>
      </c>
      <c r="B128" t="s">
        <v>10</v>
      </c>
      <c r="C128">
        <v>7240</v>
      </c>
      <c r="D128">
        <v>7244</v>
      </c>
      <c r="E128" s="1">
        <v>0.68095441800000001</v>
      </c>
      <c r="F128">
        <f xml:space="preserve"> ($D128-$C128)/2</f>
        <v>2</v>
      </c>
      <c r="G128">
        <f xml:space="preserve"> DEGREES(ATAN((-$C128+$D128)/$E128))</f>
        <v>80.338668172442866</v>
      </c>
      <c r="H128">
        <v>96.53</v>
      </c>
      <c r="I128">
        <f xml:space="preserve"> $H128 + 90</f>
        <v>186.53</v>
      </c>
    </row>
    <row r="129" spans="1:9">
      <c r="A129" s="1" t="s">
        <v>15</v>
      </c>
      <c r="B129" t="s">
        <v>10</v>
      </c>
      <c r="C129">
        <v>7245</v>
      </c>
      <c r="D129">
        <v>7248</v>
      </c>
      <c r="E129" s="1">
        <v>0.68095441800000001</v>
      </c>
      <c r="F129">
        <f xml:space="preserve"> ($D129-$C129)/2</f>
        <v>1.5</v>
      </c>
      <c r="G129">
        <f xml:space="preserve"> DEGREES(ATAN((-$C129+$D129)/$E129))</f>
        <v>77.21142133499022</v>
      </c>
      <c r="H129">
        <v>129.91</v>
      </c>
      <c r="I129">
        <f xml:space="preserve"> $H129 + 90</f>
        <v>219.91</v>
      </c>
    </row>
    <row r="130" spans="1:9">
      <c r="A130" s="1" t="s">
        <v>15</v>
      </c>
      <c r="B130" t="s">
        <v>10</v>
      </c>
      <c r="C130">
        <v>7249</v>
      </c>
      <c r="D130">
        <v>7254</v>
      </c>
      <c r="E130" s="1">
        <v>0.68095441800000001</v>
      </c>
      <c r="F130">
        <f xml:space="preserve"> ($D130-$C130)/2</f>
        <v>2.5</v>
      </c>
      <c r="G130">
        <f xml:space="preserve"> DEGREES(ATAN((-$C130+$D130)/$E130))</f>
        <v>82.244551516686258</v>
      </c>
      <c r="H130">
        <v>5.05</v>
      </c>
      <c r="I130">
        <f xml:space="preserve"> $H130 + 90</f>
        <v>95.05</v>
      </c>
    </row>
    <row r="131" spans="1:9">
      <c r="A131" s="1" t="s">
        <v>15</v>
      </c>
      <c r="B131" t="s">
        <v>9</v>
      </c>
      <c r="C131">
        <v>7254</v>
      </c>
      <c r="D131">
        <v>7255</v>
      </c>
      <c r="E131" s="1">
        <v>0.68095441800000001</v>
      </c>
      <c r="F131">
        <f xml:space="preserve"> ($D131-$C131)/2</f>
        <v>0.5</v>
      </c>
      <c r="G131">
        <f xml:space="preserve"> DEGREES(ATAN((-$C131+$D131)/$E131))</f>
        <v>55.746921050124676</v>
      </c>
      <c r="H131">
        <v>156.19999999999999</v>
      </c>
      <c r="I131">
        <f xml:space="preserve"> $H131 + 90</f>
        <v>246.2</v>
      </c>
    </row>
    <row r="132" spans="1:9">
      <c r="A132" s="1" t="s">
        <v>15</v>
      </c>
      <c r="B132" t="s">
        <v>9</v>
      </c>
      <c r="C132">
        <v>7255</v>
      </c>
      <c r="D132">
        <v>7258</v>
      </c>
      <c r="E132" s="1">
        <v>0.68095441800000001</v>
      </c>
      <c r="F132">
        <f xml:space="preserve"> ($D132-$C132)/2</f>
        <v>1.5</v>
      </c>
      <c r="G132">
        <f xml:space="preserve"> DEGREES(ATAN((-$C132+$D132)/$E132))</f>
        <v>77.21142133499022</v>
      </c>
      <c r="H132">
        <v>14.08</v>
      </c>
      <c r="I132">
        <f xml:space="preserve"> $H132 + 90</f>
        <v>104.08</v>
      </c>
    </row>
    <row r="133" spans="1:9">
      <c r="A133" s="1" t="s">
        <v>15</v>
      </c>
      <c r="B133" t="s">
        <v>9</v>
      </c>
      <c r="C133">
        <v>7256</v>
      </c>
      <c r="D133">
        <v>7259.5</v>
      </c>
      <c r="E133" s="1">
        <v>0.68095441800000001</v>
      </c>
      <c r="F133">
        <f xml:space="preserve"> ($D133-$C133)/2</f>
        <v>1.75</v>
      </c>
      <c r="G133">
        <f xml:space="preserve"> DEGREES(ATAN((-$C133+$D133)/$E133))</f>
        <v>78.990167692054669</v>
      </c>
      <c r="H133">
        <v>11.12</v>
      </c>
      <c r="I133">
        <f xml:space="preserve"> $H133 + 90</f>
        <v>101.12</v>
      </c>
    </row>
    <row r="134" spans="1:9">
      <c r="A134" s="1" t="s">
        <v>15</v>
      </c>
      <c r="B134" t="s">
        <v>10</v>
      </c>
      <c r="C134">
        <v>7256</v>
      </c>
      <c r="D134">
        <v>7257</v>
      </c>
      <c r="E134" s="1">
        <v>0.68095441800000001</v>
      </c>
      <c r="F134">
        <f xml:space="preserve"> ($D134-$C134)/2</f>
        <v>0.5</v>
      </c>
      <c r="G134">
        <f xml:space="preserve"> DEGREES(ATAN((-$C134+$D134)/$E134))</f>
        <v>55.746921050124676</v>
      </c>
      <c r="H134">
        <v>5.92</v>
      </c>
      <c r="I134">
        <f xml:space="preserve"> $H134 + 90</f>
        <v>95.92</v>
      </c>
    </row>
    <row r="135" spans="1:9">
      <c r="A135" s="1" t="s">
        <v>15</v>
      </c>
      <c r="B135" t="s">
        <v>9</v>
      </c>
      <c r="C135">
        <v>7256.5</v>
      </c>
      <c r="D135">
        <v>7259.5</v>
      </c>
      <c r="E135" s="1">
        <v>0.68095441800000001</v>
      </c>
      <c r="F135">
        <f xml:space="preserve"> ($D135-$C135)/2</f>
        <v>1.5</v>
      </c>
      <c r="G135">
        <f xml:space="preserve"> DEGREES(ATAN((-$C135+$D135)/$E135))</f>
        <v>77.21142133499022</v>
      </c>
      <c r="H135">
        <v>29.06</v>
      </c>
      <c r="I135">
        <f xml:space="preserve"> $H135 + 90</f>
        <v>119.06</v>
      </c>
    </row>
    <row r="136" spans="1:9">
      <c r="A136" s="1" t="s">
        <v>15</v>
      </c>
      <c r="B136" t="s">
        <v>9</v>
      </c>
      <c r="C136">
        <v>7260</v>
      </c>
      <c r="D136">
        <v>7263</v>
      </c>
      <c r="E136" s="1">
        <v>0.68095441800000001</v>
      </c>
      <c r="F136">
        <f xml:space="preserve"> ($D136-$C136)/2</f>
        <v>1.5</v>
      </c>
      <c r="G136">
        <f xml:space="preserve"> DEGREES(ATAN((-$C136+$D136)/$E136))</f>
        <v>77.21142133499022</v>
      </c>
      <c r="H136">
        <v>41.02</v>
      </c>
      <c r="I136">
        <f xml:space="preserve"> $H136 + 90</f>
        <v>131.02000000000001</v>
      </c>
    </row>
    <row r="137" spans="1:9">
      <c r="A137" s="1" t="s">
        <v>15</v>
      </c>
      <c r="B137" t="s">
        <v>9</v>
      </c>
      <c r="C137">
        <v>7260.5</v>
      </c>
      <c r="D137">
        <v>7262</v>
      </c>
      <c r="E137" s="1">
        <v>0.68095441800000001</v>
      </c>
      <c r="F137">
        <f xml:space="preserve"> ($D137-$C137)/2</f>
        <v>0.75</v>
      </c>
      <c r="G137">
        <f xml:space="preserve"> DEGREES(ATAN((-$C137+$D137)/$E137))</f>
        <v>65.583394952112343</v>
      </c>
      <c r="H137">
        <v>167.83</v>
      </c>
      <c r="I137">
        <f xml:space="preserve"> $H137 + 90</f>
        <v>257.83000000000004</v>
      </c>
    </row>
    <row r="138" spans="1:9">
      <c r="A138" s="1" t="s">
        <v>15</v>
      </c>
      <c r="B138" t="s">
        <v>10</v>
      </c>
      <c r="C138">
        <v>7262.5</v>
      </c>
      <c r="D138">
        <v>7263.5</v>
      </c>
      <c r="E138" s="1">
        <v>0.68095441800000001</v>
      </c>
      <c r="F138">
        <f xml:space="preserve"> ($D138-$C138)/2</f>
        <v>0.5</v>
      </c>
      <c r="G138">
        <f xml:space="preserve"> DEGREES(ATAN((-$C138+$D138)/$E138))</f>
        <v>55.746921050124676</v>
      </c>
      <c r="H138">
        <v>141.54</v>
      </c>
      <c r="I138">
        <f xml:space="preserve"> $H138 + 90</f>
        <v>231.54</v>
      </c>
    </row>
  </sheetData>
  <sortState xmlns:xlrd2="http://schemas.microsoft.com/office/spreadsheetml/2017/richdata2" ref="A2:I138">
    <sortCondition ref="C2:C138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0737-E269-924C-AF51-90792DCB5D4A}">
  <dimension ref="A1:I288"/>
  <sheetViews>
    <sheetView topLeftCell="A214" zoomScaleNormal="150" zoomScaleSheetLayoutView="100" workbookViewId="0">
      <selection activeCell="C289" sqref="C289"/>
    </sheetView>
  </sheetViews>
  <sheetFormatPr defaultRowHeight="15"/>
  <cols>
    <col min="1" max="1" width="12.42578125" customWidth="1"/>
    <col min="3" max="3" width="11.42578125" customWidth="1"/>
    <col min="4" max="4" width="12.85546875" customWidth="1"/>
    <col min="6" max="6" width="14.140625" customWidth="1"/>
    <col min="7" max="7" width="11.140625" customWidth="1"/>
    <col min="8" max="8" width="13.5703125" customWidth="1"/>
    <col min="9" max="9" width="12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C2">
        <v>1098</v>
      </c>
      <c r="D2">
        <v>1099</v>
      </c>
    </row>
    <row r="3" spans="1:9">
      <c r="C3">
        <v>1118</v>
      </c>
      <c r="D3">
        <v>1119</v>
      </c>
    </row>
    <row r="4" spans="1:9">
      <c r="C4">
        <v>1121.5</v>
      </c>
      <c r="D4">
        <v>1122</v>
      </c>
    </row>
    <row r="5" spans="1:9">
      <c r="C5">
        <v>1134</v>
      </c>
      <c r="D5">
        <v>1136.5</v>
      </c>
    </row>
    <row r="6" spans="1:9">
      <c r="C6">
        <v>1142</v>
      </c>
      <c r="D6">
        <v>1142.5</v>
      </c>
    </row>
    <row r="7" spans="1:9">
      <c r="C7">
        <v>1163</v>
      </c>
      <c r="D7">
        <v>1164</v>
      </c>
    </row>
    <row r="8" spans="1:9">
      <c r="C8">
        <v>1169.5</v>
      </c>
      <c r="D8">
        <v>1170</v>
      </c>
    </row>
    <row r="9" spans="1:9">
      <c r="C9">
        <v>1170</v>
      </c>
      <c r="D9">
        <v>1179</v>
      </c>
    </row>
    <row r="10" spans="1:9">
      <c r="C10">
        <v>1186.5</v>
      </c>
      <c r="D10">
        <v>1191</v>
      </c>
    </row>
    <row r="11" spans="1:9">
      <c r="C11">
        <v>1191.5</v>
      </c>
      <c r="D11">
        <v>1192.5</v>
      </c>
    </row>
    <row r="12" spans="1:9">
      <c r="C12">
        <v>1193.5</v>
      </c>
      <c r="D12">
        <v>1194</v>
      </c>
    </row>
    <row r="13" spans="1:9">
      <c r="C13">
        <v>1202</v>
      </c>
      <c r="D13">
        <v>1202.5</v>
      </c>
    </row>
    <row r="14" spans="1:9">
      <c r="C14">
        <v>1222</v>
      </c>
      <c r="D14">
        <v>1226</v>
      </c>
    </row>
    <row r="15" spans="1:9">
      <c r="C15">
        <v>1226.5</v>
      </c>
      <c r="D15">
        <v>1229</v>
      </c>
    </row>
    <row r="16" spans="1:9">
      <c r="C16">
        <v>1234</v>
      </c>
      <c r="D16">
        <v>1234.5</v>
      </c>
    </row>
    <row r="17" spans="3:4">
      <c r="C17">
        <v>1235</v>
      </c>
      <c r="D17">
        <v>1237</v>
      </c>
    </row>
    <row r="18" spans="3:4">
      <c r="C18">
        <v>1255</v>
      </c>
      <c r="D18">
        <v>1257</v>
      </c>
    </row>
    <row r="19" spans="3:4">
      <c r="C19">
        <v>1268</v>
      </c>
      <c r="D19">
        <v>1271.5</v>
      </c>
    </row>
    <row r="20" spans="3:4">
      <c r="C20">
        <v>1287</v>
      </c>
      <c r="D20">
        <v>1288.5</v>
      </c>
    </row>
    <row r="21" spans="3:4">
      <c r="C21">
        <v>1297</v>
      </c>
      <c r="D21">
        <v>1300.5</v>
      </c>
    </row>
    <row r="22" spans="3:4">
      <c r="C22">
        <v>1316</v>
      </c>
      <c r="D22">
        <v>1316.5</v>
      </c>
    </row>
    <row r="23" spans="3:4">
      <c r="C23">
        <v>1346</v>
      </c>
      <c r="D23">
        <v>1348.5</v>
      </c>
    </row>
    <row r="24" spans="3:4">
      <c r="C24">
        <v>1348.5</v>
      </c>
      <c r="D24">
        <v>1352</v>
      </c>
    </row>
    <row r="25" spans="3:4">
      <c r="C25">
        <v>1392.5</v>
      </c>
      <c r="D25">
        <v>1393</v>
      </c>
    </row>
    <row r="26" spans="3:4">
      <c r="C26">
        <v>1436</v>
      </c>
      <c r="D26">
        <v>1438</v>
      </c>
    </row>
    <row r="27" spans="3:4">
      <c r="C27">
        <v>1452</v>
      </c>
      <c r="D27">
        <v>1453.5</v>
      </c>
    </row>
    <row r="28" spans="3:4">
      <c r="C28">
        <v>1454.5</v>
      </c>
      <c r="D28">
        <v>1458.5</v>
      </c>
    </row>
    <row r="29" spans="3:4">
      <c r="C29">
        <v>1459.5</v>
      </c>
      <c r="D29">
        <v>1461</v>
      </c>
    </row>
    <row r="30" spans="3:4">
      <c r="C30">
        <v>1470.5</v>
      </c>
      <c r="D30">
        <v>1472</v>
      </c>
    </row>
    <row r="31" spans="3:4">
      <c r="C31">
        <v>1475.5</v>
      </c>
      <c r="D31">
        <v>1477.5</v>
      </c>
    </row>
    <row r="32" spans="3:4">
      <c r="C32">
        <v>1479.5</v>
      </c>
      <c r="D32">
        <v>1482</v>
      </c>
    </row>
    <row r="33" spans="3:4">
      <c r="C33">
        <v>1499</v>
      </c>
      <c r="D33">
        <v>1500.5</v>
      </c>
    </row>
    <row r="34" spans="3:4">
      <c r="C34">
        <v>1501.5</v>
      </c>
      <c r="D34">
        <v>1502.5</v>
      </c>
    </row>
    <row r="35" spans="3:4">
      <c r="C35">
        <v>1509</v>
      </c>
      <c r="D35">
        <v>1509.5</v>
      </c>
    </row>
    <row r="36" spans="3:4">
      <c r="C36">
        <v>1518</v>
      </c>
      <c r="D36">
        <v>1520</v>
      </c>
    </row>
    <row r="37" spans="3:4">
      <c r="C37">
        <v>1548</v>
      </c>
      <c r="D37">
        <v>1550</v>
      </c>
    </row>
    <row r="38" spans="3:4">
      <c r="C38">
        <v>1640.5</v>
      </c>
      <c r="D38">
        <v>1641</v>
      </c>
    </row>
    <row r="39" spans="3:4">
      <c r="C39">
        <v>1642</v>
      </c>
      <c r="D39">
        <v>1644</v>
      </c>
    </row>
    <row r="40" spans="3:4">
      <c r="C40">
        <v>1711</v>
      </c>
      <c r="D40">
        <v>1713</v>
      </c>
    </row>
    <row r="41" spans="3:4">
      <c r="C41">
        <v>1729.5</v>
      </c>
      <c r="D41">
        <v>1732</v>
      </c>
    </row>
    <row r="42" spans="3:4">
      <c r="C42">
        <v>1742</v>
      </c>
      <c r="D42">
        <v>1744</v>
      </c>
    </row>
    <row r="43" spans="3:4">
      <c r="C43">
        <v>1746.5</v>
      </c>
      <c r="D43">
        <v>1747</v>
      </c>
    </row>
    <row r="44" spans="3:4">
      <c r="C44">
        <v>1749</v>
      </c>
      <c r="D44">
        <v>1761.5</v>
      </c>
    </row>
    <row r="45" spans="3:4">
      <c r="C45">
        <v>1774</v>
      </c>
      <c r="D45">
        <v>1774.5</v>
      </c>
    </row>
    <row r="46" spans="3:4">
      <c r="C46">
        <v>1780</v>
      </c>
      <c r="D46">
        <v>1800</v>
      </c>
    </row>
    <row r="47" spans="3:4">
      <c r="C47">
        <v>1802.5</v>
      </c>
      <c r="D47">
        <v>1808.5</v>
      </c>
    </row>
    <row r="48" spans="3:4">
      <c r="C48">
        <v>1843.5</v>
      </c>
      <c r="D48">
        <v>1856</v>
      </c>
    </row>
    <row r="49" spans="3:4">
      <c r="C49">
        <v>1887</v>
      </c>
      <c r="D49">
        <v>1889</v>
      </c>
    </row>
    <row r="50" spans="3:4">
      <c r="C50">
        <v>2040.5</v>
      </c>
      <c r="D50">
        <v>2041.5</v>
      </c>
    </row>
    <row r="51" spans="3:4">
      <c r="C51">
        <v>2053</v>
      </c>
      <c r="D51">
        <v>2055</v>
      </c>
    </row>
    <row r="52" spans="3:4">
      <c r="C52">
        <v>2096</v>
      </c>
      <c r="D52">
        <v>2099.5</v>
      </c>
    </row>
    <row r="53" spans="3:4">
      <c r="C53">
        <v>2181</v>
      </c>
      <c r="D53">
        <v>2186</v>
      </c>
    </row>
    <row r="54" spans="3:4">
      <c r="C54">
        <v>2212</v>
      </c>
      <c r="D54">
        <v>2217</v>
      </c>
    </row>
    <row r="55" spans="3:4">
      <c r="C55">
        <v>2220</v>
      </c>
      <c r="D55">
        <v>2225.5</v>
      </c>
    </row>
    <row r="56" spans="3:4">
      <c r="C56">
        <v>2250</v>
      </c>
      <c r="D56">
        <v>2251.5</v>
      </c>
    </row>
    <row r="57" spans="3:4">
      <c r="C57">
        <v>3365.5</v>
      </c>
      <c r="D57">
        <v>3369</v>
      </c>
    </row>
    <row r="58" spans="3:4">
      <c r="C58">
        <v>3340</v>
      </c>
      <c r="D58">
        <v>3446</v>
      </c>
    </row>
    <row r="59" spans="3:4">
      <c r="C59">
        <v>3447.5</v>
      </c>
      <c r="D59">
        <v>3449</v>
      </c>
    </row>
    <row r="60" spans="3:4">
      <c r="C60">
        <v>3512.5</v>
      </c>
      <c r="D60">
        <v>3514</v>
      </c>
    </row>
    <row r="61" spans="3:4">
      <c r="C61">
        <v>3517</v>
      </c>
      <c r="D61">
        <v>3523.5</v>
      </c>
    </row>
    <row r="62" spans="3:4">
      <c r="C62">
        <v>3530.5</v>
      </c>
      <c r="D62">
        <v>3546</v>
      </c>
    </row>
    <row r="63" spans="3:4">
      <c r="C63">
        <v>3546</v>
      </c>
      <c r="D63">
        <v>3550.5</v>
      </c>
    </row>
    <row r="64" spans="3:4">
      <c r="C64">
        <v>3553</v>
      </c>
      <c r="D64">
        <v>3556.5</v>
      </c>
    </row>
    <row r="65" spans="3:4">
      <c r="C65">
        <v>3557</v>
      </c>
      <c r="D65">
        <v>3560</v>
      </c>
    </row>
    <row r="66" spans="3:4">
      <c r="C66">
        <v>3564.5</v>
      </c>
      <c r="D66">
        <v>3568</v>
      </c>
    </row>
    <row r="67" spans="3:4">
      <c r="C67">
        <v>3574.5</v>
      </c>
      <c r="D67">
        <v>3577.5</v>
      </c>
    </row>
    <row r="68" spans="3:4">
      <c r="C68">
        <v>3583.5</v>
      </c>
      <c r="D68">
        <v>3585.5</v>
      </c>
    </row>
    <row r="69" spans="3:4">
      <c r="C69">
        <v>3591.5</v>
      </c>
      <c r="D69">
        <v>3598</v>
      </c>
    </row>
    <row r="70" spans="3:4">
      <c r="C70">
        <v>3625</v>
      </c>
      <c r="D70">
        <v>3628.5</v>
      </c>
    </row>
    <row r="71" spans="3:4">
      <c r="C71">
        <v>3644.5</v>
      </c>
      <c r="D71">
        <v>3647.5</v>
      </c>
    </row>
    <row r="72" spans="3:4">
      <c r="C72">
        <v>3709.5</v>
      </c>
      <c r="D72">
        <v>3711</v>
      </c>
    </row>
    <row r="73" spans="3:4">
      <c r="C73">
        <v>3713</v>
      </c>
      <c r="D73">
        <v>3713.5</v>
      </c>
    </row>
    <row r="74" spans="3:4">
      <c r="C74">
        <v>3715.5</v>
      </c>
      <c r="D74">
        <v>3718</v>
      </c>
    </row>
    <row r="75" spans="3:4">
      <c r="C75">
        <v>3721</v>
      </c>
      <c r="D75">
        <v>3724.5</v>
      </c>
    </row>
    <row r="76" spans="3:4">
      <c r="C76">
        <v>3727.5</v>
      </c>
      <c r="D76">
        <v>3730.5</v>
      </c>
    </row>
    <row r="77" spans="3:4">
      <c r="C77">
        <v>3758.5</v>
      </c>
      <c r="D77">
        <v>3761</v>
      </c>
    </row>
    <row r="78" spans="3:4">
      <c r="C78">
        <v>3763.5</v>
      </c>
      <c r="D78">
        <v>3771</v>
      </c>
    </row>
    <row r="79" spans="3:4">
      <c r="C79">
        <v>3777.5</v>
      </c>
      <c r="D79">
        <v>3779</v>
      </c>
    </row>
    <row r="80" spans="3:4">
      <c r="C80">
        <v>3788</v>
      </c>
      <c r="D80">
        <v>3789.5</v>
      </c>
    </row>
    <row r="81" spans="3:4">
      <c r="C81">
        <v>3792.5</v>
      </c>
      <c r="D81">
        <v>3795</v>
      </c>
    </row>
    <row r="82" spans="3:4">
      <c r="C82">
        <v>3811</v>
      </c>
      <c r="D82">
        <v>3812</v>
      </c>
    </row>
    <row r="83" spans="3:4">
      <c r="C83">
        <v>3834</v>
      </c>
      <c r="D83">
        <v>3836.5</v>
      </c>
    </row>
    <row r="84" spans="3:4">
      <c r="C84">
        <v>3846</v>
      </c>
      <c r="D84">
        <v>3850</v>
      </c>
    </row>
    <row r="85" spans="3:4">
      <c r="C85">
        <v>3863.5</v>
      </c>
      <c r="D85">
        <v>3867</v>
      </c>
    </row>
    <row r="86" spans="3:4">
      <c r="C86">
        <v>3869</v>
      </c>
      <c r="D86">
        <v>3874.5</v>
      </c>
    </row>
    <row r="87" spans="3:4">
      <c r="C87">
        <v>3876</v>
      </c>
      <c r="D87">
        <v>3879.5</v>
      </c>
    </row>
    <row r="88" spans="3:4">
      <c r="C88">
        <v>3887</v>
      </c>
      <c r="D88">
        <v>3890</v>
      </c>
    </row>
    <row r="89" spans="3:4">
      <c r="C89">
        <v>3891.5</v>
      </c>
      <c r="D89">
        <v>3894</v>
      </c>
    </row>
    <row r="90" spans="3:4">
      <c r="C90">
        <v>3906.5</v>
      </c>
      <c r="D90">
        <v>3911</v>
      </c>
    </row>
    <row r="91" spans="3:4">
      <c r="C91">
        <v>3912</v>
      </c>
      <c r="D91">
        <v>3914</v>
      </c>
    </row>
    <row r="92" spans="3:4">
      <c r="C92">
        <v>3922</v>
      </c>
      <c r="D92">
        <v>3938.5</v>
      </c>
    </row>
    <row r="93" spans="3:4">
      <c r="C93">
        <v>3965.5</v>
      </c>
      <c r="D93">
        <v>3968</v>
      </c>
    </row>
    <row r="94" spans="3:4">
      <c r="C94">
        <v>3968</v>
      </c>
      <c r="D94">
        <v>3970</v>
      </c>
    </row>
    <row r="95" spans="3:4">
      <c r="C95">
        <v>3972.5</v>
      </c>
      <c r="D95">
        <v>3983.5</v>
      </c>
    </row>
    <row r="96" spans="3:4">
      <c r="C96">
        <v>3984</v>
      </c>
      <c r="D96">
        <v>3985.5</v>
      </c>
    </row>
    <row r="97" spans="3:4">
      <c r="C97">
        <v>3998.5</v>
      </c>
      <c r="D97">
        <v>4004.5</v>
      </c>
    </row>
    <row r="98" spans="3:4">
      <c r="C98">
        <v>4011.5</v>
      </c>
      <c r="D98">
        <v>4016</v>
      </c>
    </row>
    <row r="99" spans="3:4">
      <c r="C99">
        <v>4025.5</v>
      </c>
      <c r="D99">
        <v>4026.5</v>
      </c>
    </row>
    <row r="100" spans="3:4">
      <c r="C100">
        <v>4041.5</v>
      </c>
      <c r="D100">
        <v>4045</v>
      </c>
    </row>
    <row r="101" spans="3:4">
      <c r="C101">
        <v>4053</v>
      </c>
      <c r="D101">
        <v>4056.5</v>
      </c>
    </row>
    <row r="102" spans="3:4">
      <c r="C102">
        <v>4059</v>
      </c>
      <c r="D102">
        <v>4062</v>
      </c>
    </row>
    <row r="103" spans="3:4">
      <c r="C103">
        <v>4066.5</v>
      </c>
      <c r="D103">
        <v>4071</v>
      </c>
    </row>
    <row r="104" spans="3:4">
      <c r="C104">
        <v>4077.5</v>
      </c>
      <c r="D104">
        <v>4078.5</v>
      </c>
    </row>
    <row r="105" spans="3:4">
      <c r="C105">
        <v>4085.5</v>
      </c>
      <c r="D105">
        <v>4087</v>
      </c>
    </row>
    <row r="106" spans="3:4">
      <c r="C106">
        <v>4090</v>
      </c>
      <c r="D106">
        <v>4090.5</v>
      </c>
    </row>
    <row r="107" spans="3:4">
      <c r="C107">
        <v>4092</v>
      </c>
      <c r="D107">
        <v>4093</v>
      </c>
    </row>
    <row r="108" spans="3:4">
      <c r="C108">
        <v>4096</v>
      </c>
      <c r="D108">
        <v>4098.5</v>
      </c>
    </row>
    <row r="109" spans="3:4">
      <c r="C109">
        <v>4101.5</v>
      </c>
      <c r="D109">
        <v>4104.5</v>
      </c>
    </row>
    <row r="110" spans="3:4">
      <c r="C110">
        <v>4106</v>
      </c>
      <c r="D110">
        <v>4106.5</v>
      </c>
    </row>
    <row r="111" spans="3:4">
      <c r="C111">
        <v>4107.5</v>
      </c>
      <c r="D111">
        <v>4112</v>
      </c>
    </row>
    <row r="112" spans="3:4">
      <c r="C112">
        <v>4119.5</v>
      </c>
      <c r="D112">
        <v>4122.5</v>
      </c>
    </row>
    <row r="113" spans="3:4">
      <c r="C113">
        <v>4134</v>
      </c>
      <c r="D113">
        <v>4137</v>
      </c>
    </row>
    <row r="114" spans="3:4">
      <c r="C114">
        <v>4138</v>
      </c>
      <c r="D114">
        <v>4140.5</v>
      </c>
    </row>
    <row r="115" spans="3:4">
      <c r="C115">
        <v>4142.5</v>
      </c>
      <c r="D115">
        <v>4144</v>
      </c>
    </row>
    <row r="116" spans="3:4">
      <c r="C116">
        <v>4162</v>
      </c>
      <c r="D116">
        <v>4162.5</v>
      </c>
    </row>
    <row r="117" spans="3:4">
      <c r="C117">
        <v>4182.5</v>
      </c>
      <c r="D117">
        <v>4192</v>
      </c>
    </row>
    <row r="118" spans="3:4">
      <c r="C118">
        <v>4193</v>
      </c>
      <c r="D118">
        <v>4197</v>
      </c>
    </row>
    <row r="119" spans="3:4">
      <c r="C119">
        <v>4104.5</v>
      </c>
      <c r="D119">
        <v>4208.5</v>
      </c>
    </row>
    <row r="120" spans="3:4">
      <c r="C120">
        <v>4216.5</v>
      </c>
      <c r="D120">
        <v>4222</v>
      </c>
    </row>
    <row r="121" spans="3:4">
      <c r="C121">
        <v>4224.5</v>
      </c>
      <c r="D121">
        <v>4227.5</v>
      </c>
    </row>
    <row r="122" spans="3:4">
      <c r="C122">
        <v>4232.5</v>
      </c>
      <c r="D122">
        <v>4234.5</v>
      </c>
    </row>
    <row r="123" spans="3:4">
      <c r="C123">
        <v>4241.5</v>
      </c>
      <c r="D123">
        <v>4254</v>
      </c>
    </row>
    <row r="124" spans="3:4">
      <c r="C124">
        <v>4247</v>
      </c>
      <c r="D124">
        <v>4249.5</v>
      </c>
    </row>
    <row r="125" spans="3:4">
      <c r="C125">
        <v>4252.5</v>
      </c>
      <c r="D125">
        <v>4254</v>
      </c>
    </row>
    <row r="126" spans="3:4">
      <c r="C126">
        <v>4255</v>
      </c>
      <c r="D126">
        <v>4257</v>
      </c>
    </row>
    <row r="127" spans="3:4">
      <c r="C127">
        <v>4259.5</v>
      </c>
      <c r="D127">
        <v>4264.5</v>
      </c>
    </row>
    <row r="128" spans="3:4">
      <c r="C128">
        <v>4268.5</v>
      </c>
      <c r="D128">
        <v>4283.5</v>
      </c>
    </row>
    <row r="129" spans="3:4">
      <c r="C129">
        <v>4303.5</v>
      </c>
      <c r="D129">
        <v>4306.5</v>
      </c>
    </row>
    <row r="130" spans="3:4">
      <c r="C130">
        <v>4323.5</v>
      </c>
      <c r="D130">
        <v>4341.5</v>
      </c>
    </row>
    <row r="131" spans="3:4">
      <c r="C131">
        <v>4345.5</v>
      </c>
      <c r="D131">
        <v>4348.5</v>
      </c>
    </row>
    <row r="132" spans="3:4">
      <c r="C132">
        <v>4392</v>
      </c>
      <c r="D132">
        <v>4396</v>
      </c>
    </row>
    <row r="133" spans="3:4">
      <c r="C133">
        <v>4412</v>
      </c>
      <c r="D133">
        <v>4414.5</v>
      </c>
    </row>
    <row r="134" spans="3:4">
      <c r="C134">
        <v>4416</v>
      </c>
      <c r="D134">
        <v>4418</v>
      </c>
    </row>
    <row r="135" spans="3:4">
      <c r="C135">
        <v>4420</v>
      </c>
      <c r="D135">
        <v>4424</v>
      </c>
    </row>
    <row r="136" spans="3:4">
      <c r="C136">
        <v>4428.5</v>
      </c>
      <c r="D136">
        <v>4433.5</v>
      </c>
    </row>
    <row r="137" spans="3:4">
      <c r="C137">
        <v>4436.5</v>
      </c>
      <c r="D137">
        <v>4440</v>
      </c>
    </row>
    <row r="138" spans="3:4">
      <c r="C138">
        <v>4445.5</v>
      </c>
      <c r="D138">
        <v>4447.5</v>
      </c>
    </row>
    <row r="139" spans="3:4">
      <c r="C139">
        <v>4445.5</v>
      </c>
      <c r="D139">
        <v>4458</v>
      </c>
    </row>
    <row r="140" spans="3:4">
      <c r="C140">
        <v>4462.5</v>
      </c>
      <c r="D140">
        <v>4464.5</v>
      </c>
    </row>
    <row r="141" spans="3:4">
      <c r="C141">
        <v>4465</v>
      </c>
      <c r="D141">
        <v>4467</v>
      </c>
    </row>
    <row r="142" spans="3:4">
      <c r="C142">
        <v>4473.5</v>
      </c>
      <c r="D142">
        <v>4479</v>
      </c>
    </row>
    <row r="143" spans="3:4">
      <c r="C143">
        <v>4486.5</v>
      </c>
      <c r="D143">
        <v>4488.5</v>
      </c>
    </row>
    <row r="144" spans="3:4">
      <c r="C144">
        <v>4509.5</v>
      </c>
      <c r="D144">
        <v>4511.5</v>
      </c>
    </row>
    <row r="145" spans="3:4">
      <c r="C145">
        <v>4563</v>
      </c>
      <c r="D145">
        <v>4565</v>
      </c>
    </row>
    <row r="146" spans="3:4">
      <c r="C146">
        <v>4569</v>
      </c>
      <c r="D146">
        <v>4571</v>
      </c>
    </row>
    <row r="147" spans="3:4">
      <c r="C147">
        <v>4590.5</v>
      </c>
      <c r="D147">
        <v>4592</v>
      </c>
    </row>
    <row r="148" spans="3:4">
      <c r="C148">
        <v>4597.5</v>
      </c>
      <c r="D148">
        <v>4603</v>
      </c>
    </row>
    <row r="149" spans="3:4">
      <c r="C149">
        <v>4642</v>
      </c>
      <c r="D149">
        <v>4644.5</v>
      </c>
    </row>
    <row r="150" spans="3:4">
      <c r="C150">
        <v>4646</v>
      </c>
      <c r="D150">
        <v>4647</v>
      </c>
    </row>
    <row r="151" spans="3:4">
      <c r="C151">
        <v>4650.5</v>
      </c>
      <c r="D151">
        <v>4652</v>
      </c>
    </row>
    <row r="152" spans="3:4">
      <c r="C152">
        <v>4655</v>
      </c>
      <c r="D152">
        <v>4658</v>
      </c>
    </row>
    <row r="153" spans="3:4">
      <c r="C153">
        <v>4659</v>
      </c>
      <c r="D153">
        <v>4661</v>
      </c>
    </row>
    <row r="154" spans="3:4">
      <c r="C154">
        <v>4669.5</v>
      </c>
      <c r="D154">
        <v>4671</v>
      </c>
    </row>
    <row r="155" spans="3:4">
      <c r="C155">
        <v>4671.5</v>
      </c>
      <c r="D155">
        <v>4674.5</v>
      </c>
    </row>
    <row r="156" spans="3:4">
      <c r="C156">
        <v>4698.5</v>
      </c>
      <c r="D156">
        <v>4705.5</v>
      </c>
    </row>
    <row r="157" spans="3:4">
      <c r="C157">
        <v>4707</v>
      </c>
      <c r="D157">
        <v>4711.5</v>
      </c>
    </row>
    <row r="158" spans="3:4">
      <c r="C158">
        <v>4715</v>
      </c>
      <c r="D158">
        <v>4726.5</v>
      </c>
    </row>
    <row r="159" spans="3:4">
      <c r="C159">
        <v>4729.5</v>
      </c>
      <c r="D159">
        <v>4733</v>
      </c>
    </row>
    <row r="160" spans="3:4">
      <c r="C160">
        <v>4734.5</v>
      </c>
      <c r="D160">
        <v>4739.5</v>
      </c>
    </row>
    <row r="161" spans="3:4">
      <c r="C161">
        <v>4740.5</v>
      </c>
      <c r="D161">
        <v>4743</v>
      </c>
    </row>
    <row r="162" spans="3:4">
      <c r="C162">
        <v>4744.5</v>
      </c>
      <c r="D162">
        <v>4759.5</v>
      </c>
    </row>
    <row r="163" spans="3:4">
      <c r="C163">
        <v>4765</v>
      </c>
      <c r="D163">
        <v>4773</v>
      </c>
    </row>
    <row r="164" spans="3:4">
      <c r="C164">
        <v>4775</v>
      </c>
      <c r="D164">
        <v>4780</v>
      </c>
    </row>
    <row r="165" spans="3:4">
      <c r="C165">
        <v>4788.5</v>
      </c>
      <c r="D165">
        <v>4793.5</v>
      </c>
    </row>
    <row r="166" spans="3:4">
      <c r="C166">
        <v>4794</v>
      </c>
      <c r="D166">
        <v>4798</v>
      </c>
    </row>
    <row r="167" spans="3:4">
      <c r="C167">
        <v>4799</v>
      </c>
      <c r="D167">
        <v>4800.5</v>
      </c>
    </row>
    <row r="168" spans="3:4">
      <c r="C168">
        <v>4801.5</v>
      </c>
      <c r="D168">
        <v>4802.5</v>
      </c>
    </row>
    <row r="169" spans="3:4">
      <c r="C169">
        <v>4806</v>
      </c>
      <c r="D169">
        <v>4808</v>
      </c>
    </row>
    <row r="170" spans="3:4">
      <c r="C170">
        <v>4811.5</v>
      </c>
      <c r="D170">
        <v>4819</v>
      </c>
    </row>
    <row r="171" spans="3:4">
      <c r="C171">
        <v>4821</v>
      </c>
      <c r="D171">
        <v>4845</v>
      </c>
    </row>
    <row r="172" spans="3:4">
      <c r="C172">
        <v>4847.5</v>
      </c>
      <c r="D172">
        <v>4853.5</v>
      </c>
    </row>
    <row r="173" spans="3:4">
      <c r="C173">
        <v>4854.5</v>
      </c>
      <c r="D173">
        <v>4858.5</v>
      </c>
    </row>
    <row r="174" spans="3:4">
      <c r="C174">
        <v>4861.5</v>
      </c>
      <c r="D174">
        <v>4865.5</v>
      </c>
    </row>
    <row r="175" spans="3:4">
      <c r="C175">
        <v>4868</v>
      </c>
      <c r="D175">
        <v>4870</v>
      </c>
    </row>
    <row r="176" spans="3:4">
      <c r="C176">
        <v>4875.5</v>
      </c>
      <c r="D176">
        <v>4884.5</v>
      </c>
    </row>
    <row r="177" spans="3:4">
      <c r="C177">
        <v>4885.5</v>
      </c>
      <c r="D177">
        <v>4886.5</v>
      </c>
    </row>
    <row r="178" spans="3:4">
      <c r="C178">
        <v>4890</v>
      </c>
      <c r="D178">
        <v>4893</v>
      </c>
    </row>
    <row r="179" spans="3:4">
      <c r="C179">
        <v>4894.5</v>
      </c>
      <c r="D179">
        <v>4897</v>
      </c>
    </row>
    <row r="180" spans="3:4">
      <c r="C180">
        <v>4899</v>
      </c>
      <c r="D180">
        <v>4900</v>
      </c>
    </row>
    <row r="181" spans="3:4">
      <c r="C181">
        <v>4903.5</v>
      </c>
      <c r="D181">
        <v>4908.5</v>
      </c>
    </row>
    <row r="182" spans="3:4">
      <c r="C182">
        <v>4914</v>
      </c>
      <c r="D182">
        <v>4916.5</v>
      </c>
    </row>
    <row r="183" spans="3:4">
      <c r="C183">
        <v>4925</v>
      </c>
      <c r="D183">
        <v>4930.5</v>
      </c>
    </row>
    <row r="184" spans="3:4">
      <c r="C184">
        <v>4931.5</v>
      </c>
      <c r="D184">
        <v>4932.5</v>
      </c>
    </row>
    <row r="185" spans="3:4">
      <c r="C185">
        <v>4933.5</v>
      </c>
      <c r="D185">
        <v>4936.5</v>
      </c>
    </row>
    <row r="186" spans="3:4">
      <c r="C186">
        <v>4937.5</v>
      </c>
      <c r="D186">
        <v>4941.5</v>
      </c>
    </row>
    <row r="187" spans="3:4">
      <c r="C187">
        <v>4960.5</v>
      </c>
      <c r="D187">
        <v>4964</v>
      </c>
    </row>
    <row r="188" spans="3:4">
      <c r="C188">
        <v>4971</v>
      </c>
      <c r="D188">
        <v>4976.5</v>
      </c>
    </row>
    <row r="189" spans="3:4">
      <c r="C189">
        <v>4977.5</v>
      </c>
      <c r="D189">
        <v>4979</v>
      </c>
    </row>
    <row r="190" spans="3:4">
      <c r="C190">
        <v>4979.5</v>
      </c>
      <c r="D190">
        <v>4992.5</v>
      </c>
    </row>
    <row r="191" spans="3:4">
      <c r="C191">
        <v>4994.5</v>
      </c>
      <c r="D191">
        <v>5000.5</v>
      </c>
    </row>
    <row r="192" spans="3:4">
      <c r="C192">
        <v>5003.5</v>
      </c>
      <c r="D192">
        <v>5006.5</v>
      </c>
    </row>
    <row r="193" spans="3:4">
      <c r="C193">
        <v>5007</v>
      </c>
      <c r="D193">
        <v>5016</v>
      </c>
    </row>
    <row r="194" spans="3:4">
      <c r="C194">
        <v>5017.5</v>
      </c>
      <c r="D194">
        <v>5020.5</v>
      </c>
    </row>
    <row r="195" spans="3:4">
      <c r="C195">
        <v>5029.5</v>
      </c>
      <c r="D195">
        <v>5031.5</v>
      </c>
    </row>
    <row r="196" spans="3:4">
      <c r="C196">
        <v>5032</v>
      </c>
      <c r="D196">
        <v>5045</v>
      </c>
    </row>
    <row r="197" spans="3:4">
      <c r="C197">
        <v>5046.5</v>
      </c>
      <c r="D197">
        <v>5050.5</v>
      </c>
    </row>
    <row r="198" spans="3:4">
      <c r="C198">
        <v>5055.5</v>
      </c>
      <c r="D198">
        <v>5058.5</v>
      </c>
    </row>
    <row r="199" spans="3:4">
      <c r="C199">
        <v>5059.5</v>
      </c>
      <c r="D199">
        <v>5060.5</v>
      </c>
    </row>
    <row r="200" spans="3:4">
      <c r="C200">
        <v>5061.5</v>
      </c>
      <c r="D200">
        <v>5063.5</v>
      </c>
    </row>
    <row r="201" spans="3:4">
      <c r="C201">
        <v>5065.5</v>
      </c>
      <c r="D201">
        <v>5069.5</v>
      </c>
    </row>
    <row r="202" spans="3:4">
      <c r="C202">
        <v>5071.5</v>
      </c>
      <c r="D202">
        <v>5080.5</v>
      </c>
    </row>
    <row r="203" spans="3:4">
      <c r="C203">
        <v>5087.5</v>
      </c>
      <c r="D203">
        <v>5092.5</v>
      </c>
    </row>
    <row r="204" spans="3:4">
      <c r="C204">
        <v>5094.5</v>
      </c>
      <c r="D204">
        <v>5098</v>
      </c>
    </row>
    <row r="205" spans="3:4">
      <c r="C205">
        <v>5098.5</v>
      </c>
      <c r="D205">
        <v>5102</v>
      </c>
    </row>
    <row r="206" spans="3:4">
      <c r="C206">
        <v>5104</v>
      </c>
      <c r="D206">
        <v>5108</v>
      </c>
    </row>
    <row r="207" spans="3:4">
      <c r="C207">
        <v>5111.5</v>
      </c>
      <c r="D207">
        <v>5114</v>
      </c>
    </row>
    <row r="208" spans="3:4">
      <c r="C208">
        <v>5115</v>
      </c>
      <c r="D208">
        <v>5116.5</v>
      </c>
    </row>
    <row r="209" spans="3:4">
      <c r="C209">
        <v>5122.5</v>
      </c>
      <c r="D209">
        <v>5125.5</v>
      </c>
    </row>
    <row r="210" spans="3:4">
      <c r="C210">
        <v>5136.5</v>
      </c>
      <c r="D210">
        <v>5145</v>
      </c>
    </row>
    <row r="211" spans="3:4">
      <c r="C211">
        <v>5146.5</v>
      </c>
      <c r="D211">
        <v>5149</v>
      </c>
    </row>
    <row r="212" spans="3:4">
      <c r="C212">
        <v>5150</v>
      </c>
      <c r="D212">
        <v>5155</v>
      </c>
    </row>
    <row r="213" spans="3:4">
      <c r="C213">
        <v>5155.5</v>
      </c>
      <c r="D213">
        <v>5159</v>
      </c>
    </row>
    <row r="214" spans="3:4">
      <c r="C214">
        <v>5162.5</v>
      </c>
      <c r="D214">
        <v>5164.5</v>
      </c>
    </row>
    <row r="215" spans="3:4">
      <c r="C215">
        <v>5168.5</v>
      </c>
      <c r="D215">
        <v>5172</v>
      </c>
    </row>
    <row r="216" spans="3:4">
      <c r="C216">
        <v>5173.5</v>
      </c>
      <c r="D216">
        <v>5176.5</v>
      </c>
    </row>
    <row r="217" spans="3:4">
      <c r="C217">
        <v>5179</v>
      </c>
      <c r="D217">
        <v>5183</v>
      </c>
    </row>
    <row r="218" spans="3:4">
      <c r="C218">
        <v>5183.5</v>
      </c>
      <c r="D218">
        <v>5185.5</v>
      </c>
    </row>
    <row r="219" spans="3:4">
      <c r="C219">
        <v>5186.5</v>
      </c>
      <c r="D219">
        <v>5190.5</v>
      </c>
    </row>
    <row r="220" spans="3:4">
      <c r="C220">
        <v>5191.5</v>
      </c>
      <c r="D220">
        <v>5193.5</v>
      </c>
    </row>
    <row r="221" spans="3:4">
      <c r="C221">
        <v>5196</v>
      </c>
      <c r="D221">
        <v>5204</v>
      </c>
    </row>
    <row r="222" spans="3:4">
      <c r="C222">
        <v>5214</v>
      </c>
      <c r="D222">
        <v>5216</v>
      </c>
    </row>
    <row r="223" spans="3:4">
      <c r="C223">
        <v>5220.5</v>
      </c>
      <c r="D223">
        <v>5223</v>
      </c>
    </row>
    <row r="224" spans="3:4">
      <c r="C224">
        <v>5224</v>
      </c>
      <c r="D224">
        <v>5228</v>
      </c>
    </row>
    <row r="225" spans="3:4">
      <c r="C225">
        <v>5230</v>
      </c>
      <c r="D225">
        <v>5232</v>
      </c>
    </row>
    <row r="226" spans="3:4">
      <c r="C226">
        <v>5236.5</v>
      </c>
      <c r="D226">
        <v>5239.5</v>
      </c>
    </row>
    <row r="227" spans="3:4">
      <c r="C227">
        <v>5237</v>
      </c>
      <c r="D227">
        <v>5239</v>
      </c>
    </row>
    <row r="228" spans="3:4">
      <c r="C228">
        <v>5250.4</v>
      </c>
      <c r="D228">
        <v>5252.5</v>
      </c>
    </row>
    <row r="229" spans="3:4">
      <c r="C229">
        <v>5255.5</v>
      </c>
      <c r="D229">
        <v>5262.5</v>
      </c>
    </row>
    <row r="230" spans="3:4">
      <c r="C230">
        <v>5263</v>
      </c>
      <c r="D230">
        <v>5267</v>
      </c>
    </row>
    <row r="231" spans="3:4">
      <c r="C231">
        <v>5273</v>
      </c>
      <c r="D231">
        <v>5274.5</v>
      </c>
    </row>
    <row r="232" spans="3:4">
      <c r="C232">
        <v>5280</v>
      </c>
      <c r="D232">
        <v>5283.5</v>
      </c>
    </row>
    <row r="233" spans="3:4">
      <c r="C233">
        <v>5298.5</v>
      </c>
      <c r="D233">
        <v>5301.5</v>
      </c>
    </row>
    <row r="234" spans="3:4">
      <c r="C234">
        <v>5302</v>
      </c>
      <c r="D234">
        <v>5316</v>
      </c>
    </row>
    <row r="235" spans="3:4">
      <c r="C235">
        <v>4326.5</v>
      </c>
      <c r="D235">
        <v>5328.5</v>
      </c>
    </row>
    <row r="236" spans="3:4">
      <c r="C236">
        <v>5329.5</v>
      </c>
      <c r="D236">
        <v>5330.5</v>
      </c>
    </row>
    <row r="237" spans="3:4">
      <c r="C237">
        <v>5331</v>
      </c>
      <c r="D237">
        <v>5336</v>
      </c>
    </row>
    <row r="238" spans="3:4">
      <c r="C238">
        <v>5351.5</v>
      </c>
      <c r="D238">
        <v>5354.5</v>
      </c>
    </row>
    <row r="239" spans="3:4">
      <c r="C239">
        <v>5384</v>
      </c>
      <c r="D239">
        <v>5387</v>
      </c>
    </row>
    <row r="240" spans="3:4">
      <c r="C240">
        <v>5444</v>
      </c>
      <c r="D240">
        <v>5447.5</v>
      </c>
    </row>
    <row r="241" spans="3:4">
      <c r="C241">
        <v>5485.5</v>
      </c>
      <c r="D241">
        <v>5488</v>
      </c>
    </row>
    <row r="242" spans="3:4">
      <c r="C242">
        <v>5491</v>
      </c>
      <c r="D242">
        <v>5492.5</v>
      </c>
    </row>
    <row r="243" spans="3:4">
      <c r="C243">
        <v>5493</v>
      </c>
      <c r="D243">
        <v>5497</v>
      </c>
    </row>
    <row r="244" spans="3:4">
      <c r="C244">
        <v>5505.6</v>
      </c>
      <c r="D244">
        <v>5509.5</v>
      </c>
    </row>
    <row r="245" spans="3:4">
      <c r="C245">
        <v>5512.5</v>
      </c>
      <c r="D245">
        <v>5516</v>
      </c>
    </row>
    <row r="246" spans="3:4">
      <c r="C246">
        <v>5521</v>
      </c>
      <c r="D246">
        <v>5525</v>
      </c>
    </row>
    <row r="247" spans="3:4">
      <c r="C247">
        <v>5534</v>
      </c>
      <c r="D247">
        <v>5546.5</v>
      </c>
    </row>
    <row r="248" spans="3:4">
      <c r="C248">
        <v>5551.5</v>
      </c>
      <c r="D248">
        <v>5553.5</v>
      </c>
    </row>
    <row r="249" spans="3:4">
      <c r="C249">
        <v>5565.5</v>
      </c>
      <c r="D249">
        <v>5568</v>
      </c>
    </row>
    <row r="250" spans="3:4">
      <c r="C250">
        <v>5575</v>
      </c>
      <c r="D250">
        <v>5576.5</v>
      </c>
    </row>
    <row r="251" spans="3:4">
      <c r="C251">
        <v>5578</v>
      </c>
      <c r="D251">
        <v>5581.5</v>
      </c>
    </row>
    <row r="252" spans="3:4">
      <c r="C252">
        <v>5582</v>
      </c>
      <c r="D252">
        <v>5584.5</v>
      </c>
    </row>
    <row r="253" spans="3:4">
      <c r="C253">
        <v>5584.5</v>
      </c>
      <c r="D253">
        <v>5589</v>
      </c>
    </row>
    <row r="254" spans="3:4">
      <c r="C254">
        <v>5595</v>
      </c>
      <c r="D254">
        <v>5598.5</v>
      </c>
    </row>
    <row r="255" spans="3:4">
      <c r="C255">
        <v>5601.5</v>
      </c>
      <c r="D255">
        <v>5603.5</v>
      </c>
    </row>
    <row r="256" spans="3:4">
      <c r="C256">
        <v>5604.5</v>
      </c>
      <c r="D256">
        <v>5608</v>
      </c>
    </row>
    <row r="257" spans="3:4">
      <c r="C257">
        <v>5614.5</v>
      </c>
      <c r="D257">
        <v>5617.5</v>
      </c>
    </row>
    <row r="258" spans="3:4">
      <c r="C258">
        <v>5619.5</v>
      </c>
      <c r="D258">
        <v>5621</v>
      </c>
    </row>
    <row r="259" spans="3:4">
      <c r="C259">
        <v>5628</v>
      </c>
      <c r="D259">
        <v>5630.5</v>
      </c>
    </row>
    <row r="260" spans="3:4">
      <c r="C260">
        <v>5631</v>
      </c>
      <c r="D260">
        <v>5634</v>
      </c>
    </row>
    <row r="261" spans="3:4">
      <c r="C261">
        <v>5635.5</v>
      </c>
      <c r="D261">
        <v>5637</v>
      </c>
    </row>
    <row r="262" spans="3:4">
      <c r="C262">
        <v>5639</v>
      </c>
      <c r="D262">
        <v>5643</v>
      </c>
    </row>
    <row r="263" spans="3:4">
      <c r="C263">
        <v>5645</v>
      </c>
      <c r="D263">
        <v>5646</v>
      </c>
    </row>
    <row r="264" spans="3:4">
      <c r="C264">
        <v>5657.5</v>
      </c>
      <c r="D264">
        <v>5662</v>
      </c>
    </row>
    <row r="265" spans="3:4">
      <c r="C265">
        <v>5565</v>
      </c>
      <c r="D265">
        <v>5666</v>
      </c>
    </row>
    <row r="266" spans="3:4">
      <c r="C266">
        <v>5673</v>
      </c>
      <c r="D266">
        <v>5674</v>
      </c>
    </row>
    <row r="267" spans="3:4">
      <c r="C267">
        <v>5693.5</v>
      </c>
      <c r="D267">
        <v>5694.5</v>
      </c>
    </row>
    <row r="268" spans="3:4">
      <c r="C268">
        <v>5695</v>
      </c>
      <c r="D268">
        <v>5698</v>
      </c>
    </row>
    <row r="269" spans="3:4">
      <c r="C269">
        <v>5712</v>
      </c>
      <c r="D269">
        <v>5712.5</v>
      </c>
    </row>
    <row r="270" spans="3:4">
      <c r="C270">
        <v>5713.5</v>
      </c>
      <c r="D270">
        <v>5715.5</v>
      </c>
    </row>
    <row r="271" spans="3:4">
      <c r="C271">
        <v>5731</v>
      </c>
      <c r="D271">
        <v>5733.5</v>
      </c>
    </row>
    <row r="272" spans="3:4">
      <c r="C272">
        <v>5736.5</v>
      </c>
      <c r="D272">
        <v>5738</v>
      </c>
    </row>
    <row r="273" spans="3:4">
      <c r="C273">
        <v>5739</v>
      </c>
      <c r="D273">
        <v>5741.5</v>
      </c>
    </row>
    <row r="274" spans="3:4">
      <c r="C274">
        <v>5744.5</v>
      </c>
      <c r="D274">
        <v>5746</v>
      </c>
    </row>
    <row r="275" spans="3:4">
      <c r="C275">
        <v>5755.5</v>
      </c>
      <c r="D275">
        <v>5757</v>
      </c>
    </row>
    <row r="276" spans="3:4">
      <c r="C276">
        <v>5773</v>
      </c>
      <c r="D276">
        <v>5783</v>
      </c>
    </row>
    <row r="277" spans="3:4">
      <c r="C277">
        <v>5787</v>
      </c>
      <c r="D277">
        <v>5789.5</v>
      </c>
    </row>
    <row r="278" spans="3:4">
      <c r="C278">
        <v>5795.5</v>
      </c>
      <c r="D278">
        <v>5797.5</v>
      </c>
    </row>
    <row r="279" spans="3:4">
      <c r="C279">
        <v>5799.5</v>
      </c>
      <c r="D279">
        <v>5803</v>
      </c>
    </row>
    <row r="280" spans="3:4">
      <c r="C280">
        <v>5804</v>
      </c>
      <c r="D280">
        <v>5804.5</v>
      </c>
    </row>
    <row r="281" spans="3:4">
      <c r="C281">
        <v>5806</v>
      </c>
      <c r="D281">
        <v>5809</v>
      </c>
    </row>
    <row r="282" spans="3:4">
      <c r="C282">
        <v>5810.5</v>
      </c>
      <c r="D282">
        <v>5814</v>
      </c>
    </row>
    <row r="283" spans="3:4">
      <c r="C283">
        <v>5815.5</v>
      </c>
      <c r="D283">
        <v>5818.5</v>
      </c>
    </row>
    <row r="284" spans="3:4">
      <c r="C284">
        <v>5820</v>
      </c>
      <c r="D284">
        <v>5827</v>
      </c>
    </row>
    <row r="285" spans="3:4">
      <c r="C285">
        <v>5827.5</v>
      </c>
      <c r="D285">
        <v>5834.5</v>
      </c>
    </row>
    <row r="286" spans="3:4">
      <c r="C286">
        <v>5835.5</v>
      </c>
      <c r="D286">
        <v>5849</v>
      </c>
    </row>
    <row r="287" spans="3:4">
      <c r="C287">
        <v>5855</v>
      </c>
      <c r="D287">
        <v>5869</v>
      </c>
    </row>
    <row r="288" spans="3:4">
      <c r="C288">
        <v>5873</v>
      </c>
      <c r="D288">
        <v>5884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18A1-796B-40DC-935B-320DDDF1D20C}">
  <dimension ref="A1:I143"/>
  <sheetViews>
    <sheetView zoomScaleNormal="150" zoomScaleSheetLayoutView="100" workbookViewId="0">
      <selection activeCell="G10" sqref="G10"/>
    </sheetView>
  </sheetViews>
  <sheetFormatPr defaultRowHeight="15"/>
  <cols>
    <col min="1" max="1" width="11.85546875" customWidth="1"/>
    <col min="2" max="2" width="10.28515625" customWidth="1"/>
    <col min="3" max="3" width="11.7109375" customWidth="1"/>
    <col min="4" max="4" width="13.42578125" customWidth="1"/>
    <col min="6" max="6" width="14.140625" customWidth="1"/>
    <col min="7" max="7" width="10.28515625" customWidth="1"/>
    <col min="8" max="8" width="16" customWidth="1"/>
    <col min="9" max="9" width="12.14062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B2" t="s">
        <v>9</v>
      </c>
      <c r="C2">
        <v>3103.5</v>
      </c>
      <c r="D2">
        <v>3115</v>
      </c>
      <c r="F2">
        <f xml:space="preserve"> (D2-C2)/2</f>
        <v>5.75</v>
      </c>
      <c r="H2">
        <v>135.75</v>
      </c>
      <c r="I2">
        <f xml:space="preserve"> H2+90</f>
        <v>225.75</v>
      </c>
    </row>
    <row r="3" spans="1:9">
      <c r="B3" t="s">
        <v>29</v>
      </c>
      <c r="C3">
        <v>3191.5</v>
      </c>
      <c r="D3">
        <v>3202</v>
      </c>
      <c r="F3">
        <f xml:space="preserve"> (D3-C3)/2</f>
        <v>5.25</v>
      </c>
      <c r="H3">
        <v>58.03</v>
      </c>
      <c r="I3">
        <f xml:space="preserve"> H3+90</f>
        <v>148.03</v>
      </c>
    </row>
    <row r="4" spans="1:9">
      <c r="B4" t="s">
        <v>29</v>
      </c>
      <c r="C4">
        <v>3192</v>
      </c>
      <c r="D4">
        <v>3205</v>
      </c>
      <c r="F4">
        <f xml:space="preserve"> (D4-C4)/2</f>
        <v>6.5</v>
      </c>
      <c r="H4">
        <v>89.73</v>
      </c>
      <c r="I4">
        <f xml:space="preserve"> H4+90</f>
        <v>179.73000000000002</v>
      </c>
    </row>
    <row r="5" spans="1:9">
      <c r="B5" t="s">
        <v>29</v>
      </c>
      <c r="C5">
        <v>3199</v>
      </c>
      <c r="D5">
        <v>3207.5</v>
      </c>
      <c r="F5">
        <f xml:space="preserve"> (D5-C5)/2</f>
        <v>4.25</v>
      </c>
      <c r="H5">
        <v>102.59</v>
      </c>
      <c r="I5">
        <f xml:space="preserve"> H5+90</f>
        <v>192.59</v>
      </c>
    </row>
    <row r="6" spans="1:9">
      <c r="B6" t="s">
        <v>29</v>
      </c>
      <c r="C6">
        <v>3219</v>
      </c>
      <c r="D6">
        <v>3241.5</v>
      </c>
      <c r="F6">
        <f xml:space="preserve"> (D6-C6)/2</f>
        <v>11.25</v>
      </c>
      <c r="H6">
        <v>165.73</v>
      </c>
      <c r="I6">
        <f xml:space="preserve"> H6+90</f>
        <v>255.73</v>
      </c>
    </row>
    <row r="7" spans="1:9">
      <c r="B7" t="s">
        <v>29</v>
      </c>
      <c r="C7">
        <v>3222</v>
      </c>
      <c r="D7">
        <v>3235.5</v>
      </c>
      <c r="F7">
        <f xml:space="preserve"> (D7-C7)/2</f>
        <v>6.75</v>
      </c>
      <c r="H7">
        <v>119.66</v>
      </c>
      <c r="I7">
        <f xml:space="preserve"> H7+90</f>
        <v>209.66</v>
      </c>
    </row>
    <row r="8" spans="1:9">
      <c r="B8" t="s">
        <v>29</v>
      </c>
      <c r="C8">
        <v>3226</v>
      </c>
      <c r="D8">
        <v>3232.5</v>
      </c>
      <c r="F8">
        <f xml:space="preserve"> (D8-C8)/2</f>
        <v>3.25</v>
      </c>
      <c r="H8">
        <v>169.38</v>
      </c>
      <c r="I8">
        <f xml:space="preserve"> H8+90</f>
        <v>259.38</v>
      </c>
    </row>
    <row r="9" spans="1:9">
      <c r="B9" t="s">
        <v>29</v>
      </c>
      <c r="C9">
        <v>3230.5</v>
      </c>
      <c r="D9">
        <v>3247.5</v>
      </c>
      <c r="F9">
        <f xml:space="preserve"> (D9-C9)/2</f>
        <v>8.5</v>
      </c>
      <c r="H9">
        <v>112.88</v>
      </c>
      <c r="I9">
        <f xml:space="preserve"> H9+90</f>
        <v>202.88</v>
      </c>
    </row>
    <row r="10" spans="1:9">
      <c r="B10" t="s">
        <v>29</v>
      </c>
      <c r="C10">
        <v>3447.5</v>
      </c>
      <c r="D10">
        <v>3450</v>
      </c>
      <c r="F10">
        <f xml:space="preserve"> (D10-C10)/2</f>
        <v>1.25</v>
      </c>
      <c r="H10">
        <v>66.569999999999993</v>
      </c>
      <c r="I10">
        <f xml:space="preserve"> H10+90</f>
        <v>156.57</v>
      </c>
    </row>
    <row r="11" spans="1:9">
      <c r="B11" t="s">
        <v>9</v>
      </c>
      <c r="C11">
        <v>3784.5</v>
      </c>
      <c r="D11">
        <v>3792</v>
      </c>
      <c r="F11">
        <f xml:space="preserve"> (D11-C11)/2</f>
        <v>3.75</v>
      </c>
      <c r="H11">
        <v>133.99</v>
      </c>
      <c r="I11">
        <f xml:space="preserve"> H11+90</f>
        <v>223.99</v>
      </c>
    </row>
    <row r="12" spans="1:9">
      <c r="B12" t="s">
        <v>9</v>
      </c>
      <c r="C12">
        <v>3793</v>
      </c>
      <c r="D12">
        <v>3810.5</v>
      </c>
      <c r="F12">
        <f xml:space="preserve"> (D12-C12)/2</f>
        <v>8.75</v>
      </c>
      <c r="H12">
        <v>55.62</v>
      </c>
      <c r="I12">
        <f xml:space="preserve"> H12+90</f>
        <v>145.62</v>
      </c>
    </row>
    <row r="13" spans="1:9">
      <c r="B13" t="s">
        <v>9</v>
      </c>
      <c r="C13">
        <v>3806.5</v>
      </c>
      <c r="D13">
        <v>3815.5</v>
      </c>
      <c r="F13">
        <f xml:space="preserve"> (D13-C13)/2</f>
        <v>4.5</v>
      </c>
      <c r="H13">
        <v>55.31</v>
      </c>
      <c r="I13">
        <f xml:space="preserve"> H13+90</f>
        <v>145.31</v>
      </c>
    </row>
    <row r="14" spans="1:9">
      <c r="B14" t="s">
        <v>9</v>
      </c>
      <c r="C14">
        <v>3988.5</v>
      </c>
      <c r="D14">
        <v>4005.5</v>
      </c>
      <c r="F14">
        <f xml:space="preserve"> (D14-C14)/2</f>
        <v>8.5</v>
      </c>
      <c r="H14">
        <v>107.57</v>
      </c>
      <c r="I14">
        <f xml:space="preserve"> H14+90</f>
        <v>197.57</v>
      </c>
    </row>
    <row r="15" spans="1:9">
      <c r="B15" t="s">
        <v>9</v>
      </c>
      <c r="C15">
        <v>4001.5</v>
      </c>
      <c r="D15">
        <v>4008.5</v>
      </c>
      <c r="F15">
        <f xml:space="preserve"> (D15-C15)/2</f>
        <v>3.5</v>
      </c>
      <c r="H15">
        <v>117.88</v>
      </c>
      <c r="I15">
        <f xml:space="preserve"> H15+90</f>
        <v>207.88</v>
      </c>
    </row>
    <row r="16" spans="1:9">
      <c r="B16" t="s">
        <v>9</v>
      </c>
      <c r="C16">
        <v>4042.5</v>
      </c>
      <c r="D16">
        <v>4055.5</v>
      </c>
      <c r="F16">
        <f xml:space="preserve"> (D16-C16)/2</f>
        <v>6.5</v>
      </c>
      <c r="H16">
        <v>38.659999999999997</v>
      </c>
      <c r="I16">
        <f xml:space="preserve"> H16+90</f>
        <v>128.66</v>
      </c>
    </row>
    <row r="17" spans="2:9">
      <c r="B17" t="s">
        <v>9</v>
      </c>
      <c r="C17">
        <v>4136</v>
      </c>
      <c r="D17">
        <v>4138</v>
      </c>
      <c r="F17">
        <f xml:space="preserve"> (D17-C17)/2</f>
        <v>1</v>
      </c>
      <c r="H17">
        <v>96.43</v>
      </c>
      <c r="I17">
        <f xml:space="preserve"> H17+90</f>
        <v>186.43</v>
      </c>
    </row>
    <row r="18" spans="2:9">
      <c r="B18" t="s">
        <v>9</v>
      </c>
      <c r="C18">
        <v>4175</v>
      </c>
      <c r="D18">
        <v>4182</v>
      </c>
      <c r="F18">
        <f xml:space="preserve"> (D18-C18)/2</f>
        <v>3.5</v>
      </c>
      <c r="H18">
        <v>68.91</v>
      </c>
      <c r="I18">
        <f xml:space="preserve"> H18+90</f>
        <v>158.91</v>
      </c>
    </row>
    <row r="19" spans="2:9">
      <c r="B19" t="s">
        <v>9</v>
      </c>
      <c r="C19">
        <v>4204</v>
      </c>
      <c r="D19">
        <v>4221</v>
      </c>
      <c r="F19">
        <f xml:space="preserve"> (D19-C19)/2</f>
        <v>8.5</v>
      </c>
      <c r="H19">
        <v>135.74</v>
      </c>
      <c r="I19">
        <f xml:space="preserve"> H19+90</f>
        <v>225.74</v>
      </c>
    </row>
    <row r="20" spans="2:9">
      <c r="B20" t="s">
        <v>9</v>
      </c>
      <c r="C20">
        <v>4235.5</v>
      </c>
      <c r="D20">
        <v>4240.5</v>
      </c>
      <c r="F20">
        <f xml:space="preserve"> (D20-C20)/2</f>
        <v>2.5</v>
      </c>
      <c r="H20">
        <v>51.48</v>
      </c>
      <c r="I20">
        <f xml:space="preserve"> H20+90</f>
        <v>141.47999999999999</v>
      </c>
    </row>
    <row r="21" spans="2:9">
      <c r="B21" t="s">
        <v>9</v>
      </c>
      <c r="C21">
        <v>4237.5</v>
      </c>
      <c r="D21">
        <v>4240</v>
      </c>
      <c r="F21">
        <f xml:space="preserve"> (D21-C21)/2</f>
        <v>1.25</v>
      </c>
      <c r="H21">
        <v>54.29</v>
      </c>
      <c r="I21">
        <f xml:space="preserve"> H21+90</f>
        <v>144.29</v>
      </c>
    </row>
    <row r="22" spans="2:9">
      <c r="B22" t="s">
        <v>9</v>
      </c>
      <c r="C22">
        <v>4268.5</v>
      </c>
      <c r="D22">
        <v>4272.5</v>
      </c>
      <c r="F22">
        <f xml:space="preserve"> (D22-C22)/2</f>
        <v>2</v>
      </c>
      <c r="H22">
        <v>101.91</v>
      </c>
      <c r="I22">
        <f xml:space="preserve"> H22+90</f>
        <v>191.91</v>
      </c>
    </row>
    <row r="23" spans="2:9">
      <c r="B23" t="s">
        <v>9</v>
      </c>
      <c r="C23">
        <v>4283</v>
      </c>
      <c r="D23">
        <v>4290</v>
      </c>
      <c r="F23">
        <f xml:space="preserve"> (D23-C23)/2</f>
        <v>3.5</v>
      </c>
      <c r="H23">
        <v>90.63</v>
      </c>
      <c r="I23">
        <f xml:space="preserve"> H23+90</f>
        <v>180.63</v>
      </c>
    </row>
    <row r="24" spans="2:9">
      <c r="B24" t="s">
        <v>9</v>
      </c>
      <c r="C24">
        <v>4353.5</v>
      </c>
      <c r="D24">
        <v>4357.5</v>
      </c>
      <c r="F24">
        <f xml:space="preserve"> (D24-C24)/2</f>
        <v>2</v>
      </c>
      <c r="H24">
        <v>29.28</v>
      </c>
      <c r="I24">
        <f xml:space="preserve"> H24+90</f>
        <v>119.28</v>
      </c>
    </row>
    <row r="25" spans="2:9">
      <c r="B25" t="s">
        <v>9</v>
      </c>
      <c r="C25">
        <v>4379.5</v>
      </c>
      <c r="D25">
        <v>4386.5</v>
      </c>
      <c r="F25">
        <f xml:space="preserve"> (D25-C25)/2</f>
        <v>3.5</v>
      </c>
      <c r="H25">
        <v>71.48</v>
      </c>
      <c r="I25">
        <f xml:space="preserve"> H25+90</f>
        <v>161.48000000000002</v>
      </c>
    </row>
    <row r="26" spans="2:9">
      <c r="B26" t="s">
        <v>9</v>
      </c>
      <c r="C26">
        <v>4380</v>
      </c>
      <c r="D26">
        <v>4385</v>
      </c>
      <c r="F26">
        <f xml:space="preserve"> (D26-C26)/2</f>
        <v>2.5</v>
      </c>
      <c r="H26">
        <v>62.41</v>
      </c>
      <c r="I26">
        <f xml:space="preserve"> H26+90</f>
        <v>152.41</v>
      </c>
    </row>
    <row r="27" spans="2:9">
      <c r="B27" t="s">
        <v>9</v>
      </c>
      <c r="C27">
        <v>4380.5</v>
      </c>
      <c r="D27">
        <v>4386</v>
      </c>
      <c r="F27">
        <f xml:space="preserve"> (D27-C27)/2</f>
        <v>2.75</v>
      </c>
      <c r="H27">
        <v>64.72</v>
      </c>
      <c r="I27">
        <f xml:space="preserve"> H27+90</f>
        <v>154.72</v>
      </c>
    </row>
    <row r="28" spans="2:9">
      <c r="B28" t="s">
        <v>9</v>
      </c>
      <c r="C28">
        <v>4383</v>
      </c>
      <c r="D28">
        <v>4386</v>
      </c>
      <c r="F28">
        <f xml:space="preserve"> (D28-C28)/2</f>
        <v>1.5</v>
      </c>
      <c r="H28">
        <v>54.7</v>
      </c>
      <c r="I28">
        <f xml:space="preserve"> H28+90</f>
        <v>144.69999999999999</v>
      </c>
    </row>
    <row r="29" spans="2:9">
      <c r="B29" t="s">
        <v>9</v>
      </c>
      <c r="C29">
        <v>4383.5</v>
      </c>
      <c r="D29">
        <v>4387.5</v>
      </c>
      <c r="F29">
        <f xml:space="preserve"> (D29-C29)/2</f>
        <v>2</v>
      </c>
      <c r="H29">
        <v>50.08</v>
      </c>
      <c r="I29">
        <f xml:space="preserve"> H29+90</f>
        <v>140.07999999999998</v>
      </c>
    </row>
    <row r="30" spans="2:9">
      <c r="B30" t="s">
        <v>9</v>
      </c>
      <c r="C30">
        <v>4389</v>
      </c>
      <c r="D30">
        <v>4391.5</v>
      </c>
      <c r="F30">
        <f xml:space="preserve"> (D30-C30)/2</f>
        <v>1.25</v>
      </c>
      <c r="H30">
        <v>60.87</v>
      </c>
      <c r="I30">
        <f xml:space="preserve"> H30+90</f>
        <v>150.87</v>
      </c>
    </row>
    <row r="31" spans="2:9">
      <c r="B31" t="s">
        <v>9</v>
      </c>
      <c r="C31">
        <v>4391</v>
      </c>
      <c r="D31">
        <v>4394</v>
      </c>
      <c r="F31">
        <f xml:space="preserve"> (D31-C31)/2</f>
        <v>1.5</v>
      </c>
      <c r="H31">
        <v>62.41</v>
      </c>
      <c r="I31">
        <f xml:space="preserve"> H31+90</f>
        <v>152.41</v>
      </c>
    </row>
    <row r="32" spans="2:9">
      <c r="B32" t="s">
        <v>9</v>
      </c>
      <c r="C32">
        <v>4391</v>
      </c>
      <c r="D32">
        <v>4397</v>
      </c>
      <c r="F32">
        <f xml:space="preserve"> (D32-C32)/2</f>
        <v>3</v>
      </c>
      <c r="H32">
        <v>58.56</v>
      </c>
      <c r="I32">
        <f xml:space="preserve"> H32+90</f>
        <v>148.56</v>
      </c>
    </row>
    <row r="33" spans="2:9">
      <c r="B33" t="s">
        <v>9</v>
      </c>
      <c r="C33">
        <v>4446</v>
      </c>
      <c r="D33">
        <v>4456.5</v>
      </c>
      <c r="F33">
        <f xml:space="preserve"> (D33-C33)/2</f>
        <v>5.25</v>
      </c>
      <c r="H33">
        <v>164.88</v>
      </c>
      <c r="I33">
        <f xml:space="preserve"> H33+90</f>
        <v>254.88</v>
      </c>
    </row>
    <row r="34" spans="2:9">
      <c r="B34" t="s">
        <v>9</v>
      </c>
      <c r="C34">
        <v>4457</v>
      </c>
      <c r="D34">
        <v>4464</v>
      </c>
      <c r="F34">
        <f xml:space="preserve"> (D34-C34)/2</f>
        <v>3.5</v>
      </c>
      <c r="H34">
        <v>61.64</v>
      </c>
      <c r="I34">
        <f xml:space="preserve"> H34+90</f>
        <v>151.63999999999999</v>
      </c>
    </row>
    <row r="35" spans="2:9">
      <c r="B35" t="s">
        <v>9</v>
      </c>
      <c r="C35">
        <v>4459</v>
      </c>
      <c r="D35">
        <v>4463.5</v>
      </c>
      <c r="F35">
        <f xml:space="preserve"> (D35-C35)/2</f>
        <v>2.25</v>
      </c>
      <c r="H35">
        <v>43.92</v>
      </c>
      <c r="I35">
        <f xml:space="preserve"> H35+90</f>
        <v>133.92000000000002</v>
      </c>
    </row>
    <row r="36" spans="2:9">
      <c r="B36" t="s">
        <v>9</v>
      </c>
      <c r="C36">
        <v>4460.5</v>
      </c>
      <c r="D36">
        <v>4465</v>
      </c>
      <c r="F36">
        <f xml:space="preserve"> (D36-C36)/2</f>
        <v>2.25</v>
      </c>
      <c r="H36">
        <v>58.56</v>
      </c>
      <c r="I36">
        <f xml:space="preserve"> H36+90</f>
        <v>148.56</v>
      </c>
    </row>
    <row r="37" spans="2:9">
      <c r="B37" t="s">
        <v>9</v>
      </c>
      <c r="C37">
        <v>4461.5</v>
      </c>
      <c r="D37">
        <v>4470</v>
      </c>
      <c r="F37">
        <f xml:space="preserve"> (D37-C37)/2</f>
        <v>4.25</v>
      </c>
      <c r="H37">
        <v>53.16</v>
      </c>
      <c r="I37">
        <f xml:space="preserve"> H37+90</f>
        <v>143.16</v>
      </c>
    </row>
    <row r="38" spans="2:9">
      <c r="B38" t="s">
        <v>9</v>
      </c>
      <c r="C38">
        <v>4518.5</v>
      </c>
      <c r="D38">
        <v>4522.5</v>
      </c>
      <c r="F38">
        <f xml:space="preserve"> (D38-C38)/2</f>
        <v>2</v>
      </c>
      <c r="H38">
        <v>17.86</v>
      </c>
      <c r="I38">
        <f xml:space="preserve"> H38+90</f>
        <v>107.86</v>
      </c>
    </row>
    <row r="39" spans="2:9">
      <c r="B39" t="s">
        <v>9</v>
      </c>
      <c r="C39">
        <v>4539</v>
      </c>
      <c r="D39">
        <v>4541.5</v>
      </c>
      <c r="F39">
        <f xml:space="preserve"> (D39-C39)/2</f>
        <v>1.25</v>
      </c>
      <c r="H39">
        <v>5</v>
      </c>
      <c r="I39">
        <f xml:space="preserve"> H39+90</f>
        <v>95</v>
      </c>
    </row>
    <row r="40" spans="2:9">
      <c r="B40" t="s">
        <v>9</v>
      </c>
      <c r="C40">
        <v>4539.5</v>
      </c>
      <c r="D40">
        <v>4541.5</v>
      </c>
      <c r="F40">
        <f xml:space="preserve"> (D40-C40)/2</f>
        <v>1</v>
      </c>
      <c r="H40">
        <v>174.71</v>
      </c>
      <c r="I40">
        <f xml:space="preserve"> H40+90</f>
        <v>264.71000000000004</v>
      </c>
    </row>
    <row r="41" spans="2:9">
      <c r="B41" t="s">
        <v>9</v>
      </c>
      <c r="C41">
        <v>4540.5</v>
      </c>
      <c r="D41">
        <v>4542.5</v>
      </c>
      <c r="F41">
        <f xml:space="preserve"> (D41-C41)/2</f>
        <v>1</v>
      </c>
      <c r="H41">
        <v>172.8</v>
      </c>
      <c r="I41">
        <f xml:space="preserve"> H41+90</f>
        <v>262.8</v>
      </c>
    </row>
    <row r="42" spans="2:9">
      <c r="B42" t="s">
        <v>9</v>
      </c>
      <c r="C42">
        <v>4541.5</v>
      </c>
      <c r="D42">
        <v>4544</v>
      </c>
      <c r="F42">
        <f xml:space="preserve"> (D42-C42)/2</f>
        <v>1.25</v>
      </c>
      <c r="H42">
        <v>165.86</v>
      </c>
      <c r="I42">
        <f xml:space="preserve"> H42+90</f>
        <v>255.86</v>
      </c>
    </row>
    <row r="43" spans="2:9">
      <c r="B43" t="s">
        <v>9</v>
      </c>
      <c r="C43">
        <v>4544</v>
      </c>
      <c r="D43">
        <v>4547.5</v>
      </c>
      <c r="F43">
        <f xml:space="preserve"> (D43-C43)/2</f>
        <v>1.75</v>
      </c>
      <c r="H43">
        <v>159.71</v>
      </c>
      <c r="I43">
        <f xml:space="preserve"> H43+90</f>
        <v>249.71</v>
      </c>
    </row>
    <row r="44" spans="2:9">
      <c r="B44" t="s">
        <v>9</v>
      </c>
      <c r="C44">
        <v>4545</v>
      </c>
      <c r="D44">
        <v>4548.5</v>
      </c>
      <c r="F44">
        <f xml:space="preserve"> (D44-C44)/2</f>
        <v>1.75</v>
      </c>
      <c r="H44">
        <v>171</v>
      </c>
      <c r="I44">
        <f xml:space="preserve"> H44+90</f>
        <v>261</v>
      </c>
    </row>
    <row r="45" spans="2:9">
      <c r="B45" t="s">
        <v>9</v>
      </c>
      <c r="C45">
        <v>4743.5</v>
      </c>
      <c r="D45">
        <v>4749</v>
      </c>
      <c r="F45">
        <f xml:space="preserve"> (D45-C45)/2</f>
        <v>2.75</v>
      </c>
      <c r="H45">
        <v>179.52</v>
      </c>
      <c r="I45">
        <f xml:space="preserve"> H45+90</f>
        <v>269.52</v>
      </c>
    </row>
    <row r="46" spans="2:9">
      <c r="B46" t="s">
        <v>9</v>
      </c>
      <c r="C46">
        <v>4770</v>
      </c>
      <c r="D46">
        <v>4806.5</v>
      </c>
      <c r="F46">
        <f xml:space="preserve"> (D46-C46)/2</f>
        <v>18.25</v>
      </c>
      <c r="H46">
        <v>179.52</v>
      </c>
      <c r="I46">
        <f xml:space="preserve"> H46+90</f>
        <v>269.52</v>
      </c>
    </row>
    <row r="47" spans="2:9">
      <c r="B47" t="s">
        <v>9</v>
      </c>
      <c r="C47">
        <v>5014.5</v>
      </c>
      <c r="D47">
        <v>5024</v>
      </c>
      <c r="F47">
        <f xml:space="preserve"> (D47-C47)/2</f>
        <v>4.75</v>
      </c>
      <c r="H47">
        <v>29.34</v>
      </c>
      <c r="I47">
        <f xml:space="preserve"> H47+90</f>
        <v>119.34</v>
      </c>
    </row>
    <row r="48" spans="2:9">
      <c r="B48" t="s">
        <v>9</v>
      </c>
      <c r="C48">
        <v>5056</v>
      </c>
      <c r="D48">
        <v>5059</v>
      </c>
      <c r="F48">
        <f xml:space="preserve"> (D48-C48)/2</f>
        <v>1.5</v>
      </c>
      <c r="H48">
        <v>12.91</v>
      </c>
      <c r="I48">
        <f xml:space="preserve"> H48+90</f>
        <v>102.91</v>
      </c>
    </row>
    <row r="49" spans="1:9">
      <c r="B49" t="s">
        <v>9</v>
      </c>
      <c r="C49">
        <v>5207.5</v>
      </c>
      <c r="D49">
        <v>5245</v>
      </c>
      <c r="F49">
        <f xml:space="preserve"> (D49-C49)/2</f>
        <v>18.75</v>
      </c>
      <c r="H49">
        <v>90.63</v>
      </c>
      <c r="I49">
        <f xml:space="preserve"> H49+90</f>
        <v>180.63</v>
      </c>
    </row>
    <row r="50" spans="1:9">
      <c r="A50" s="6"/>
      <c r="B50" t="s">
        <v>9</v>
      </c>
      <c r="C50">
        <v>5364.5</v>
      </c>
      <c r="D50">
        <v>5366</v>
      </c>
      <c r="F50">
        <f xml:space="preserve"> (D50-C50)/2</f>
        <v>0.75</v>
      </c>
      <c r="G50" s="9"/>
      <c r="H50" s="9">
        <v>62.99</v>
      </c>
      <c r="I50">
        <f xml:space="preserve"> H50+90</f>
        <v>152.99</v>
      </c>
    </row>
    <row r="51" spans="1:9">
      <c r="B51" t="s">
        <v>9</v>
      </c>
      <c r="C51">
        <v>5368.5</v>
      </c>
      <c r="D51">
        <v>5371.5</v>
      </c>
      <c r="F51">
        <f xml:space="preserve"> (D51-C51)/2</f>
        <v>1.5</v>
      </c>
      <c r="H51">
        <v>80.67</v>
      </c>
      <c r="I51">
        <f xml:space="preserve"> H51+90</f>
        <v>170.67000000000002</v>
      </c>
    </row>
    <row r="52" spans="1:9">
      <c r="B52" t="s">
        <v>9</v>
      </c>
      <c r="C52">
        <v>5673.5</v>
      </c>
      <c r="D52">
        <v>5676</v>
      </c>
      <c r="F52">
        <f xml:space="preserve"> (D52-C52)/2</f>
        <v>1.25</v>
      </c>
      <c r="H52">
        <v>37.94</v>
      </c>
      <c r="I52">
        <f xml:space="preserve"> H52+90</f>
        <v>127.94</v>
      </c>
    </row>
    <row r="53" spans="1:9">
      <c r="B53" t="s">
        <v>9</v>
      </c>
      <c r="C53">
        <v>5735</v>
      </c>
      <c r="D53">
        <v>5821</v>
      </c>
      <c r="F53">
        <f xml:space="preserve"> (D53-C53)/2</f>
        <v>43</v>
      </c>
      <c r="H53">
        <v>42.31</v>
      </c>
      <c r="I53">
        <f xml:space="preserve"> H53+90</f>
        <v>132.31</v>
      </c>
    </row>
    <row r="54" spans="1:9">
      <c r="B54" t="s">
        <v>9</v>
      </c>
      <c r="C54">
        <v>5735.5</v>
      </c>
      <c r="D54">
        <v>5745.5</v>
      </c>
      <c r="F54">
        <f xml:space="preserve"> (D54-C54)/2</f>
        <v>5</v>
      </c>
      <c r="H54">
        <v>38.200000000000003</v>
      </c>
      <c r="I54">
        <f xml:space="preserve"> H54+90</f>
        <v>128.19999999999999</v>
      </c>
    </row>
    <row r="55" spans="1:9">
      <c r="B55" t="s">
        <v>29</v>
      </c>
      <c r="C55">
        <v>5773.5</v>
      </c>
      <c r="D55">
        <v>5776</v>
      </c>
      <c r="F55">
        <f xml:space="preserve"> (D55-C55)/2</f>
        <v>1.25</v>
      </c>
      <c r="H55">
        <v>64.650000000000006</v>
      </c>
      <c r="I55">
        <f xml:space="preserve"> H55+90</f>
        <v>154.65</v>
      </c>
    </row>
    <row r="56" spans="1:9">
      <c r="B56" t="s">
        <v>29</v>
      </c>
      <c r="C56">
        <v>5774</v>
      </c>
      <c r="D56">
        <v>5776</v>
      </c>
      <c r="F56">
        <f xml:space="preserve"> (D56-C56)/2</f>
        <v>1</v>
      </c>
      <c r="H56">
        <v>0.69</v>
      </c>
      <c r="I56">
        <f xml:space="preserve"> H56+90</f>
        <v>90.69</v>
      </c>
    </row>
    <row r="57" spans="1:9">
      <c r="B57" t="s">
        <v>29</v>
      </c>
      <c r="C57">
        <v>5817</v>
      </c>
      <c r="D57">
        <v>5818.5</v>
      </c>
      <c r="F57">
        <f xml:space="preserve"> (D57-C57)/2</f>
        <v>0.75</v>
      </c>
      <c r="H57">
        <v>35.270000000000003</v>
      </c>
      <c r="I57">
        <f xml:space="preserve"> H57+90</f>
        <v>125.27000000000001</v>
      </c>
    </row>
    <row r="58" spans="1:9">
      <c r="B58" t="s">
        <v>9</v>
      </c>
      <c r="C58">
        <v>5832</v>
      </c>
      <c r="D58">
        <v>5835</v>
      </c>
      <c r="F58">
        <f xml:space="preserve"> (D58-C58)/2</f>
        <v>1.5</v>
      </c>
      <c r="H58">
        <v>94.11</v>
      </c>
      <c r="I58">
        <f xml:space="preserve"> H58+90</f>
        <v>184.11</v>
      </c>
    </row>
    <row r="59" spans="1:9">
      <c r="B59" t="s">
        <v>9</v>
      </c>
      <c r="C59">
        <v>5833.5</v>
      </c>
      <c r="D59">
        <v>5840</v>
      </c>
      <c r="F59">
        <f xml:space="preserve"> (D59-C59)/2</f>
        <v>3.25</v>
      </c>
      <c r="H59">
        <v>129.31</v>
      </c>
      <c r="I59">
        <f xml:space="preserve"> H59+90</f>
        <v>219.31</v>
      </c>
    </row>
    <row r="60" spans="1:9">
      <c r="B60" t="s">
        <v>9</v>
      </c>
      <c r="C60">
        <v>5835</v>
      </c>
      <c r="D60">
        <v>5838.5</v>
      </c>
      <c r="F60">
        <f xml:space="preserve"> (D60-C60)/2</f>
        <v>1.75</v>
      </c>
      <c r="H60">
        <v>57.31</v>
      </c>
      <c r="I60">
        <f xml:space="preserve"> H60+90</f>
        <v>147.31</v>
      </c>
    </row>
    <row r="61" spans="1:9">
      <c r="B61" t="s">
        <v>9</v>
      </c>
      <c r="C61">
        <v>5839</v>
      </c>
      <c r="D61">
        <v>5843</v>
      </c>
      <c r="F61">
        <f xml:space="preserve"> (D61-C61)/2</f>
        <v>2</v>
      </c>
      <c r="H61">
        <v>104.33</v>
      </c>
      <c r="I61">
        <f xml:space="preserve"> H61+90</f>
        <v>194.32999999999998</v>
      </c>
    </row>
    <row r="62" spans="1:9">
      <c r="B62" t="s">
        <v>9</v>
      </c>
      <c r="C62">
        <v>5898</v>
      </c>
      <c r="D62">
        <v>5904.5</v>
      </c>
      <c r="F62">
        <f xml:space="preserve"> (D62-C62)/2</f>
        <v>3.25</v>
      </c>
      <c r="H62">
        <v>65.349999999999994</v>
      </c>
      <c r="I62">
        <f xml:space="preserve"> H62+90</f>
        <v>155.35</v>
      </c>
    </row>
    <row r="63" spans="1:9">
      <c r="B63" t="s">
        <v>9</v>
      </c>
      <c r="C63">
        <v>5898</v>
      </c>
      <c r="D63">
        <v>5903.5</v>
      </c>
      <c r="F63">
        <f xml:space="preserve"> (D63-C63)/2</f>
        <v>2.75</v>
      </c>
      <c r="H63">
        <v>82.72</v>
      </c>
      <c r="I63">
        <f xml:space="preserve"> H63+90</f>
        <v>172.72</v>
      </c>
    </row>
    <row r="64" spans="1:9">
      <c r="B64" t="s">
        <v>29</v>
      </c>
      <c r="C64">
        <v>5937</v>
      </c>
      <c r="D64">
        <v>5940</v>
      </c>
      <c r="F64">
        <f xml:space="preserve"> (D64-C64)/2</f>
        <v>1.5</v>
      </c>
      <c r="H64">
        <v>172.88</v>
      </c>
      <c r="I64">
        <f xml:space="preserve"> H64+90</f>
        <v>262.88</v>
      </c>
    </row>
    <row r="65" spans="2:9">
      <c r="B65" t="s">
        <v>29</v>
      </c>
      <c r="C65">
        <v>5937.5</v>
      </c>
      <c r="D65">
        <v>5939</v>
      </c>
      <c r="F65">
        <f xml:space="preserve"> (D65-C65)/2</f>
        <v>0.75</v>
      </c>
      <c r="H65">
        <v>154.56</v>
      </c>
      <c r="I65">
        <f xml:space="preserve"> H65+90</f>
        <v>244.56</v>
      </c>
    </row>
    <row r="66" spans="2:9">
      <c r="B66" t="s">
        <v>29</v>
      </c>
      <c r="C66">
        <v>5938</v>
      </c>
      <c r="D66">
        <v>5940</v>
      </c>
      <c r="F66">
        <f xml:space="preserve"> (D66-C66)/2</f>
        <v>1</v>
      </c>
      <c r="H66">
        <v>47.53</v>
      </c>
      <c r="I66">
        <f xml:space="preserve"> H66+90</f>
        <v>137.53</v>
      </c>
    </row>
    <row r="67" spans="2:9">
      <c r="B67" t="s">
        <v>29</v>
      </c>
      <c r="C67">
        <v>5951</v>
      </c>
      <c r="D67">
        <v>5951.5</v>
      </c>
      <c r="F67">
        <f xml:space="preserve"> (D67-C67)/2</f>
        <v>0.25</v>
      </c>
      <c r="H67">
        <v>166.04</v>
      </c>
      <c r="I67">
        <f xml:space="preserve"> H67+90</f>
        <v>256.03999999999996</v>
      </c>
    </row>
    <row r="68" spans="2:9">
      <c r="B68" t="s">
        <v>9</v>
      </c>
      <c r="C68">
        <v>5961</v>
      </c>
      <c r="D68">
        <v>5967</v>
      </c>
      <c r="F68">
        <f xml:space="preserve"> (D68-C68)/2</f>
        <v>3</v>
      </c>
      <c r="H68">
        <v>70.069999999999993</v>
      </c>
      <c r="I68">
        <f xml:space="preserve"> H68+90</f>
        <v>160.07</v>
      </c>
    </row>
    <row r="69" spans="2:9">
      <c r="B69" t="s">
        <v>9</v>
      </c>
      <c r="C69">
        <v>6009.5</v>
      </c>
      <c r="D69">
        <v>6010.5</v>
      </c>
      <c r="F69">
        <f xml:space="preserve"> (D69-C69)/2</f>
        <v>0.5</v>
      </c>
      <c r="H69">
        <v>37.17</v>
      </c>
      <c r="I69">
        <f xml:space="preserve"> H69+90</f>
        <v>127.17</v>
      </c>
    </row>
    <row r="70" spans="2:9">
      <c r="B70" t="s">
        <v>9</v>
      </c>
      <c r="C70">
        <v>6031.5</v>
      </c>
      <c r="D70">
        <v>6034</v>
      </c>
      <c r="F70">
        <f xml:space="preserve"> (D70-C70)/2</f>
        <v>1.25</v>
      </c>
      <c r="H70">
        <v>158.03</v>
      </c>
      <c r="I70">
        <f xml:space="preserve"> H70+90</f>
        <v>248.03</v>
      </c>
    </row>
    <row r="71" spans="2:9">
      <c r="B71" t="s">
        <v>9</v>
      </c>
      <c r="C71">
        <v>6037</v>
      </c>
      <c r="D71">
        <v>6040.5</v>
      </c>
      <c r="F71">
        <f xml:space="preserve"> (D71-C71)/2</f>
        <v>1.75</v>
      </c>
      <c r="H71">
        <v>59.31</v>
      </c>
      <c r="I71">
        <f xml:space="preserve"> H71+90</f>
        <v>149.31</v>
      </c>
    </row>
    <row r="72" spans="2:9">
      <c r="B72" t="s">
        <v>9</v>
      </c>
      <c r="C72">
        <v>6079.5</v>
      </c>
      <c r="D72">
        <v>6085</v>
      </c>
      <c r="F72">
        <f xml:space="preserve"> (D72-C72)/2</f>
        <v>2.75</v>
      </c>
      <c r="H72">
        <v>195.43</v>
      </c>
      <c r="I72">
        <f xml:space="preserve"> H72+90</f>
        <v>285.43</v>
      </c>
    </row>
    <row r="73" spans="2:9">
      <c r="B73" t="s">
        <v>9</v>
      </c>
      <c r="C73">
        <v>6081</v>
      </c>
      <c r="D73">
        <v>6084.5</v>
      </c>
      <c r="F73">
        <f xml:space="preserve"> (D73-C73)/2</f>
        <v>1.75</v>
      </c>
      <c r="H73">
        <v>45.55</v>
      </c>
      <c r="I73">
        <f xml:space="preserve"> H73+90</f>
        <v>135.55000000000001</v>
      </c>
    </row>
    <row r="74" spans="2:9">
      <c r="B74" t="s">
        <v>9</v>
      </c>
      <c r="C74">
        <v>6092</v>
      </c>
      <c r="D74">
        <v>6095</v>
      </c>
      <c r="F74">
        <f xml:space="preserve"> (D74-C74)/2</f>
        <v>1.5</v>
      </c>
      <c r="H74">
        <v>179.26</v>
      </c>
      <c r="I74">
        <f xml:space="preserve"> H74+90</f>
        <v>269.26</v>
      </c>
    </row>
    <row r="75" spans="2:9">
      <c r="B75" t="s">
        <v>9</v>
      </c>
      <c r="C75">
        <v>6094.5</v>
      </c>
      <c r="D75">
        <v>6098</v>
      </c>
      <c r="F75">
        <f xml:space="preserve"> (D75-C75)/2</f>
        <v>1.75</v>
      </c>
      <c r="H75">
        <v>21.18</v>
      </c>
      <c r="I75">
        <f xml:space="preserve"> H75+90</f>
        <v>111.18</v>
      </c>
    </row>
    <row r="76" spans="2:9">
      <c r="B76" t="s">
        <v>9</v>
      </c>
      <c r="C76">
        <v>6097</v>
      </c>
      <c r="D76">
        <v>6098</v>
      </c>
      <c r="F76">
        <f xml:space="preserve"> (D76-C76)/2</f>
        <v>0.5</v>
      </c>
      <c r="H76">
        <v>61.32</v>
      </c>
      <c r="I76">
        <f xml:space="preserve"> H76+90</f>
        <v>151.32</v>
      </c>
    </row>
    <row r="77" spans="2:9">
      <c r="B77" t="s">
        <v>9</v>
      </c>
      <c r="C77">
        <v>6214</v>
      </c>
      <c r="D77">
        <v>6215.5</v>
      </c>
      <c r="F77">
        <f xml:space="preserve"> (D77-C77)/2</f>
        <v>0.75</v>
      </c>
      <c r="H77">
        <v>70.03</v>
      </c>
      <c r="I77">
        <f xml:space="preserve"> H77+90</f>
        <v>160.03</v>
      </c>
    </row>
    <row r="78" spans="2:9">
      <c r="B78" t="s">
        <v>9</v>
      </c>
      <c r="C78">
        <v>6214.5</v>
      </c>
      <c r="D78">
        <v>6216</v>
      </c>
      <c r="F78">
        <f xml:space="preserve"> (D78-C78)/2</f>
        <v>0.75</v>
      </c>
      <c r="H78">
        <v>67.03</v>
      </c>
      <c r="I78">
        <f xml:space="preserve"> H78+90</f>
        <v>157.03</v>
      </c>
    </row>
    <row r="79" spans="2:9">
      <c r="B79" t="s">
        <v>9</v>
      </c>
      <c r="C79">
        <v>6216</v>
      </c>
      <c r="D79">
        <v>6218.5</v>
      </c>
      <c r="F79">
        <f xml:space="preserve"> (D79-C79)/2</f>
        <v>1.25</v>
      </c>
      <c r="H79">
        <v>76.209999999999994</v>
      </c>
      <c r="I79">
        <f xml:space="preserve"> H79+90</f>
        <v>166.20999999999998</v>
      </c>
    </row>
    <row r="80" spans="2:9">
      <c r="B80" t="s">
        <v>9</v>
      </c>
      <c r="C80">
        <v>6371</v>
      </c>
      <c r="D80">
        <v>6373</v>
      </c>
      <c r="F80">
        <f xml:space="preserve"> (D80-C80)/2</f>
        <v>1</v>
      </c>
      <c r="H80">
        <v>66.92</v>
      </c>
      <c r="I80">
        <f xml:space="preserve"> H80+90</f>
        <v>156.92000000000002</v>
      </c>
    </row>
    <row r="81" spans="2:9">
      <c r="B81" t="s">
        <v>29</v>
      </c>
      <c r="C81">
        <v>6497.5</v>
      </c>
      <c r="D81">
        <v>6498</v>
      </c>
      <c r="F81">
        <f xml:space="preserve"> (D81-C81)/2</f>
        <v>0.25</v>
      </c>
      <c r="H81">
        <v>40.74</v>
      </c>
      <c r="I81">
        <f xml:space="preserve"> H81+90</f>
        <v>130.74</v>
      </c>
    </row>
    <row r="82" spans="2:9">
      <c r="B82" t="s">
        <v>29</v>
      </c>
      <c r="C82">
        <v>6512</v>
      </c>
      <c r="D82">
        <v>6527</v>
      </c>
      <c r="F82">
        <f xml:space="preserve"> (D82-C82)/2</f>
        <v>7.5</v>
      </c>
      <c r="H82">
        <v>45.25</v>
      </c>
      <c r="I82">
        <f xml:space="preserve"> H82+90</f>
        <v>135.25</v>
      </c>
    </row>
    <row r="83" spans="2:9">
      <c r="B83" t="s">
        <v>29</v>
      </c>
      <c r="C83">
        <v>6779</v>
      </c>
      <c r="D83">
        <v>6780</v>
      </c>
      <c r="F83">
        <f xml:space="preserve"> (D83-C83)/2</f>
        <v>0.5</v>
      </c>
      <c r="H83">
        <v>135.29</v>
      </c>
      <c r="I83">
        <f xml:space="preserve"> H83+90</f>
        <v>225.29</v>
      </c>
    </row>
    <row r="84" spans="2:9">
      <c r="B84" t="s">
        <v>29</v>
      </c>
      <c r="C84">
        <v>6779.5</v>
      </c>
      <c r="D84">
        <v>6780.5</v>
      </c>
      <c r="F84">
        <f xml:space="preserve"> (D84-C84)/2</f>
        <v>0.5</v>
      </c>
      <c r="H84">
        <v>133.71</v>
      </c>
      <c r="I84">
        <f xml:space="preserve"> H84+90</f>
        <v>223.71</v>
      </c>
    </row>
    <row r="85" spans="2:9">
      <c r="B85" t="s">
        <v>9</v>
      </c>
      <c r="C85">
        <v>6833.5</v>
      </c>
      <c r="D85">
        <v>6835</v>
      </c>
      <c r="F85">
        <f xml:space="preserve"> (D85-C85)/2</f>
        <v>0.75</v>
      </c>
      <c r="H85">
        <v>128.05000000000001</v>
      </c>
      <c r="I85">
        <f xml:space="preserve"> H85+90</f>
        <v>218.05</v>
      </c>
    </row>
    <row r="86" spans="2:9">
      <c r="B86" t="s">
        <v>29</v>
      </c>
      <c r="C86">
        <v>6869</v>
      </c>
      <c r="D86">
        <v>6870</v>
      </c>
      <c r="F86">
        <f xml:space="preserve"> (D86-C86)/2</f>
        <v>0.5</v>
      </c>
      <c r="H86">
        <v>93.08</v>
      </c>
      <c r="I86">
        <f xml:space="preserve"> H86+90</f>
        <v>183.07999999999998</v>
      </c>
    </row>
    <row r="87" spans="2:9">
      <c r="B87" t="s">
        <v>9</v>
      </c>
      <c r="C87">
        <v>6874</v>
      </c>
      <c r="D87">
        <v>6875</v>
      </c>
      <c r="F87">
        <f xml:space="preserve"> (D87-C87)/2</f>
        <v>0.5</v>
      </c>
      <c r="H87">
        <v>33.5</v>
      </c>
      <c r="I87">
        <f xml:space="preserve"> H87+90</f>
        <v>123.5</v>
      </c>
    </row>
    <row r="88" spans="2:9">
      <c r="B88" t="s">
        <v>29</v>
      </c>
      <c r="C88">
        <v>6874</v>
      </c>
      <c r="D88">
        <v>6876</v>
      </c>
      <c r="F88">
        <f xml:space="preserve"> (D88-C88)/2</f>
        <v>1</v>
      </c>
      <c r="H88">
        <v>160.6</v>
      </c>
      <c r="I88">
        <f xml:space="preserve"> H88+90</f>
        <v>250.6</v>
      </c>
    </row>
    <row r="89" spans="2:9">
      <c r="B89" t="s">
        <v>29</v>
      </c>
      <c r="C89">
        <v>6884.5</v>
      </c>
      <c r="D89">
        <v>6885.5</v>
      </c>
      <c r="F89">
        <f xml:space="preserve"> (D89-C89)/2</f>
        <v>0.5</v>
      </c>
      <c r="H89">
        <v>140.5</v>
      </c>
      <c r="I89">
        <f xml:space="preserve"> H89+90</f>
        <v>230.5</v>
      </c>
    </row>
    <row r="90" spans="2:9">
      <c r="B90" t="s">
        <v>29</v>
      </c>
      <c r="C90">
        <v>6896</v>
      </c>
      <c r="D90">
        <v>6897</v>
      </c>
      <c r="F90">
        <f xml:space="preserve"> (D90-C90)/2</f>
        <v>0.5</v>
      </c>
      <c r="H90">
        <v>145.57</v>
      </c>
      <c r="I90">
        <f xml:space="preserve"> H90+90</f>
        <v>235.57</v>
      </c>
    </row>
    <row r="91" spans="2:9">
      <c r="B91" t="s">
        <v>29</v>
      </c>
      <c r="C91">
        <v>6896.5</v>
      </c>
      <c r="D91">
        <v>6898</v>
      </c>
      <c r="F91">
        <f xml:space="preserve"> (D91-C91)/2</f>
        <v>0.75</v>
      </c>
      <c r="H91">
        <v>136.09</v>
      </c>
      <c r="I91">
        <f xml:space="preserve"> H91+90</f>
        <v>226.09</v>
      </c>
    </row>
    <row r="92" spans="2:9">
      <c r="B92" t="s">
        <v>29</v>
      </c>
      <c r="C92">
        <v>6930</v>
      </c>
      <c r="D92">
        <v>6931.5</v>
      </c>
      <c r="F92">
        <f xml:space="preserve"> (D92-C92)/2</f>
        <v>0.75</v>
      </c>
      <c r="H92">
        <v>179.49</v>
      </c>
      <c r="I92">
        <f xml:space="preserve"> H92+90</f>
        <v>269.49</v>
      </c>
    </row>
    <row r="93" spans="2:9">
      <c r="B93" t="s">
        <v>29</v>
      </c>
      <c r="C93">
        <v>6931.5</v>
      </c>
      <c r="D93">
        <v>6932</v>
      </c>
      <c r="F93">
        <f xml:space="preserve"> (D93-C93)/2</f>
        <v>0.25</v>
      </c>
      <c r="H93">
        <v>186.61</v>
      </c>
      <c r="I93">
        <f xml:space="preserve"> H93+90</f>
        <v>276.61</v>
      </c>
    </row>
    <row r="94" spans="2:9">
      <c r="B94" t="s">
        <v>29</v>
      </c>
      <c r="C94">
        <v>6931.5</v>
      </c>
      <c r="D94">
        <v>6932</v>
      </c>
      <c r="F94">
        <f xml:space="preserve"> (D94-C94)/2</f>
        <v>0.25</v>
      </c>
      <c r="H94">
        <v>30.66</v>
      </c>
      <c r="I94">
        <f xml:space="preserve"> H94+90</f>
        <v>120.66</v>
      </c>
    </row>
    <row r="95" spans="2:9">
      <c r="B95" t="s">
        <v>29</v>
      </c>
      <c r="C95">
        <v>6931.5</v>
      </c>
      <c r="D95">
        <v>6932</v>
      </c>
      <c r="F95">
        <f xml:space="preserve"> (D95-C95)/2</f>
        <v>0.25</v>
      </c>
      <c r="H95">
        <v>152.82</v>
      </c>
      <c r="I95">
        <f xml:space="preserve"> H95+90</f>
        <v>242.82</v>
      </c>
    </row>
    <row r="96" spans="2:9">
      <c r="B96" t="s">
        <v>29</v>
      </c>
      <c r="C96">
        <v>6946.5</v>
      </c>
      <c r="D96">
        <v>6947</v>
      </c>
      <c r="F96">
        <f xml:space="preserve"> (D96-C96)/2</f>
        <v>0.25</v>
      </c>
      <c r="H96">
        <v>144.87</v>
      </c>
      <c r="I96">
        <f xml:space="preserve"> H96+90</f>
        <v>234.87</v>
      </c>
    </row>
    <row r="97" spans="2:9">
      <c r="B97" t="s">
        <v>29</v>
      </c>
      <c r="C97">
        <v>6988.5</v>
      </c>
      <c r="D97">
        <v>6989</v>
      </c>
      <c r="F97">
        <f xml:space="preserve"> (D97-C97)/2</f>
        <v>0.25</v>
      </c>
      <c r="H97">
        <v>137.91999999999999</v>
      </c>
      <c r="I97">
        <f xml:space="preserve"> H97+90</f>
        <v>227.92</v>
      </c>
    </row>
    <row r="98" spans="2:9">
      <c r="B98" t="s">
        <v>29</v>
      </c>
      <c r="C98">
        <v>6995.5</v>
      </c>
      <c r="D98">
        <v>6997</v>
      </c>
      <c r="F98">
        <f xml:space="preserve"> (D98-C98)/2</f>
        <v>0.75</v>
      </c>
      <c r="H98">
        <v>171.92</v>
      </c>
      <c r="I98">
        <f xml:space="preserve"> H98+90</f>
        <v>261.91999999999996</v>
      </c>
    </row>
    <row r="99" spans="2:9">
      <c r="B99" t="s">
        <v>29</v>
      </c>
      <c r="C99">
        <v>6998.5</v>
      </c>
      <c r="D99">
        <v>6999</v>
      </c>
      <c r="F99">
        <f xml:space="preserve"> (D99-C99)/2</f>
        <v>0.25</v>
      </c>
      <c r="H99">
        <v>64.06</v>
      </c>
      <c r="I99">
        <f xml:space="preserve"> H99+90</f>
        <v>154.06</v>
      </c>
    </row>
    <row r="100" spans="2:9">
      <c r="B100" t="s">
        <v>29</v>
      </c>
      <c r="C100">
        <v>6998.5</v>
      </c>
      <c r="D100">
        <v>6999</v>
      </c>
      <c r="F100">
        <f xml:space="preserve"> (D100-C100)/2</f>
        <v>0.25</v>
      </c>
      <c r="H100">
        <v>65.650000000000006</v>
      </c>
      <c r="I100">
        <f xml:space="preserve"> H100+90</f>
        <v>155.65</v>
      </c>
    </row>
    <row r="101" spans="2:9">
      <c r="B101" t="s">
        <v>29</v>
      </c>
      <c r="C101">
        <v>7003</v>
      </c>
      <c r="D101">
        <v>7005</v>
      </c>
      <c r="F101">
        <f xml:space="preserve"> (D101-C101)/2</f>
        <v>1</v>
      </c>
      <c r="H101">
        <v>164.57</v>
      </c>
      <c r="I101">
        <f xml:space="preserve"> H101+90</f>
        <v>254.57</v>
      </c>
    </row>
    <row r="102" spans="2:9">
      <c r="B102" t="s">
        <v>29</v>
      </c>
      <c r="C102">
        <v>7004</v>
      </c>
      <c r="D102">
        <v>7005.5</v>
      </c>
      <c r="F102">
        <f xml:space="preserve"> (D102-C102)/2</f>
        <v>0.75</v>
      </c>
      <c r="H102">
        <v>124.9</v>
      </c>
      <c r="I102">
        <f xml:space="preserve"> H102+90</f>
        <v>214.9</v>
      </c>
    </row>
    <row r="103" spans="2:9">
      <c r="B103" t="s">
        <v>10</v>
      </c>
      <c r="C103">
        <v>7142.5</v>
      </c>
      <c r="D103">
        <v>7145</v>
      </c>
      <c r="F103">
        <f xml:space="preserve"> (D103-C103)/2</f>
        <v>1.25</v>
      </c>
      <c r="H103">
        <v>160.16</v>
      </c>
      <c r="I103">
        <f xml:space="preserve"> H103+90</f>
        <v>250.16</v>
      </c>
    </row>
    <row r="104" spans="2:9">
      <c r="B104" t="s">
        <v>9</v>
      </c>
      <c r="C104">
        <v>7145</v>
      </c>
      <c r="D104">
        <v>7155.5</v>
      </c>
      <c r="F104">
        <f xml:space="preserve"> (D104-C104)/2</f>
        <v>5.25</v>
      </c>
      <c r="H104">
        <v>179.26</v>
      </c>
      <c r="I104">
        <f xml:space="preserve"> H104+90</f>
        <v>269.26</v>
      </c>
    </row>
    <row r="105" spans="2:9">
      <c r="B105" t="s">
        <v>10</v>
      </c>
      <c r="C105">
        <v>7150.5</v>
      </c>
      <c r="D105">
        <v>7151.5</v>
      </c>
      <c r="F105">
        <f xml:space="preserve"> (D105-C105)/2</f>
        <v>0.5</v>
      </c>
      <c r="H105">
        <v>130.77000000000001</v>
      </c>
      <c r="I105">
        <f xml:space="preserve"> H105+90</f>
        <v>220.77</v>
      </c>
    </row>
    <row r="106" spans="2:9">
      <c r="B106" t="s">
        <v>9</v>
      </c>
      <c r="C106">
        <v>7153.5</v>
      </c>
      <c r="D106">
        <v>7160.5</v>
      </c>
      <c r="F106">
        <f xml:space="preserve"> (D106-C106)/2</f>
        <v>3.5</v>
      </c>
      <c r="H106">
        <v>63.18</v>
      </c>
      <c r="I106">
        <f xml:space="preserve"> H106+90</f>
        <v>153.18</v>
      </c>
    </row>
    <row r="107" spans="2:9">
      <c r="B107" t="s">
        <v>9</v>
      </c>
      <c r="C107">
        <v>7153.5</v>
      </c>
      <c r="D107">
        <v>7157.5</v>
      </c>
      <c r="F107">
        <f xml:space="preserve"> (D107-C107)/2</f>
        <v>2</v>
      </c>
      <c r="H107">
        <v>94.04</v>
      </c>
      <c r="I107">
        <f xml:space="preserve"> H107+90</f>
        <v>184.04000000000002</v>
      </c>
    </row>
    <row r="108" spans="2:9">
      <c r="B108" t="s">
        <v>10</v>
      </c>
      <c r="C108">
        <v>7157.5</v>
      </c>
      <c r="D108">
        <v>7160</v>
      </c>
      <c r="F108">
        <f xml:space="preserve"> (D108-C108)/2</f>
        <v>1.25</v>
      </c>
      <c r="H108">
        <v>55.84</v>
      </c>
      <c r="I108">
        <f xml:space="preserve"> H108+90</f>
        <v>145.84</v>
      </c>
    </row>
    <row r="109" spans="2:9">
      <c r="B109" t="s">
        <v>9</v>
      </c>
      <c r="C109">
        <v>7158</v>
      </c>
      <c r="D109">
        <v>7160</v>
      </c>
      <c r="F109">
        <f xml:space="preserve"> (D109-C109)/2</f>
        <v>1</v>
      </c>
      <c r="H109">
        <v>57.31</v>
      </c>
      <c r="I109">
        <f xml:space="preserve"> H109+90</f>
        <v>147.31</v>
      </c>
    </row>
    <row r="110" spans="2:9">
      <c r="B110" t="s">
        <v>9</v>
      </c>
      <c r="C110">
        <v>7158.5</v>
      </c>
      <c r="D110">
        <v>7161</v>
      </c>
      <c r="F110">
        <f xml:space="preserve"> (D110-C110)/2</f>
        <v>1.25</v>
      </c>
      <c r="H110">
        <v>73.47</v>
      </c>
      <c r="I110">
        <f xml:space="preserve"> H110+90</f>
        <v>163.47</v>
      </c>
    </row>
    <row r="111" spans="2:9">
      <c r="B111" t="s">
        <v>9</v>
      </c>
      <c r="C111">
        <v>7159</v>
      </c>
      <c r="D111">
        <v>7162</v>
      </c>
      <c r="F111">
        <f xml:space="preserve"> (D111-C111)/2</f>
        <v>1.5</v>
      </c>
      <c r="H111">
        <v>72</v>
      </c>
      <c r="I111">
        <f xml:space="preserve"> H111+90</f>
        <v>162</v>
      </c>
    </row>
    <row r="112" spans="2:9">
      <c r="B112" t="s">
        <v>9</v>
      </c>
      <c r="C112">
        <v>7160</v>
      </c>
      <c r="D112">
        <v>7170.5</v>
      </c>
      <c r="F112">
        <f xml:space="preserve"> (D112-C112)/2</f>
        <v>5.25</v>
      </c>
      <c r="H112">
        <v>73.47</v>
      </c>
      <c r="I112">
        <f xml:space="preserve"> H112+90</f>
        <v>163.47</v>
      </c>
    </row>
    <row r="113" spans="2:9">
      <c r="B113" t="s">
        <v>10</v>
      </c>
      <c r="C113">
        <v>7162.5</v>
      </c>
      <c r="D113">
        <v>7164</v>
      </c>
      <c r="F113">
        <f xml:space="preserve"> (D113-C113)/2</f>
        <v>0.75</v>
      </c>
      <c r="H113">
        <v>11.76</v>
      </c>
      <c r="I113">
        <f xml:space="preserve"> H113+90</f>
        <v>101.76</v>
      </c>
    </row>
    <row r="114" spans="2:9">
      <c r="B114" t="s">
        <v>9</v>
      </c>
      <c r="C114">
        <v>7163</v>
      </c>
      <c r="D114">
        <v>7164.5</v>
      </c>
      <c r="F114">
        <f xml:space="preserve"> (D114-C114)/2</f>
        <v>0.75</v>
      </c>
      <c r="H114">
        <v>4.41</v>
      </c>
      <c r="I114">
        <f xml:space="preserve"> H114+90</f>
        <v>94.41</v>
      </c>
    </row>
    <row r="115" spans="2:9">
      <c r="B115" t="s">
        <v>10</v>
      </c>
      <c r="C115">
        <v>7166</v>
      </c>
      <c r="D115">
        <v>7167</v>
      </c>
      <c r="F115">
        <f xml:space="preserve"> (D115-C115)/2</f>
        <v>0.5</v>
      </c>
      <c r="H115">
        <v>16.16</v>
      </c>
      <c r="I115">
        <f xml:space="preserve"> H115+90</f>
        <v>106.16</v>
      </c>
    </row>
    <row r="116" spans="2:9">
      <c r="B116" t="s">
        <v>9</v>
      </c>
      <c r="C116">
        <v>7167</v>
      </c>
      <c r="D116">
        <v>7170.5</v>
      </c>
      <c r="F116">
        <f xml:space="preserve"> (D116-C116)/2</f>
        <v>1.75</v>
      </c>
      <c r="H116">
        <v>11.76</v>
      </c>
      <c r="I116">
        <f xml:space="preserve"> H116+90</f>
        <v>101.76</v>
      </c>
    </row>
    <row r="117" spans="2:9">
      <c r="B117" t="s">
        <v>9</v>
      </c>
      <c r="C117">
        <v>7170</v>
      </c>
      <c r="D117">
        <v>7172</v>
      </c>
      <c r="F117">
        <f xml:space="preserve"> (D117-C117)/2</f>
        <v>1</v>
      </c>
      <c r="H117">
        <v>36.729999999999997</v>
      </c>
      <c r="I117">
        <f xml:space="preserve"> H117+90</f>
        <v>126.72999999999999</v>
      </c>
    </row>
    <row r="118" spans="2:9">
      <c r="B118" t="s">
        <v>9</v>
      </c>
      <c r="C118">
        <v>7171</v>
      </c>
      <c r="D118">
        <v>7177</v>
      </c>
      <c r="F118">
        <f xml:space="preserve"> (D118-C118)/2</f>
        <v>3</v>
      </c>
      <c r="H118">
        <v>30.86</v>
      </c>
      <c r="I118">
        <f xml:space="preserve"> H118+90</f>
        <v>120.86</v>
      </c>
    </row>
    <row r="119" spans="2:9">
      <c r="B119" t="s">
        <v>10</v>
      </c>
      <c r="C119">
        <v>7172</v>
      </c>
      <c r="D119">
        <v>7173</v>
      </c>
      <c r="F119">
        <f xml:space="preserve"> (D119-C119)/2</f>
        <v>0.5</v>
      </c>
      <c r="H119">
        <v>16.16</v>
      </c>
      <c r="I119">
        <f xml:space="preserve"> H119+90</f>
        <v>106.16</v>
      </c>
    </row>
    <row r="120" spans="2:9">
      <c r="B120" t="s">
        <v>10</v>
      </c>
      <c r="C120">
        <v>7172.5</v>
      </c>
      <c r="D120">
        <v>7173.5</v>
      </c>
      <c r="F120">
        <f xml:space="preserve"> (D120-C120)/2</f>
        <v>0.5</v>
      </c>
      <c r="H120">
        <v>102.86</v>
      </c>
      <c r="I120">
        <f xml:space="preserve"> H120+90</f>
        <v>192.86</v>
      </c>
    </row>
    <row r="121" spans="2:9">
      <c r="B121" t="s">
        <v>9</v>
      </c>
      <c r="C121">
        <v>7174</v>
      </c>
      <c r="D121">
        <v>7177.5</v>
      </c>
      <c r="F121">
        <f xml:space="preserve"> (D121-C121)/2</f>
        <v>1.75</v>
      </c>
      <c r="H121">
        <v>42.61</v>
      </c>
      <c r="I121">
        <f xml:space="preserve"> H121+90</f>
        <v>132.61000000000001</v>
      </c>
    </row>
    <row r="122" spans="2:9">
      <c r="B122" t="s">
        <v>9</v>
      </c>
      <c r="C122">
        <v>7175</v>
      </c>
      <c r="D122">
        <v>7178</v>
      </c>
      <c r="F122">
        <f xml:space="preserve"> (D122-C122)/2</f>
        <v>1.5</v>
      </c>
      <c r="H122">
        <v>47.02</v>
      </c>
      <c r="I122">
        <f xml:space="preserve"> H122+90</f>
        <v>137.02000000000001</v>
      </c>
    </row>
    <row r="123" spans="2:9">
      <c r="B123" t="s">
        <v>9</v>
      </c>
      <c r="C123">
        <v>7177</v>
      </c>
      <c r="D123">
        <v>7195</v>
      </c>
      <c r="F123">
        <f xml:space="preserve"> (D123-C123)/2</f>
        <v>9</v>
      </c>
      <c r="H123">
        <v>121.96</v>
      </c>
      <c r="I123">
        <f xml:space="preserve"> H123+90</f>
        <v>211.95999999999998</v>
      </c>
    </row>
    <row r="124" spans="2:9">
      <c r="B124" t="s">
        <v>10</v>
      </c>
      <c r="C124">
        <v>7179</v>
      </c>
      <c r="D124">
        <v>7180.5</v>
      </c>
      <c r="F124">
        <f xml:space="preserve"> (D124-C124)/2</f>
        <v>0.75</v>
      </c>
      <c r="H124">
        <v>171.92</v>
      </c>
      <c r="I124">
        <f xml:space="preserve"> H124+90</f>
        <v>261.91999999999996</v>
      </c>
    </row>
    <row r="125" spans="2:9">
      <c r="B125" t="s">
        <v>10</v>
      </c>
      <c r="C125">
        <v>7179.5</v>
      </c>
      <c r="D125">
        <v>7181</v>
      </c>
      <c r="F125">
        <f xml:space="preserve"> (D125-C125)/2</f>
        <v>0.75</v>
      </c>
      <c r="H125">
        <v>164.57</v>
      </c>
      <c r="I125">
        <f xml:space="preserve"> H125+90</f>
        <v>254.57</v>
      </c>
    </row>
    <row r="126" spans="2:9">
      <c r="B126" t="s">
        <v>9</v>
      </c>
      <c r="C126">
        <v>7182</v>
      </c>
      <c r="D126">
        <v>7192.5</v>
      </c>
      <c r="F126">
        <f xml:space="preserve"> (D126-C126)/2</f>
        <v>5.25</v>
      </c>
      <c r="H126">
        <v>99.92</v>
      </c>
      <c r="I126">
        <f xml:space="preserve"> H126+90</f>
        <v>189.92000000000002</v>
      </c>
    </row>
    <row r="127" spans="2:9">
      <c r="B127" t="s">
        <v>9</v>
      </c>
      <c r="C127">
        <v>7187.5</v>
      </c>
      <c r="D127">
        <v>7197</v>
      </c>
      <c r="F127">
        <f xml:space="preserve"> (D127-C127)/2</f>
        <v>4.75</v>
      </c>
      <c r="H127">
        <v>104.33</v>
      </c>
      <c r="I127">
        <f xml:space="preserve"> H127+90</f>
        <v>194.32999999999998</v>
      </c>
    </row>
    <row r="128" spans="2:9">
      <c r="B128" t="s">
        <v>9</v>
      </c>
      <c r="C128">
        <v>7190</v>
      </c>
      <c r="D128">
        <v>7202</v>
      </c>
      <c r="F128">
        <f xml:space="preserve"> (D128-C128)/2</f>
        <v>6</v>
      </c>
      <c r="H128">
        <v>11.93</v>
      </c>
      <c r="I128">
        <f xml:space="preserve"> H128+90</f>
        <v>101.93</v>
      </c>
    </row>
    <row r="129" spans="2:9">
      <c r="B129" t="s">
        <v>10</v>
      </c>
      <c r="C129">
        <v>7190.5</v>
      </c>
      <c r="D129">
        <v>7191.5</v>
      </c>
      <c r="F129">
        <f xml:space="preserve"> (D129-C129)/2</f>
        <v>0.5</v>
      </c>
      <c r="H129">
        <v>32.33</v>
      </c>
      <c r="I129">
        <f xml:space="preserve"> H129+90</f>
        <v>122.33</v>
      </c>
    </row>
    <row r="130" spans="2:9">
      <c r="B130" t="s">
        <v>10</v>
      </c>
      <c r="C130">
        <v>7191.5</v>
      </c>
      <c r="D130">
        <v>7192</v>
      </c>
      <c r="F130">
        <f xml:space="preserve"> (D130-C130)/2</f>
        <v>0.25</v>
      </c>
      <c r="H130">
        <v>141.06</v>
      </c>
      <c r="I130">
        <f xml:space="preserve"> H130+90</f>
        <v>231.06</v>
      </c>
    </row>
    <row r="131" spans="2:9">
      <c r="B131" t="s">
        <v>10</v>
      </c>
      <c r="C131">
        <v>7192.5</v>
      </c>
      <c r="D131">
        <v>7193</v>
      </c>
      <c r="F131">
        <f xml:space="preserve"> (D131-C131)/2</f>
        <v>0.25</v>
      </c>
      <c r="H131">
        <v>133.71</v>
      </c>
      <c r="I131">
        <f xml:space="preserve"> H131+90</f>
        <v>223.71</v>
      </c>
    </row>
    <row r="132" spans="2:9">
      <c r="B132" t="s">
        <v>9</v>
      </c>
      <c r="C132">
        <v>7194</v>
      </c>
      <c r="D132">
        <v>7194.5</v>
      </c>
      <c r="F132">
        <f xml:space="preserve"> (D132-C132)/2</f>
        <v>0.25</v>
      </c>
      <c r="H132">
        <v>20.57</v>
      </c>
      <c r="I132">
        <f xml:space="preserve"> H132+90</f>
        <v>110.57</v>
      </c>
    </row>
    <row r="133" spans="2:9">
      <c r="B133" t="s">
        <v>9</v>
      </c>
      <c r="C133">
        <v>7195.5</v>
      </c>
      <c r="D133">
        <v>7201</v>
      </c>
      <c r="F133">
        <f xml:space="preserve"> (D133-C133)/2</f>
        <v>2.75</v>
      </c>
      <c r="H133">
        <v>51.43</v>
      </c>
      <c r="I133">
        <f xml:space="preserve"> H133+90</f>
        <v>141.43</v>
      </c>
    </row>
    <row r="134" spans="2:9">
      <c r="B134" t="s">
        <v>10</v>
      </c>
      <c r="C134">
        <v>7196</v>
      </c>
      <c r="D134">
        <v>7197</v>
      </c>
      <c r="F134">
        <f xml:space="preserve"> (D134-C134)/2</f>
        <v>0.5</v>
      </c>
      <c r="H134">
        <v>11.76</v>
      </c>
      <c r="I134">
        <f xml:space="preserve"> H134+90</f>
        <v>101.76</v>
      </c>
    </row>
    <row r="135" spans="2:9">
      <c r="B135" t="s">
        <v>10</v>
      </c>
      <c r="C135">
        <v>7197</v>
      </c>
      <c r="D135">
        <v>7197.5</v>
      </c>
      <c r="F135">
        <f xml:space="preserve"> (D135-C135)/2</f>
        <v>0.25</v>
      </c>
      <c r="H135">
        <v>19.100000000000001</v>
      </c>
      <c r="I135">
        <f xml:space="preserve"> H135+90</f>
        <v>109.1</v>
      </c>
    </row>
    <row r="136" spans="2:9">
      <c r="B136" t="s">
        <v>10</v>
      </c>
      <c r="C136">
        <v>7197</v>
      </c>
      <c r="D136">
        <v>7198</v>
      </c>
      <c r="F136">
        <f xml:space="preserve"> (D136-C136)/2</f>
        <v>0.5</v>
      </c>
      <c r="H136">
        <v>183.67</v>
      </c>
      <c r="I136">
        <f xml:space="preserve"> H136+90</f>
        <v>273.66999999999996</v>
      </c>
    </row>
    <row r="137" spans="2:9">
      <c r="B137" t="s">
        <v>10</v>
      </c>
      <c r="C137">
        <v>7199</v>
      </c>
      <c r="D137">
        <v>7200</v>
      </c>
      <c r="F137">
        <f xml:space="preserve"> (D137-C137)/2</f>
        <v>0.5</v>
      </c>
      <c r="H137">
        <v>151.35</v>
      </c>
      <c r="I137">
        <f xml:space="preserve"> H137+90</f>
        <v>241.35</v>
      </c>
    </row>
    <row r="138" spans="2:9">
      <c r="B138" t="s">
        <v>9</v>
      </c>
      <c r="C138">
        <v>7199</v>
      </c>
      <c r="D138">
        <v>7203</v>
      </c>
      <c r="F138">
        <f xml:space="preserve"> (D138-C138)/2</f>
        <v>2</v>
      </c>
      <c r="H138">
        <v>18.600000000000001</v>
      </c>
      <c r="I138">
        <f xml:space="preserve"> H138+90</f>
        <v>108.6</v>
      </c>
    </row>
    <row r="139" spans="2:9">
      <c r="B139" t="s">
        <v>9</v>
      </c>
      <c r="C139">
        <v>7202</v>
      </c>
      <c r="D139">
        <v>7203.5</v>
      </c>
      <c r="F139">
        <f xml:space="preserve"> (D139-C139)/2</f>
        <v>0.75</v>
      </c>
      <c r="H139">
        <v>52.03</v>
      </c>
      <c r="I139">
        <f xml:space="preserve"> H139+90</f>
        <v>142.03</v>
      </c>
    </row>
    <row r="140" spans="2:9">
      <c r="B140" t="s">
        <v>10</v>
      </c>
      <c r="C140">
        <v>7202.5</v>
      </c>
      <c r="D140">
        <v>7203.5</v>
      </c>
      <c r="F140">
        <f xml:space="preserve"> (D140-C140)/2</f>
        <v>0.5</v>
      </c>
      <c r="H140">
        <v>74.27</v>
      </c>
      <c r="I140">
        <f xml:space="preserve"> H140+90</f>
        <v>164.26999999999998</v>
      </c>
    </row>
    <row r="141" spans="2:9">
      <c r="B141" t="s">
        <v>10</v>
      </c>
      <c r="C141">
        <v>7203.5</v>
      </c>
      <c r="D141">
        <v>7205</v>
      </c>
      <c r="F141">
        <f xml:space="preserve"> (D141-C141)/2</f>
        <v>0.75</v>
      </c>
      <c r="H141">
        <v>72.64</v>
      </c>
      <c r="I141">
        <f xml:space="preserve"> H141+90</f>
        <v>162.63999999999999</v>
      </c>
    </row>
    <row r="142" spans="2:9">
      <c r="B142" t="s">
        <v>9</v>
      </c>
      <c r="C142">
        <v>7211</v>
      </c>
      <c r="D142">
        <v>7219.5</v>
      </c>
      <c r="F142">
        <f xml:space="preserve"> (D142-C142)/2</f>
        <v>4.25</v>
      </c>
      <c r="H142">
        <v>23.22</v>
      </c>
      <c r="I142">
        <f xml:space="preserve"> H142+90</f>
        <v>113.22</v>
      </c>
    </row>
    <row r="143" spans="2:9">
      <c r="B143" t="s">
        <v>10</v>
      </c>
      <c r="C143">
        <v>7212</v>
      </c>
      <c r="D143">
        <v>7213</v>
      </c>
      <c r="F143">
        <f xml:space="preserve"> (D143-C143)/2</f>
        <v>0.5</v>
      </c>
      <c r="H143">
        <v>127.17</v>
      </c>
      <c r="I143">
        <f xml:space="preserve"> H143+90</f>
        <v>217.17000000000002</v>
      </c>
    </row>
  </sheetData>
  <sortState xmlns:xlrd2="http://schemas.microsoft.com/office/spreadsheetml/2017/richdata2" ref="A2:I143">
    <sortCondition ref="C2:C14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B99C-C13B-400E-978C-4E8FCE1CB0D8}">
  <dimension ref="A1:L101"/>
  <sheetViews>
    <sheetView workbookViewId="0">
      <selection activeCell="I2" sqref="I2"/>
    </sheetView>
  </sheetViews>
  <sheetFormatPr defaultRowHeight="15"/>
  <cols>
    <col min="9" max="9" width="9.28515625" bestFit="1" customWidth="1"/>
  </cols>
  <sheetData>
    <row r="1" spans="1:12">
      <c r="A1" s="1" t="s">
        <v>0</v>
      </c>
      <c r="B1" s="1" t="s">
        <v>16</v>
      </c>
      <c r="C1" s="1" t="s">
        <v>17</v>
      </c>
      <c r="D1" s="1"/>
      <c r="E1" s="1" t="s">
        <v>18</v>
      </c>
      <c r="F1" s="1" t="s">
        <v>19</v>
      </c>
      <c r="G1" s="1" t="s">
        <v>8</v>
      </c>
      <c r="H1" s="1" t="s">
        <v>4</v>
      </c>
      <c r="I1" s="1" t="s">
        <v>20</v>
      </c>
      <c r="J1" s="1"/>
      <c r="K1" s="1" t="s">
        <v>21</v>
      </c>
      <c r="L1" s="1"/>
    </row>
    <row r="2" spans="1:12">
      <c r="A2" s="1" t="s">
        <v>12</v>
      </c>
      <c r="B2" s="1" t="s">
        <v>13</v>
      </c>
      <c r="C2" s="1">
        <v>6689.5</v>
      </c>
      <c r="D2" s="1">
        <v>6689.5</v>
      </c>
      <c r="E2" s="1">
        <v>6693</v>
      </c>
      <c r="F2" s="1">
        <v>114.375</v>
      </c>
      <c r="G2" s="1">
        <v>204.375</v>
      </c>
      <c r="H2" s="1">
        <v>0.68885759199999996</v>
      </c>
      <c r="I2" s="1">
        <v>78.865562600000004</v>
      </c>
      <c r="J2" s="1">
        <v>86.191738000000001</v>
      </c>
      <c r="K2" s="1">
        <v>305</v>
      </c>
      <c r="L2" s="1">
        <v>1</v>
      </c>
    </row>
    <row r="3" spans="1:12">
      <c r="A3" s="1" t="s">
        <v>12</v>
      </c>
      <c r="B3" s="1" t="s">
        <v>13</v>
      </c>
      <c r="C3" s="1">
        <v>6690.5</v>
      </c>
      <c r="D3" s="1">
        <v>6690.5</v>
      </c>
      <c r="E3" s="1">
        <v>6694</v>
      </c>
      <c r="F3" s="1">
        <v>108.75</v>
      </c>
      <c r="G3" s="1">
        <v>198.75</v>
      </c>
      <c r="H3" s="1">
        <v>0.68954876200000004</v>
      </c>
      <c r="I3" s="1">
        <v>78.854670299999995</v>
      </c>
      <c r="J3" s="1">
        <v>86.191738000000001</v>
      </c>
      <c r="K3" s="1">
        <v>290</v>
      </c>
      <c r="L3" s="1">
        <v>1</v>
      </c>
    </row>
    <row r="4" spans="1:12">
      <c r="A4" s="1" t="s">
        <v>12</v>
      </c>
      <c r="B4" s="1" t="s">
        <v>13</v>
      </c>
      <c r="C4" s="1">
        <v>6713.5</v>
      </c>
      <c r="D4" s="1">
        <v>6713.5</v>
      </c>
      <c r="E4" s="1">
        <v>6715</v>
      </c>
      <c r="F4" s="1">
        <v>112.5</v>
      </c>
      <c r="G4" s="1">
        <v>202.5</v>
      </c>
      <c r="H4" s="1">
        <v>0.68574723000000004</v>
      </c>
      <c r="I4" s="1">
        <v>65.431787799999995</v>
      </c>
      <c r="J4" s="1">
        <v>81.171487600000006</v>
      </c>
      <c r="K4" s="1">
        <v>300</v>
      </c>
      <c r="L4" s="1">
        <v>1</v>
      </c>
    </row>
    <row r="5" spans="1:12">
      <c r="A5" s="1" t="s">
        <v>12</v>
      </c>
      <c r="B5" s="1" t="s">
        <v>13</v>
      </c>
      <c r="C5" s="1">
        <v>6714</v>
      </c>
      <c r="D5" s="1">
        <v>6714</v>
      </c>
      <c r="E5" s="1">
        <v>6714.5</v>
      </c>
      <c r="F5" s="1">
        <v>81.75</v>
      </c>
      <c r="G5" s="1">
        <v>171.75</v>
      </c>
      <c r="H5" s="1">
        <v>0.68544013299999995</v>
      </c>
      <c r="I5" s="1">
        <v>36.109191899999999</v>
      </c>
      <c r="J5" s="1">
        <v>65.016677200000004</v>
      </c>
      <c r="K5" s="1">
        <v>218</v>
      </c>
      <c r="L5" s="1">
        <v>1</v>
      </c>
    </row>
    <row r="6" spans="1:12">
      <c r="A6" s="1" t="s">
        <v>12</v>
      </c>
      <c r="B6" s="1" t="s">
        <v>11</v>
      </c>
      <c r="C6" s="1">
        <v>6750.5</v>
      </c>
      <c r="D6" s="1">
        <v>6750.5</v>
      </c>
      <c r="E6" s="1">
        <v>6752.5</v>
      </c>
      <c r="F6" s="1">
        <v>101.25</v>
      </c>
      <c r="G6" s="1">
        <v>191.25</v>
      </c>
      <c r="H6" s="1">
        <v>0.68771305599999999</v>
      </c>
      <c r="I6" s="1">
        <v>71.024133800000001</v>
      </c>
      <c r="J6" s="1">
        <v>83.355655600000006</v>
      </c>
      <c r="K6" s="1">
        <v>270</v>
      </c>
      <c r="L6" s="1">
        <v>1</v>
      </c>
    </row>
    <row r="7" spans="1:12">
      <c r="A7" s="1" t="s">
        <v>12</v>
      </c>
      <c r="B7" s="1" t="s">
        <v>11</v>
      </c>
      <c r="C7" s="1">
        <v>6758.5</v>
      </c>
      <c r="D7" s="1">
        <v>6758.5</v>
      </c>
      <c r="E7" s="1">
        <v>6759.5</v>
      </c>
      <c r="F7" s="1">
        <v>91.875</v>
      </c>
      <c r="G7" s="1">
        <v>181.875</v>
      </c>
      <c r="H7" s="1">
        <v>0.68554236499999999</v>
      </c>
      <c r="I7" s="1">
        <v>55.567711199999998</v>
      </c>
      <c r="J7" s="1">
        <v>76.885359300000005</v>
      </c>
      <c r="K7" s="1">
        <v>245</v>
      </c>
      <c r="L7" s="1">
        <v>1</v>
      </c>
    </row>
    <row r="8" spans="1:12">
      <c r="A8" s="1" t="s">
        <v>12</v>
      </c>
      <c r="B8" s="1" t="s">
        <v>13</v>
      </c>
      <c r="C8" s="1">
        <v>6762.5</v>
      </c>
      <c r="D8" s="1">
        <v>6762.5</v>
      </c>
      <c r="E8" s="1">
        <v>6763.5</v>
      </c>
      <c r="F8" s="1">
        <v>88.125</v>
      </c>
      <c r="G8" s="1">
        <v>178.125</v>
      </c>
      <c r="H8" s="1">
        <v>0.68482567299999997</v>
      </c>
      <c r="I8" s="1">
        <v>55.595655499999999</v>
      </c>
      <c r="J8" s="1">
        <v>76.885359300000005</v>
      </c>
      <c r="K8" s="1">
        <v>235</v>
      </c>
      <c r="L8" s="1">
        <v>1</v>
      </c>
    </row>
    <row r="9" spans="1:12">
      <c r="A9" s="1" t="s">
        <v>12</v>
      </c>
      <c r="B9" s="1" t="s">
        <v>13</v>
      </c>
      <c r="C9" s="1">
        <v>6766</v>
      </c>
      <c r="D9" s="1">
        <v>6766</v>
      </c>
      <c r="E9" s="1">
        <v>6768</v>
      </c>
      <c r="F9" s="1">
        <v>101.25</v>
      </c>
      <c r="G9" s="1">
        <v>191.25</v>
      </c>
      <c r="H9" s="1">
        <v>0.68636150699999998</v>
      </c>
      <c r="I9" s="1">
        <v>71.058766000000006</v>
      </c>
      <c r="J9" s="1">
        <v>83.355655600000006</v>
      </c>
      <c r="K9" s="1">
        <v>270</v>
      </c>
      <c r="L9" s="1">
        <v>1</v>
      </c>
    </row>
    <row r="10" spans="1:12">
      <c r="A10" s="1" t="s">
        <v>12</v>
      </c>
      <c r="B10" s="1" t="s">
        <v>13</v>
      </c>
      <c r="C10" s="1">
        <v>6767.5</v>
      </c>
      <c r="D10" s="1">
        <v>6767.5</v>
      </c>
      <c r="E10" s="1">
        <v>6768.5</v>
      </c>
      <c r="F10" s="1">
        <v>97.5</v>
      </c>
      <c r="G10" s="1">
        <v>187.5</v>
      </c>
      <c r="H10" s="1">
        <v>0.68738521900000005</v>
      </c>
      <c r="I10" s="1">
        <v>55.495942999999997</v>
      </c>
      <c r="J10" s="1">
        <v>76.885359300000005</v>
      </c>
      <c r="K10" s="1">
        <v>260</v>
      </c>
      <c r="L10" s="1">
        <v>1</v>
      </c>
    </row>
    <row r="11" spans="1:12">
      <c r="A11" s="1" t="s">
        <v>12</v>
      </c>
      <c r="B11" s="1" t="s">
        <v>13</v>
      </c>
      <c r="C11" s="1">
        <v>6769</v>
      </c>
      <c r="D11" s="1">
        <v>6769</v>
      </c>
      <c r="E11" s="1">
        <v>6969.5</v>
      </c>
      <c r="F11" s="1">
        <v>86.25</v>
      </c>
      <c r="G11" s="1">
        <v>176.25</v>
      </c>
      <c r="H11" s="1">
        <v>0.68546890199999999</v>
      </c>
      <c r="I11" s="1">
        <v>89.804118099999997</v>
      </c>
      <c r="J11" s="1">
        <v>89.933423599999998</v>
      </c>
      <c r="K11" s="1">
        <v>230</v>
      </c>
      <c r="L11" s="1">
        <v>1</v>
      </c>
    </row>
    <row r="12" spans="1:12">
      <c r="A12" s="1" t="s">
        <v>12</v>
      </c>
      <c r="B12" s="1" t="s">
        <v>13</v>
      </c>
      <c r="C12" s="1">
        <v>6769.5</v>
      </c>
      <c r="D12" s="1">
        <v>6769.5</v>
      </c>
      <c r="E12" s="1">
        <v>6770.5</v>
      </c>
      <c r="F12" s="1">
        <v>90</v>
      </c>
      <c r="G12" s="1">
        <v>180</v>
      </c>
      <c r="H12" s="1">
        <v>0.684518442</v>
      </c>
      <c r="I12" s="1">
        <v>55.6076403</v>
      </c>
      <c r="J12" s="1">
        <v>76.885359300000005</v>
      </c>
      <c r="K12" s="1">
        <v>240</v>
      </c>
      <c r="L12" s="1">
        <v>1</v>
      </c>
    </row>
    <row r="13" spans="1:12">
      <c r="A13" s="1" t="s">
        <v>12</v>
      </c>
      <c r="B13" s="1" t="s">
        <v>13</v>
      </c>
      <c r="C13" s="1">
        <v>6835.5</v>
      </c>
      <c r="D13" s="1">
        <v>6835.5</v>
      </c>
      <c r="E13" s="1">
        <v>6837</v>
      </c>
      <c r="F13" s="1">
        <v>142.5</v>
      </c>
      <c r="G13" s="1">
        <v>232.5</v>
      </c>
      <c r="H13" s="1">
        <v>0.68359627300000003</v>
      </c>
      <c r="I13" s="1">
        <v>65.499782100000004</v>
      </c>
      <c r="J13" s="1">
        <v>81.171487600000006</v>
      </c>
      <c r="K13" s="1">
        <v>380</v>
      </c>
      <c r="L13" s="1">
        <v>1</v>
      </c>
    </row>
    <row r="14" spans="1:12">
      <c r="A14" s="1" t="s">
        <v>12</v>
      </c>
      <c r="B14" s="1" t="s">
        <v>13</v>
      </c>
      <c r="C14" s="1">
        <v>6923.5</v>
      </c>
      <c r="D14" s="1">
        <v>6923.5</v>
      </c>
      <c r="E14" s="1">
        <v>6924.5</v>
      </c>
      <c r="F14" s="1">
        <v>138.75</v>
      </c>
      <c r="G14" s="1">
        <v>228.75</v>
      </c>
      <c r="H14" s="1">
        <v>0.68595209499999998</v>
      </c>
      <c r="I14" s="1">
        <v>55.551743999999999</v>
      </c>
      <c r="J14" s="1">
        <v>76.885359300000005</v>
      </c>
      <c r="K14" s="1">
        <v>370</v>
      </c>
      <c r="L14" s="1">
        <v>1</v>
      </c>
    </row>
    <row r="15" spans="1:12">
      <c r="A15" s="1" t="s">
        <v>12</v>
      </c>
      <c r="B15" s="1" t="s">
        <v>9</v>
      </c>
      <c r="C15" s="1">
        <v>6929.5</v>
      </c>
      <c r="D15" s="1">
        <v>6929.5</v>
      </c>
      <c r="E15" s="1">
        <v>6930</v>
      </c>
      <c r="F15" s="1">
        <v>76.875</v>
      </c>
      <c r="G15" s="1">
        <v>166.875</v>
      </c>
      <c r="H15" s="1">
        <v>0.68590058200000004</v>
      </c>
      <c r="I15" s="1">
        <v>36.090874900000003</v>
      </c>
      <c r="J15" s="1">
        <v>65.016677200000004</v>
      </c>
      <c r="K15" s="1">
        <v>205</v>
      </c>
      <c r="L15" s="1">
        <v>1</v>
      </c>
    </row>
    <row r="16" spans="1:12">
      <c r="A16" s="1" t="s">
        <v>12</v>
      </c>
      <c r="B16" s="1" t="s">
        <v>13</v>
      </c>
      <c r="C16" s="1">
        <v>6973</v>
      </c>
      <c r="D16" s="1">
        <v>6973</v>
      </c>
      <c r="E16" s="1">
        <v>6974.25</v>
      </c>
      <c r="F16" s="1">
        <v>138.75</v>
      </c>
      <c r="G16" s="1">
        <v>228.75</v>
      </c>
      <c r="H16" s="1">
        <v>0.68472317299999996</v>
      </c>
      <c r="I16" s="1">
        <v>61.287018000000003</v>
      </c>
      <c r="J16" s="1">
        <v>79.442275100000003</v>
      </c>
      <c r="K16" s="1">
        <v>370</v>
      </c>
      <c r="L16" s="1">
        <v>1</v>
      </c>
    </row>
    <row r="17" spans="1:12">
      <c r="A17" s="1" t="s">
        <v>14</v>
      </c>
      <c r="B17" s="1" t="s">
        <v>9</v>
      </c>
      <c r="C17" s="1">
        <v>7032.75</v>
      </c>
      <c r="D17" s="1">
        <v>7032.5</v>
      </c>
      <c r="E17" s="1">
        <v>7039.75</v>
      </c>
      <c r="F17" s="1">
        <v>125.625</v>
      </c>
      <c r="G17" s="1">
        <v>215.625</v>
      </c>
      <c r="H17" s="1">
        <v>0.71435982099999995</v>
      </c>
      <c r="I17" s="1">
        <v>84.173057700000001</v>
      </c>
      <c r="J17" s="1">
        <v>88.093763699999997</v>
      </c>
      <c r="K17" s="1">
        <v>335</v>
      </c>
      <c r="L17" s="1">
        <v>1</v>
      </c>
    </row>
    <row r="18" spans="1:12">
      <c r="A18" s="1" t="s">
        <v>14</v>
      </c>
      <c r="B18" s="1" t="s">
        <v>13</v>
      </c>
      <c r="C18" s="1">
        <v>7033.75</v>
      </c>
      <c r="D18" s="1">
        <v>7033.5</v>
      </c>
      <c r="E18" s="1">
        <v>7049</v>
      </c>
      <c r="F18" s="1">
        <v>116.25</v>
      </c>
      <c r="G18" s="1">
        <v>206.25</v>
      </c>
      <c r="H18" s="1">
        <v>0.733913924</v>
      </c>
      <c r="I18" s="1">
        <v>87.244737599999993</v>
      </c>
      <c r="J18" s="1">
        <v>89.124751399999994</v>
      </c>
      <c r="K18" s="1">
        <v>310</v>
      </c>
      <c r="L18" s="1">
        <v>1</v>
      </c>
    </row>
    <row r="19" spans="1:12">
      <c r="A19" s="1" t="s">
        <v>14</v>
      </c>
      <c r="B19" s="1" t="s">
        <v>13</v>
      </c>
      <c r="C19" s="1">
        <v>7044.25</v>
      </c>
      <c r="D19" s="1">
        <v>7044</v>
      </c>
      <c r="E19" s="1">
        <v>7046</v>
      </c>
      <c r="F19" s="1">
        <v>120</v>
      </c>
      <c r="G19" s="1">
        <v>210</v>
      </c>
      <c r="H19" s="1">
        <v>0.74903487499999999</v>
      </c>
      <c r="I19" s="1">
        <v>66.828110199999998</v>
      </c>
      <c r="J19" s="1">
        <v>82.416830300000001</v>
      </c>
      <c r="K19" s="1">
        <v>320</v>
      </c>
      <c r="L19" s="1">
        <v>1</v>
      </c>
    </row>
    <row r="20" spans="1:12">
      <c r="A20" s="1" t="s">
        <v>14</v>
      </c>
      <c r="B20" s="1" t="s">
        <v>13</v>
      </c>
      <c r="C20" s="1">
        <v>7044.75</v>
      </c>
      <c r="D20" s="1">
        <v>7044.5</v>
      </c>
      <c r="E20" s="1">
        <v>7051.25</v>
      </c>
      <c r="F20" s="1">
        <v>41.25</v>
      </c>
      <c r="G20" s="1">
        <v>131.25</v>
      </c>
      <c r="H20" s="1">
        <v>0.75717647799999999</v>
      </c>
      <c r="I20" s="1">
        <v>83.355635599999999</v>
      </c>
      <c r="J20" s="1">
        <v>87.947251100000003</v>
      </c>
      <c r="K20" s="1">
        <v>110</v>
      </c>
      <c r="L20" s="1">
        <v>1</v>
      </c>
    </row>
    <row r="21" spans="1:12">
      <c r="A21" s="4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15</v>
      </c>
      <c r="B22" s="1" t="s">
        <v>9</v>
      </c>
      <c r="C22" s="1">
        <v>7056</v>
      </c>
      <c r="D22" s="1">
        <v>7056</v>
      </c>
      <c r="E22" s="1">
        <v>7059.25</v>
      </c>
      <c r="F22" s="1">
        <v>166.875</v>
      </c>
      <c r="G22" s="1">
        <v>256.875</v>
      </c>
      <c r="H22" s="1">
        <v>0.74872798100000004</v>
      </c>
      <c r="I22" s="1">
        <v>77.026676199999997</v>
      </c>
      <c r="J22" s="1">
        <v>85.899758399999996</v>
      </c>
      <c r="K22" s="1">
        <v>445</v>
      </c>
      <c r="L22" s="1">
        <v>1</v>
      </c>
    </row>
    <row r="23" spans="1:12">
      <c r="A23" s="1" t="s">
        <v>15</v>
      </c>
      <c r="B23" s="1" t="s">
        <v>10</v>
      </c>
      <c r="C23" s="1">
        <v>7060.75</v>
      </c>
      <c r="D23" s="1">
        <v>7060.5</v>
      </c>
      <c r="E23" s="1">
        <v>7063.75</v>
      </c>
      <c r="F23" s="1">
        <v>6</v>
      </c>
      <c r="G23" s="1">
        <v>96</v>
      </c>
      <c r="H23" s="1">
        <v>0.72318436200000003</v>
      </c>
      <c r="I23" s="1">
        <v>76.446776</v>
      </c>
      <c r="J23" s="1">
        <v>85.559386000000003</v>
      </c>
      <c r="K23" s="1">
        <v>16</v>
      </c>
      <c r="L23" s="1">
        <v>1</v>
      </c>
    </row>
    <row r="24" spans="1:12">
      <c r="A24" s="1" t="s">
        <v>15</v>
      </c>
      <c r="B24" s="1" t="s">
        <v>9</v>
      </c>
      <c r="C24" s="1">
        <v>7063</v>
      </c>
      <c r="D24" s="1">
        <v>7063</v>
      </c>
      <c r="E24" s="1">
        <v>7074.5</v>
      </c>
      <c r="F24" s="1">
        <v>57</v>
      </c>
      <c r="G24" s="1">
        <v>147</v>
      </c>
      <c r="H24" s="1">
        <v>0.69547586500000003</v>
      </c>
      <c r="I24" s="1">
        <v>86.539186200000003</v>
      </c>
      <c r="J24" s="1">
        <v>88.839412699999997</v>
      </c>
      <c r="K24" s="1">
        <v>152</v>
      </c>
      <c r="L24" s="1">
        <v>1</v>
      </c>
    </row>
    <row r="25" spans="1:12">
      <c r="A25" s="1" t="s">
        <v>15</v>
      </c>
      <c r="B25" s="1" t="s">
        <v>9</v>
      </c>
      <c r="C25" s="1">
        <v>7066.25</v>
      </c>
      <c r="D25" s="1">
        <v>7066</v>
      </c>
      <c r="E25" s="1">
        <v>7067</v>
      </c>
      <c r="F25" s="1">
        <v>157.5</v>
      </c>
      <c r="G25" s="1">
        <v>247.5</v>
      </c>
      <c r="H25" s="1">
        <v>0.70069866000000003</v>
      </c>
      <c r="I25" s="1">
        <v>46.946422099999999</v>
      </c>
      <c r="J25" s="1">
        <v>72.743347499999999</v>
      </c>
      <c r="K25" s="1">
        <v>420</v>
      </c>
      <c r="L25" s="1">
        <v>1</v>
      </c>
    </row>
    <row r="26" spans="1:12">
      <c r="A26" s="1" t="s">
        <v>15</v>
      </c>
      <c r="B26" s="1" t="s">
        <v>9</v>
      </c>
      <c r="C26" s="1">
        <v>7068</v>
      </c>
      <c r="D26" s="1">
        <v>7068</v>
      </c>
      <c r="E26" s="1">
        <v>7072.25</v>
      </c>
      <c r="F26" s="1">
        <v>24</v>
      </c>
      <c r="G26" s="1">
        <v>114</v>
      </c>
      <c r="H26" s="1">
        <v>0.68764163700000003</v>
      </c>
      <c r="I26" s="1">
        <v>80.809303200000002</v>
      </c>
      <c r="J26" s="1">
        <v>86.862298100000004</v>
      </c>
      <c r="K26" s="1">
        <v>64</v>
      </c>
      <c r="L26" s="1">
        <v>1</v>
      </c>
    </row>
    <row r="27" spans="1:12">
      <c r="A27" s="1" t="s">
        <v>15</v>
      </c>
      <c r="B27" s="1" t="s">
        <v>10</v>
      </c>
      <c r="C27" s="1">
        <v>7069</v>
      </c>
      <c r="D27" s="1">
        <v>7069</v>
      </c>
      <c r="E27" s="1">
        <v>7070.25</v>
      </c>
      <c r="F27" s="1">
        <v>174.75</v>
      </c>
      <c r="G27" s="1">
        <v>264.75</v>
      </c>
      <c r="H27" s="1">
        <v>0.68861445899999996</v>
      </c>
      <c r="I27" s="1">
        <v>61.150001799999998</v>
      </c>
      <c r="J27" s="1">
        <v>79.442275100000003</v>
      </c>
      <c r="K27" s="1">
        <v>466</v>
      </c>
      <c r="L27" s="1">
        <v>1</v>
      </c>
    </row>
    <row r="28" spans="1:12">
      <c r="A28" s="1" t="s">
        <v>15</v>
      </c>
      <c r="B28" s="1" t="s">
        <v>10</v>
      </c>
      <c r="C28" s="1">
        <v>7071.75</v>
      </c>
      <c r="D28" s="1">
        <v>7071.5</v>
      </c>
      <c r="E28" s="1">
        <v>7073</v>
      </c>
      <c r="F28" s="1">
        <v>58.5</v>
      </c>
      <c r="G28" s="1">
        <v>148.5</v>
      </c>
      <c r="H28" s="1">
        <v>0.68540158500000004</v>
      </c>
      <c r="I28" s="1">
        <v>61.263104499999997</v>
      </c>
      <c r="J28" s="1">
        <v>79.442275100000003</v>
      </c>
      <c r="K28" s="1">
        <v>156</v>
      </c>
      <c r="L28" s="1">
        <v>1</v>
      </c>
    </row>
    <row r="29" spans="1:12">
      <c r="A29" s="1" t="s">
        <v>15</v>
      </c>
      <c r="B29" s="1" t="s">
        <v>9</v>
      </c>
      <c r="C29" s="1">
        <v>7071.75</v>
      </c>
      <c r="D29" s="1">
        <v>7071.5</v>
      </c>
      <c r="E29" s="1">
        <v>7076.5</v>
      </c>
      <c r="F29" s="1">
        <v>61.5</v>
      </c>
      <c r="G29" s="1">
        <v>151.5</v>
      </c>
      <c r="H29" s="1">
        <v>0.68606007999999996</v>
      </c>
      <c r="I29" s="1">
        <v>81.781393699999995</v>
      </c>
      <c r="J29" s="1">
        <v>87.192022899999998</v>
      </c>
      <c r="K29" s="1">
        <v>164</v>
      </c>
      <c r="L29" s="1">
        <v>1</v>
      </c>
    </row>
    <row r="30" spans="1:12">
      <c r="A30" s="1" t="s">
        <v>15</v>
      </c>
      <c r="B30" s="1" t="s">
        <v>10</v>
      </c>
      <c r="C30" s="1">
        <v>7073.5</v>
      </c>
      <c r="D30" s="1">
        <v>7073.5</v>
      </c>
      <c r="E30" s="1">
        <v>7076.5</v>
      </c>
      <c r="F30" s="1">
        <v>170.25</v>
      </c>
      <c r="G30" s="1">
        <v>260.25</v>
      </c>
      <c r="H30" s="1">
        <v>0.68643636200000002</v>
      </c>
      <c r="I30" s="1">
        <v>77.111893199999997</v>
      </c>
      <c r="J30" s="1">
        <v>85.559386000000003</v>
      </c>
      <c r="K30" s="1">
        <v>454</v>
      </c>
      <c r="L30" s="1">
        <v>1</v>
      </c>
    </row>
    <row r="31" spans="1:12">
      <c r="A31" s="1" t="s">
        <v>15</v>
      </c>
      <c r="B31" s="1" t="s">
        <v>10</v>
      </c>
      <c r="C31" s="1">
        <v>7074</v>
      </c>
      <c r="D31" s="1">
        <v>7074</v>
      </c>
      <c r="E31" s="1">
        <v>7079</v>
      </c>
      <c r="F31" s="1">
        <v>172.5</v>
      </c>
      <c r="G31" s="1">
        <v>262.5</v>
      </c>
      <c r="H31" s="1">
        <v>0.68798986200000001</v>
      </c>
      <c r="I31" s="1">
        <v>82.165414299999995</v>
      </c>
      <c r="J31" s="1">
        <v>87.332213600000003</v>
      </c>
      <c r="K31" s="1">
        <v>460</v>
      </c>
      <c r="L31" s="1">
        <v>1</v>
      </c>
    </row>
    <row r="32" spans="1:12">
      <c r="A32" s="1" t="s">
        <v>15</v>
      </c>
      <c r="B32" s="1" t="s">
        <v>9</v>
      </c>
      <c r="C32" s="1">
        <v>7080</v>
      </c>
      <c r="D32" s="1">
        <v>7080</v>
      </c>
      <c r="E32" s="1">
        <v>7084.75</v>
      </c>
      <c r="F32" s="1">
        <v>59.25</v>
      </c>
      <c r="G32" s="1">
        <v>149.25</v>
      </c>
      <c r="H32" s="1">
        <v>0.69127699899999995</v>
      </c>
      <c r="I32" s="1">
        <v>81.719761399999996</v>
      </c>
      <c r="J32" s="1">
        <v>87.192022899999998</v>
      </c>
      <c r="K32" s="1">
        <v>158</v>
      </c>
      <c r="L32" s="1">
        <v>1</v>
      </c>
    </row>
    <row r="33" spans="1:12">
      <c r="A33" s="1" t="s">
        <v>15</v>
      </c>
      <c r="B33" s="1" t="s">
        <v>10</v>
      </c>
      <c r="C33" s="1">
        <v>7080.25</v>
      </c>
      <c r="D33" s="1">
        <v>7080</v>
      </c>
      <c r="E33" s="1">
        <v>7082.5</v>
      </c>
      <c r="F33" s="1">
        <v>146.25</v>
      </c>
      <c r="G33" s="1">
        <v>236.25</v>
      </c>
      <c r="H33" s="1">
        <v>0.690355371</v>
      </c>
      <c r="I33" s="1">
        <v>72.942697899999999</v>
      </c>
      <c r="J33" s="1">
        <v>84.088365100000004</v>
      </c>
      <c r="K33" s="1">
        <v>390</v>
      </c>
      <c r="L33" s="1">
        <v>1</v>
      </c>
    </row>
    <row r="34" spans="1:12">
      <c r="A34" s="1" t="s">
        <v>15</v>
      </c>
      <c r="B34" s="1" t="s">
        <v>9</v>
      </c>
      <c r="C34" s="1">
        <v>7082</v>
      </c>
      <c r="D34" s="1">
        <v>7082</v>
      </c>
      <c r="E34" s="1">
        <v>7084.25</v>
      </c>
      <c r="F34" s="1">
        <v>30</v>
      </c>
      <c r="G34" s="1">
        <v>120</v>
      </c>
      <c r="H34" s="1">
        <v>0.69053972500000005</v>
      </c>
      <c r="I34" s="1">
        <v>72.938407299999994</v>
      </c>
      <c r="J34" s="1">
        <v>84.088365100000004</v>
      </c>
      <c r="K34" s="1">
        <v>80</v>
      </c>
      <c r="L34" s="1">
        <v>1</v>
      </c>
    </row>
    <row r="35" spans="1:12">
      <c r="A35" s="1" t="s">
        <v>15</v>
      </c>
      <c r="B35" s="1" t="s">
        <v>9</v>
      </c>
      <c r="C35" s="1">
        <v>7084.5</v>
      </c>
      <c r="D35" s="1">
        <v>7084.5</v>
      </c>
      <c r="E35" s="1">
        <v>7086</v>
      </c>
      <c r="F35" s="1">
        <v>28.125</v>
      </c>
      <c r="G35" s="1">
        <v>118.125</v>
      </c>
      <c r="H35" s="1">
        <v>0.69757507900000004</v>
      </c>
      <c r="I35" s="1">
        <v>65.059214400000002</v>
      </c>
      <c r="J35" s="1">
        <v>81.171487600000006</v>
      </c>
      <c r="K35" s="1">
        <v>75</v>
      </c>
      <c r="L35" s="1">
        <v>1</v>
      </c>
    </row>
    <row r="36" spans="1:12">
      <c r="A36" s="1" t="s">
        <v>15</v>
      </c>
      <c r="B36" s="1" t="s">
        <v>10</v>
      </c>
      <c r="C36" s="1">
        <v>7086</v>
      </c>
      <c r="D36" s="1">
        <v>7086</v>
      </c>
      <c r="E36" s="1">
        <v>7087.25</v>
      </c>
      <c r="F36" s="1">
        <v>165.75</v>
      </c>
      <c r="G36" s="1">
        <v>255.75</v>
      </c>
      <c r="H36" s="1">
        <v>0.70151756200000004</v>
      </c>
      <c r="I36" s="1">
        <v>60.6982474</v>
      </c>
      <c r="J36" s="1">
        <v>79.442275100000003</v>
      </c>
      <c r="K36" s="1">
        <v>442</v>
      </c>
      <c r="L36" s="1">
        <v>1</v>
      </c>
    </row>
    <row r="37" spans="1:12">
      <c r="A37" s="1" t="s">
        <v>15</v>
      </c>
      <c r="B37" s="1" t="s">
        <v>10</v>
      </c>
      <c r="C37" s="1">
        <v>7086.5</v>
      </c>
      <c r="D37" s="1">
        <v>7086.5</v>
      </c>
      <c r="E37" s="1">
        <v>7087.75</v>
      </c>
      <c r="F37" s="1">
        <v>167.625</v>
      </c>
      <c r="G37" s="1">
        <v>257.625</v>
      </c>
      <c r="H37" s="1">
        <v>0.702951243</v>
      </c>
      <c r="I37" s="1">
        <v>60.648296899999998</v>
      </c>
      <c r="J37" s="1">
        <v>79.442275100000003</v>
      </c>
      <c r="K37" s="1">
        <v>447</v>
      </c>
      <c r="L37" s="1">
        <v>1</v>
      </c>
    </row>
    <row r="38" spans="1:12">
      <c r="A38" s="1" t="s">
        <v>15</v>
      </c>
      <c r="B38" s="1" t="s">
        <v>10</v>
      </c>
      <c r="C38" s="1">
        <v>7087.5</v>
      </c>
      <c r="D38" s="1">
        <v>7087.5</v>
      </c>
      <c r="E38" s="1">
        <v>7088.75</v>
      </c>
      <c r="F38" s="1">
        <v>12.75</v>
      </c>
      <c r="G38" s="1">
        <v>102.75</v>
      </c>
      <c r="H38" s="1">
        <v>0.70786703799999995</v>
      </c>
      <c r="I38" s="1">
        <v>60.477398700000002</v>
      </c>
      <c r="J38" s="1">
        <v>79.442275100000003</v>
      </c>
      <c r="K38" s="1">
        <v>34</v>
      </c>
      <c r="L38" s="1">
        <v>1</v>
      </c>
    </row>
    <row r="39" spans="1:12">
      <c r="A39" s="1" t="s">
        <v>15</v>
      </c>
      <c r="B39" s="1" t="s">
        <v>10</v>
      </c>
      <c r="C39" s="1">
        <v>7089</v>
      </c>
      <c r="D39" s="1">
        <v>7089</v>
      </c>
      <c r="E39" s="1">
        <v>7090.25</v>
      </c>
      <c r="F39" s="1">
        <v>11.25</v>
      </c>
      <c r="G39" s="1">
        <v>101.25</v>
      </c>
      <c r="H39" s="1">
        <v>0.703770754</v>
      </c>
      <c r="I39" s="1">
        <v>60.619766599999998</v>
      </c>
      <c r="J39" s="1">
        <v>79.442275100000003</v>
      </c>
      <c r="K39" s="1">
        <v>30</v>
      </c>
      <c r="L39" s="1">
        <v>1</v>
      </c>
    </row>
    <row r="40" spans="1:12">
      <c r="A40" s="1" t="s">
        <v>15</v>
      </c>
      <c r="B40" s="1" t="s">
        <v>10</v>
      </c>
      <c r="C40" s="1">
        <v>7094.25</v>
      </c>
      <c r="D40" s="1">
        <v>7094</v>
      </c>
      <c r="E40" s="1">
        <v>7096.5</v>
      </c>
      <c r="F40" s="1">
        <v>157.5</v>
      </c>
      <c r="G40" s="1">
        <v>247.5</v>
      </c>
      <c r="H40" s="1">
        <v>0.71329467700000004</v>
      </c>
      <c r="I40" s="1">
        <v>72.4103511</v>
      </c>
      <c r="J40" s="1">
        <v>84.088365100000004</v>
      </c>
      <c r="K40" s="1">
        <v>420</v>
      </c>
      <c r="L40" s="1">
        <v>1</v>
      </c>
    </row>
    <row r="41" spans="1:12">
      <c r="A41" s="1" t="s">
        <v>15</v>
      </c>
      <c r="B41" s="1" t="s">
        <v>10</v>
      </c>
      <c r="C41" s="1">
        <v>7097.5</v>
      </c>
      <c r="D41" s="1">
        <v>7097.5</v>
      </c>
      <c r="E41" s="1">
        <v>7099</v>
      </c>
      <c r="F41" s="1">
        <v>151.875</v>
      </c>
      <c r="G41" s="1">
        <v>241.875</v>
      </c>
      <c r="H41" s="1">
        <v>0.69588542200000003</v>
      </c>
      <c r="I41" s="1">
        <v>65.112301200000005</v>
      </c>
      <c r="J41" s="1">
        <v>81.171487600000006</v>
      </c>
      <c r="K41" s="1">
        <v>405</v>
      </c>
      <c r="L41" s="1">
        <v>1</v>
      </c>
    </row>
    <row r="42" spans="1:12">
      <c r="A42" s="1" t="s">
        <v>15</v>
      </c>
      <c r="B42" s="1" t="s">
        <v>10</v>
      </c>
      <c r="C42" s="1">
        <v>7107.75</v>
      </c>
      <c r="D42" s="1">
        <v>7107.5</v>
      </c>
      <c r="E42" s="1">
        <v>7109</v>
      </c>
      <c r="F42" s="1">
        <v>165</v>
      </c>
      <c r="G42" s="1">
        <v>255</v>
      </c>
      <c r="H42" s="1">
        <v>0.69050891999999997</v>
      </c>
      <c r="I42" s="1">
        <v>61.083426199999998</v>
      </c>
      <c r="J42" s="1">
        <v>79.442275100000003</v>
      </c>
      <c r="K42" s="1">
        <v>440</v>
      </c>
      <c r="L42" s="1">
        <v>1</v>
      </c>
    </row>
    <row r="43" spans="1:12">
      <c r="A43" s="1" t="s">
        <v>15</v>
      </c>
      <c r="B43" s="1" t="s">
        <v>9</v>
      </c>
      <c r="C43" s="1">
        <v>7108.25</v>
      </c>
      <c r="D43" s="1">
        <v>7108</v>
      </c>
      <c r="E43" s="1">
        <v>7110.5</v>
      </c>
      <c r="F43" s="1">
        <v>153.75</v>
      </c>
      <c r="G43" s="1">
        <v>243.75</v>
      </c>
      <c r="H43" s="1">
        <v>0.690662734</v>
      </c>
      <c r="I43" s="1">
        <v>72.9355446</v>
      </c>
      <c r="J43" s="1">
        <v>84.088365100000004</v>
      </c>
      <c r="K43" s="1">
        <v>410</v>
      </c>
      <c r="L43" s="1">
        <v>1</v>
      </c>
    </row>
    <row r="44" spans="1:12">
      <c r="A44" s="1" t="s">
        <v>15</v>
      </c>
      <c r="B44" s="1" t="s">
        <v>10</v>
      </c>
      <c r="C44" s="1">
        <v>7133.5</v>
      </c>
      <c r="D44" s="1">
        <v>7133.5</v>
      </c>
      <c r="E44" s="1">
        <v>7136</v>
      </c>
      <c r="F44" s="1">
        <v>144.375</v>
      </c>
      <c r="G44" s="1">
        <v>234.375</v>
      </c>
      <c r="H44" s="1">
        <v>0.694298199</v>
      </c>
      <c r="I44" s="1">
        <v>74.4790007</v>
      </c>
      <c r="J44" s="1">
        <v>84.675944700000002</v>
      </c>
      <c r="K44" s="1">
        <v>385</v>
      </c>
      <c r="L44" s="1">
        <v>1</v>
      </c>
    </row>
    <row r="45" spans="1:12">
      <c r="A45" s="1" t="s">
        <v>15</v>
      </c>
      <c r="B45" s="1" t="s">
        <v>10</v>
      </c>
      <c r="C45" s="1">
        <v>7136.25</v>
      </c>
      <c r="D45" s="1">
        <v>7136</v>
      </c>
      <c r="E45" s="1">
        <v>7136.75</v>
      </c>
      <c r="F45" s="1">
        <v>138.75</v>
      </c>
      <c r="G45" s="1">
        <v>228.75</v>
      </c>
      <c r="H45" s="1">
        <v>0.69358137200000003</v>
      </c>
      <c r="I45" s="1">
        <v>35.787680899999998</v>
      </c>
      <c r="J45" s="1">
        <v>65.016677200000004</v>
      </c>
      <c r="K45" s="1">
        <v>370</v>
      </c>
      <c r="L45" s="1">
        <v>1</v>
      </c>
    </row>
    <row r="46" spans="1:12">
      <c r="A46" s="1" t="s">
        <v>15</v>
      </c>
      <c r="B46" s="1" t="s">
        <v>10</v>
      </c>
      <c r="C46" s="1">
        <v>7140.25</v>
      </c>
      <c r="D46" s="1">
        <v>7140</v>
      </c>
      <c r="E46" s="1">
        <v>7141.25</v>
      </c>
      <c r="F46" s="1">
        <v>136.875</v>
      </c>
      <c r="G46" s="1">
        <v>226.875</v>
      </c>
      <c r="H46" s="1">
        <v>0.69086759799999997</v>
      </c>
      <c r="I46" s="1">
        <v>55.360661700000001</v>
      </c>
      <c r="J46" s="1">
        <v>76.885359300000005</v>
      </c>
      <c r="K46" s="1">
        <v>365</v>
      </c>
      <c r="L46" s="1">
        <v>1</v>
      </c>
    </row>
    <row r="47" spans="1:12">
      <c r="A47" s="1" t="s">
        <v>15</v>
      </c>
      <c r="B47" s="1" t="s">
        <v>10</v>
      </c>
      <c r="C47" s="1">
        <v>7142.25</v>
      </c>
      <c r="D47" s="1">
        <v>7142</v>
      </c>
      <c r="E47" s="1">
        <v>7143.75</v>
      </c>
      <c r="F47" s="1">
        <v>174.75</v>
      </c>
      <c r="G47" s="1">
        <v>264.75</v>
      </c>
      <c r="H47" s="1">
        <v>0.69312050599999997</v>
      </c>
      <c r="I47" s="1">
        <v>65.199269700000002</v>
      </c>
      <c r="J47" s="1">
        <v>81.171487600000006</v>
      </c>
      <c r="K47" s="1">
        <v>466</v>
      </c>
      <c r="L47" s="1">
        <v>1</v>
      </c>
    </row>
    <row r="48" spans="1:12">
      <c r="A48" s="1" t="s">
        <v>15</v>
      </c>
      <c r="B48" s="1" t="s">
        <v>9</v>
      </c>
      <c r="C48" s="1">
        <v>7143.75</v>
      </c>
      <c r="D48" s="1">
        <v>7143.5</v>
      </c>
      <c r="E48" s="1">
        <v>7145</v>
      </c>
      <c r="F48" s="1">
        <v>3.75</v>
      </c>
      <c r="G48" s="1">
        <v>93.75</v>
      </c>
      <c r="H48" s="1">
        <v>0.692813189</v>
      </c>
      <c r="I48" s="1">
        <v>61.002564100000001</v>
      </c>
      <c r="J48" s="1">
        <v>79.442275100000003</v>
      </c>
      <c r="K48" s="1">
        <v>10</v>
      </c>
      <c r="L48" s="1">
        <v>1</v>
      </c>
    </row>
    <row r="49" spans="1:12">
      <c r="A49" s="1" t="s">
        <v>15</v>
      </c>
      <c r="B49" s="1" t="s">
        <v>9</v>
      </c>
      <c r="C49" s="1">
        <v>7144.75</v>
      </c>
      <c r="D49" s="1">
        <v>7144.5</v>
      </c>
      <c r="E49" s="1">
        <v>7151.25</v>
      </c>
      <c r="F49" s="1">
        <v>9.75</v>
      </c>
      <c r="G49" s="1">
        <v>99.75</v>
      </c>
      <c r="H49" s="1">
        <v>0.690092025</v>
      </c>
      <c r="I49" s="1">
        <v>83.939723200000003</v>
      </c>
      <c r="J49" s="1">
        <v>87.947251100000003</v>
      </c>
      <c r="K49" s="1">
        <v>26</v>
      </c>
      <c r="L49" s="1">
        <v>1</v>
      </c>
    </row>
    <row r="50" spans="1:12">
      <c r="A50" s="1" t="s">
        <v>15</v>
      </c>
      <c r="B50" s="1" t="s">
        <v>9</v>
      </c>
      <c r="C50" s="1">
        <v>7146.25</v>
      </c>
      <c r="D50" s="1">
        <v>7146</v>
      </c>
      <c r="E50" s="1">
        <v>7154.5</v>
      </c>
      <c r="F50" s="1">
        <v>155.625</v>
      </c>
      <c r="G50" s="1">
        <v>245.625</v>
      </c>
      <c r="H50" s="1">
        <v>0.68782932200000002</v>
      </c>
      <c r="I50" s="1">
        <v>85.234087000000002</v>
      </c>
      <c r="J50" s="1">
        <v>88.382420199999999</v>
      </c>
      <c r="K50" s="1">
        <v>415</v>
      </c>
      <c r="L50" s="1">
        <v>1</v>
      </c>
    </row>
    <row r="51" spans="1:12">
      <c r="A51" s="1" t="s">
        <v>15</v>
      </c>
      <c r="B51" s="1" t="s">
        <v>9</v>
      </c>
      <c r="C51" s="1">
        <v>7158</v>
      </c>
      <c r="D51" s="1">
        <v>7158</v>
      </c>
      <c r="E51" s="1">
        <v>7163.25</v>
      </c>
      <c r="F51" s="1">
        <v>93.75</v>
      </c>
      <c r="G51" s="1">
        <v>183.75</v>
      </c>
      <c r="H51" s="1">
        <v>0.69848280699999998</v>
      </c>
      <c r="I51" s="1">
        <v>82.421625899999995</v>
      </c>
      <c r="J51" s="1">
        <v>87.459080400000005</v>
      </c>
      <c r="K51" s="1">
        <v>250</v>
      </c>
      <c r="L51" s="1">
        <v>1</v>
      </c>
    </row>
    <row r="52" spans="1:12">
      <c r="A52" s="1" t="s">
        <v>15</v>
      </c>
      <c r="B52" s="1" t="s">
        <v>9</v>
      </c>
      <c r="C52" s="1">
        <v>7159</v>
      </c>
      <c r="D52" s="1">
        <v>7159</v>
      </c>
      <c r="E52" s="1">
        <v>7162.75</v>
      </c>
      <c r="F52" s="1">
        <v>151.5</v>
      </c>
      <c r="G52" s="1">
        <v>241.5</v>
      </c>
      <c r="H52" s="1">
        <v>0.69957207099999996</v>
      </c>
      <c r="I52" s="1">
        <v>79.432794799999996</v>
      </c>
      <c r="J52" s="1">
        <v>86.444947900000003</v>
      </c>
      <c r="K52" s="1">
        <v>404</v>
      </c>
      <c r="L52" s="1">
        <v>1</v>
      </c>
    </row>
    <row r="53" spans="1:12">
      <c r="A53" s="1" t="s">
        <v>15</v>
      </c>
      <c r="B53" s="1" t="s">
        <v>9</v>
      </c>
      <c r="C53" s="1">
        <v>7159.25</v>
      </c>
      <c r="D53" s="1">
        <v>7159</v>
      </c>
      <c r="E53" s="1">
        <v>7163.25</v>
      </c>
      <c r="F53" s="1">
        <v>144.375</v>
      </c>
      <c r="G53" s="1">
        <v>234.375</v>
      </c>
      <c r="H53" s="1">
        <v>0.69967443399999996</v>
      </c>
      <c r="I53" s="1">
        <v>80.0782794</v>
      </c>
      <c r="J53" s="1">
        <v>86.666621000000006</v>
      </c>
      <c r="K53" s="1">
        <v>385</v>
      </c>
      <c r="L53" s="1">
        <v>1</v>
      </c>
    </row>
    <row r="54" spans="1:12">
      <c r="A54" s="1" t="s">
        <v>15</v>
      </c>
      <c r="B54" s="1" t="s">
        <v>9</v>
      </c>
      <c r="C54" s="1">
        <v>7160</v>
      </c>
      <c r="D54" s="1">
        <v>7160</v>
      </c>
      <c r="E54" s="1">
        <v>7170</v>
      </c>
      <c r="F54" s="1">
        <v>91.875</v>
      </c>
      <c r="G54" s="1">
        <v>181.875</v>
      </c>
      <c r="H54" s="1">
        <v>0.70399023800000005</v>
      </c>
      <c r="I54" s="1">
        <v>85.973076800000001</v>
      </c>
      <c r="J54" s="1">
        <v>88.665383399999996</v>
      </c>
      <c r="K54" s="1">
        <v>245</v>
      </c>
      <c r="L54" s="1">
        <v>1</v>
      </c>
    </row>
    <row r="55" spans="1:12">
      <c r="A55" s="1" t="s">
        <v>15</v>
      </c>
      <c r="B55" s="1" t="s">
        <v>9</v>
      </c>
      <c r="C55" s="1">
        <v>7160.25</v>
      </c>
      <c r="D55" s="1">
        <v>7160</v>
      </c>
      <c r="E55" s="1">
        <v>7165.5</v>
      </c>
      <c r="F55" s="1">
        <v>121.875</v>
      </c>
      <c r="G55" s="1">
        <v>211.875</v>
      </c>
      <c r="H55" s="1">
        <v>0.70138979599999995</v>
      </c>
      <c r="I55" s="1">
        <v>82.390454599999998</v>
      </c>
      <c r="J55" s="1">
        <v>87.459080400000005</v>
      </c>
      <c r="K55" s="1">
        <v>325</v>
      </c>
      <c r="L55" s="1">
        <v>1</v>
      </c>
    </row>
    <row r="56" spans="1:12">
      <c r="A56" s="1" t="s">
        <v>15</v>
      </c>
      <c r="B56" s="1" t="s">
        <v>9</v>
      </c>
      <c r="C56" s="1">
        <v>7161.75</v>
      </c>
      <c r="D56" s="1">
        <v>7161.5</v>
      </c>
      <c r="E56" s="1">
        <v>7162.5</v>
      </c>
      <c r="F56" s="1">
        <v>76.5</v>
      </c>
      <c r="G56" s="1">
        <v>166.5</v>
      </c>
      <c r="H56" s="1">
        <v>0.69516866799999999</v>
      </c>
      <c r="I56" s="1">
        <v>47.172824400000003</v>
      </c>
      <c r="J56" s="1">
        <v>72.743347499999999</v>
      </c>
      <c r="K56" s="1">
        <v>204</v>
      </c>
      <c r="L56" s="1">
        <v>1</v>
      </c>
    </row>
    <row r="57" spans="1:12">
      <c r="A57" s="1" t="s">
        <v>15</v>
      </c>
      <c r="B57" s="1" t="s">
        <v>9</v>
      </c>
      <c r="C57" s="1">
        <v>7161.75</v>
      </c>
      <c r="D57" s="1">
        <v>7161.5</v>
      </c>
      <c r="E57" s="1">
        <v>7163.25</v>
      </c>
      <c r="F57" s="1">
        <v>93.75</v>
      </c>
      <c r="G57" s="1">
        <v>183.75</v>
      </c>
      <c r="H57" s="1">
        <v>0.69649983699999996</v>
      </c>
      <c r="I57" s="1">
        <v>65.092991799999993</v>
      </c>
      <c r="J57" s="1">
        <v>81.171487600000006</v>
      </c>
      <c r="K57" s="1">
        <v>250</v>
      </c>
      <c r="L57" s="1">
        <v>1</v>
      </c>
    </row>
    <row r="58" spans="1:12">
      <c r="A58" s="1" t="s">
        <v>15</v>
      </c>
      <c r="B58" s="1" t="s">
        <v>9</v>
      </c>
      <c r="C58" s="1">
        <v>7162.75</v>
      </c>
      <c r="D58" s="1">
        <v>7162.5</v>
      </c>
      <c r="E58" s="1">
        <v>7164.75</v>
      </c>
      <c r="F58" s="1">
        <v>106.875</v>
      </c>
      <c r="G58" s="1">
        <v>196.875</v>
      </c>
      <c r="H58" s="1">
        <v>0.70332017300000005</v>
      </c>
      <c r="I58" s="1">
        <v>70.625261899999998</v>
      </c>
      <c r="J58" s="1">
        <v>83.355655600000006</v>
      </c>
      <c r="K58" s="1">
        <v>285</v>
      </c>
      <c r="L58" s="1">
        <v>1</v>
      </c>
    </row>
    <row r="59" spans="1:12">
      <c r="A59" s="1" t="s">
        <v>15</v>
      </c>
      <c r="B59" s="1" t="s">
        <v>9</v>
      </c>
      <c r="C59" s="1">
        <v>7163.5</v>
      </c>
      <c r="D59" s="1">
        <v>7163.5</v>
      </c>
      <c r="E59" s="1">
        <v>7166.25</v>
      </c>
      <c r="F59" s="1">
        <v>98.25</v>
      </c>
      <c r="G59" s="1">
        <v>188.25</v>
      </c>
      <c r="H59" s="1">
        <v>0.70494858599999999</v>
      </c>
      <c r="I59" s="1">
        <v>75.622116899999995</v>
      </c>
      <c r="J59" s="1">
        <v>85.157534100000007</v>
      </c>
      <c r="K59" s="1">
        <v>262</v>
      </c>
      <c r="L59" s="1">
        <v>1</v>
      </c>
    </row>
    <row r="60" spans="1:12">
      <c r="A60" s="1" t="s">
        <v>15</v>
      </c>
      <c r="B60" s="1" t="s">
        <v>9</v>
      </c>
      <c r="C60" s="1">
        <v>7168</v>
      </c>
      <c r="D60" s="1">
        <v>7168</v>
      </c>
      <c r="E60" s="1">
        <v>7177</v>
      </c>
      <c r="F60" s="1">
        <v>144.375</v>
      </c>
      <c r="G60" s="1">
        <v>234.375</v>
      </c>
      <c r="H60" s="1">
        <v>0.69379961300000004</v>
      </c>
      <c r="I60" s="1">
        <v>85.591852799999998</v>
      </c>
      <c r="J60" s="1">
        <v>88.517155599999995</v>
      </c>
      <c r="K60" s="1">
        <v>385</v>
      </c>
      <c r="L60" s="1">
        <v>1</v>
      </c>
    </row>
    <row r="61" spans="1:12">
      <c r="A61" s="1" t="s">
        <v>15</v>
      </c>
      <c r="B61" s="1" t="s">
        <v>9</v>
      </c>
      <c r="C61" s="1">
        <v>7169</v>
      </c>
      <c r="D61" s="1">
        <v>7169</v>
      </c>
      <c r="E61" s="1">
        <v>7176</v>
      </c>
      <c r="F61" s="1">
        <v>141.75</v>
      </c>
      <c r="G61" s="1">
        <v>231.75</v>
      </c>
      <c r="H61" s="1">
        <v>0.69148197600000005</v>
      </c>
      <c r="I61" s="1">
        <v>84.358445799999998</v>
      </c>
      <c r="J61" s="1">
        <v>88.093763699999997</v>
      </c>
      <c r="K61" s="1">
        <v>378</v>
      </c>
      <c r="L61" s="1">
        <v>1</v>
      </c>
    </row>
    <row r="62" spans="1:12">
      <c r="A62" s="1" t="s">
        <v>15</v>
      </c>
      <c r="B62" s="1" t="s">
        <v>9</v>
      </c>
      <c r="C62" s="1">
        <v>7171.25</v>
      </c>
      <c r="D62" s="1">
        <v>7171</v>
      </c>
      <c r="E62" s="1">
        <v>7175.5</v>
      </c>
      <c r="F62" s="1">
        <v>150.75</v>
      </c>
      <c r="G62" s="1">
        <v>240.75</v>
      </c>
      <c r="H62" s="1">
        <v>0.68249064800000003</v>
      </c>
      <c r="I62" s="1">
        <v>80.876986900000006</v>
      </c>
      <c r="J62" s="1">
        <v>86.862298100000004</v>
      </c>
      <c r="K62" s="1">
        <v>402</v>
      </c>
      <c r="L62" s="1">
        <v>1</v>
      </c>
    </row>
    <row r="63" spans="1:12">
      <c r="A63" s="1" t="s">
        <v>15</v>
      </c>
      <c r="B63" s="1" t="s">
        <v>9</v>
      </c>
      <c r="C63" s="1">
        <v>7176.75</v>
      </c>
      <c r="D63" s="1">
        <v>7176.5</v>
      </c>
      <c r="E63" s="1">
        <v>7181</v>
      </c>
      <c r="F63" s="1">
        <v>40.5</v>
      </c>
      <c r="G63" s="1">
        <v>130.5</v>
      </c>
      <c r="H63" s="1">
        <v>0.69954140399999998</v>
      </c>
      <c r="I63" s="1">
        <v>80.653040099999998</v>
      </c>
      <c r="J63" s="1">
        <v>86.862298100000004</v>
      </c>
      <c r="K63" s="1">
        <v>108</v>
      </c>
      <c r="L63" s="1">
        <v>1</v>
      </c>
    </row>
    <row r="64" spans="1:12">
      <c r="A64" s="1" t="s">
        <v>15</v>
      </c>
      <c r="B64" s="1" t="s">
        <v>10</v>
      </c>
      <c r="C64" s="1">
        <v>7179.25</v>
      </c>
      <c r="D64" s="1">
        <v>7179</v>
      </c>
      <c r="E64" s="1">
        <v>7183</v>
      </c>
      <c r="F64" s="1">
        <v>64.875</v>
      </c>
      <c r="G64" s="1">
        <v>154.875</v>
      </c>
      <c r="H64" s="1">
        <v>0.71814199300000003</v>
      </c>
      <c r="I64" s="1">
        <v>79.158856099999994</v>
      </c>
      <c r="J64" s="1">
        <v>86.444947900000003</v>
      </c>
      <c r="K64" s="1">
        <v>173</v>
      </c>
      <c r="L64" s="1">
        <v>1</v>
      </c>
    </row>
    <row r="65" spans="1:12">
      <c r="A65" s="1" t="s">
        <v>15</v>
      </c>
      <c r="B65" s="1" t="s">
        <v>10</v>
      </c>
      <c r="C65" s="1">
        <v>7181.25</v>
      </c>
      <c r="D65" s="1">
        <v>7181</v>
      </c>
      <c r="E65" s="1">
        <v>7183.75</v>
      </c>
      <c r="F65" s="1">
        <v>58.125</v>
      </c>
      <c r="G65" s="1">
        <v>148.125</v>
      </c>
      <c r="H65" s="1">
        <v>0.71913189899999996</v>
      </c>
      <c r="I65" s="1">
        <v>73.951972799999993</v>
      </c>
      <c r="J65" s="1">
        <v>84.675944700000002</v>
      </c>
      <c r="K65" s="1">
        <v>155</v>
      </c>
      <c r="L65" s="1">
        <v>1</v>
      </c>
    </row>
    <row r="66" spans="1:12">
      <c r="A66" s="1" t="s">
        <v>15</v>
      </c>
      <c r="B66" s="1" t="s">
        <v>9</v>
      </c>
      <c r="C66" s="1">
        <v>7182</v>
      </c>
      <c r="D66" s="1">
        <v>7182</v>
      </c>
      <c r="E66" s="1">
        <v>7184</v>
      </c>
      <c r="F66" s="1">
        <v>138.75</v>
      </c>
      <c r="G66" s="1">
        <v>228.75</v>
      </c>
      <c r="H66" s="1">
        <v>0.70700684499999999</v>
      </c>
      <c r="I66" s="1">
        <v>70.5313242</v>
      </c>
      <c r="J66" s="1">
        <v>83.355655600000006</v>
      </c>
      <c r="K66" s="1">
        <v>370</v>
      </c>
      <c r="L66" s="1">
        <v>1</v>
      </c>
    </row>
    <row r="67" spans="1:12">
      <c r="A67" s="1" t="s">
        <v>15</v>
      </c>
      <c r="B67" s="1" t="s">
        <v>9</v>
      </c>
      <c r="C67" s="1">
        <v>7185.5</v>
      </c>
      <c r="D67" s="1">
        <v>7185.5</v>
      </c>
      <c r="E67" s="1">
        <v>7201</v>
      </c>
      <c r="F67" s="1">
        <v>52.5</v>
      </c>
      <c r="G67" s="1">
        <v>142.5</v>
      </c>
      <c r="H67" s="1">
        <v>0.69110433800000004</v>
      </c>
      <c r="I67" s="1">
        <v>87.447022399999994</v>
      </c>
      <c r="J67" s="1">
        <v>89.138866100000001</v>
      </c>
      <c r="K67" s="1">
        <v>140</v>
      </c>
      <c r="L67" s="1">
        <v>1</v>
      </c>
    </row>
    <row r="68" spans="1:12">
      <c r="A68" s="1" t="s">
        <v>15</v>
      </c>
      <c r="B68" s="1" t="s">
        <v>9</v>
      </c>
      <c r="C68" s="1">
        <v>7190.75</v>
      </c>
      <c r="D68" s="1">
        <v>7190.5</v>
      </c>
      <c r="E68" s="1">
        <v>7193.75</v>
      </c>
      <c r="F68" s="1">
        <v>180</v>
      </c>
      <c r="G68" s="1">
        <v>270</v>
      </c>
      <c r="H68" s="1">
        <v>0.69303288500000004</v>
      </c>
      <c r="I68" s="1">
        <v>76.992233999999996</v>
      </c>
      <c r="J68" s="1">
        <v>85.559386000000003</v>
      </c>
      <c r="K68" s="1">
        <v>480</v>
      </c>
      <c r="L68" s="1">
        <v>1</v>
      </c>
    </row>
    <row r="69" spans="1:12">
      <c r="A69" s="1" t="s">
        <v>15</v>
      </c>
      <c r="B69" s="1" t="s">
        <v>10</v>
      </c>
      <c r="C69" s="1">
        <v>7193</v>
      </c>
      <c r="D69" s="1">
        <v>7193</v>
      </c>
      <c r="E69" s="1">
        <v>7195.5</v>
      </c>
      <c r="F69" s="1">
        <v>163.875</v>
      </c>
      <c r="G69" s="1">
        <v>253.875</v>
      </c>
      <c r="H69" s="1">
        <v>0.69952109299999998</v>
      </c>
      <c r="I69" s="1">
        <v>74.367931900000002</v>
      </c>
      <c r="J69" s="1">
        <v>84.675944700000002</v>
      </c>
      <c r="K69" s="1">
        <v>437</v>
      </c>
      <c r="L69" s="1">
        <v>1</v>
      </c>
    </row>
    <row r="70" spans="1:12">
      <c r="A70" s="1" t="s">
        <v>15</v>
      </c>
      <c r="B70" s="1" t="s">
        <v>9</v>
      </c>
      <c r="C70" s="1">
        <v>7197.5</v>
      </c>
      <c r="D70" s="1">
        <v>7197.5</v>
      </c>
      <c r="E70" s="1">
        <v>7201.75</v>
      </c>
      <c r="F70" s="1">
        <v>167.25</v>
      </c>
      <c r="G70" s="1">
        <v>257.25</v>
      </c>
      <c r="H70" s="1">
        <v>0.68943374999999996</v>
      </c>
      <c r="I70" s="1">
        <v>80.785760999999994</v>
      </c>
      <c r="J70" s="1">
        <v>86.862298100000004</v>
      </c>
      <c r="K70" s="1">
        <v>446</v>
      </c>
      <c r="L70" s="1">
        <v>1</v>
      </c>
    </row>
    <row r="71" spans="1:12">
      <c r="A71" s="1" t="s">
        <v>15</v>
      </c>
      <c r="B71" s="1" t="s">
        <v>9</v>
      </c>
      <c r="C71" s="1">
        <v>7197.75</v>
      </c>
      <c r="D71" s="1">
        <v>7197.5</v>
      </c>
      <c r="E71" s="1">
        <v>7200.5</v>
      </c>
      <c r="F71" s="1">
        <v>102.375</v>
      </c>
      <c r="G71" s="1">
        <v>192.375</v>
      </c>
      <c r="H71" s="1">
        <v>0.690838124</v>
      </c>
      <c r="I71" s="1">
        <v>75.8983171</v>
      </c>
      <c r="J71" s="1">
        <v>85.157534100000007</v>
      </c>
      <c r="K71" s="1">
        <v>273</v>
      </c>
      <c r="L71" s="1">
        <v>1</v>
      </c>
    </row>
    <row r="72" spans="1:12">
      <c r="A72" s="1" t="s">
        <v>15</v>
      </c>
      <c r="B72" s="1" t="s">
        <v>9</v>
      </c>
      <c r="C72" s="1">
        <v>7199</v>
      </c>
      <c r="D72" s="1">
        <v>7199</v>
      </c>
      <c r="E72" s="1">
        <v>7202.5</v>
      </c>
      <c r="F72" s="1">
        <v>84.75</v>
      </c>
      <c r="G72" s="1">
        <v>174.75</v>
      </c>
      <c r="H72" s="1">
        <v>0.68851205699999996</v>
      </c>
      <c r="I72" s="1">
        <v>78.871008200000006</v>
      </c>
      <c r="J72" s="1">
        <v>86.191738000000001</v>
      </c>
      <c r="K72" s="1">
        <v>226</v>
      </c>
      <c r="L72" s="1">
        <v>1</v>
      </c>
    </row>
    <row r="73" spans="1:12">
      <c r="A73" s="1" t="s">
        <v>15</v>
      </c>
      <c r="B73" s="1" t="s">
        <v>9</v>
      </c>
      <c r="C73" s="1">
        <v>7200</v>
      </c>
      <c r="D73" s="1">
        <v>7200</v>
      </c>
      <c r="E73" s="1">
        <v>7211.75</v>
      </c>
      <c r="F73" s="1">
        <v>146.25</v>
      </c>
      <c r="G73" s="1">
        <v>236.25</v>
      </c>
      <c r="H73" s="1">
        <v>0.68933135999999995</v>
      </c>
      <c r="I73" s="1">
        <v>86.642505600000007</v>
      </c>
      <c r="J73" s="1">
        <v>88.864099499999995</v>
      </c>
      <c r="K73" s="1">
        <v>390</v>
      </c>
      <c r="L73" s="1">
        <v>1</v>
      </c>
    </row>
    <row r="74" spans="1:12">
      <c r="A74" s="1" t="s">
        <v>15</v>
      </c>
      <c r="B74" s="1" t="s">
        <v>9</v>
      </c>
      <c r="C74" s="1">
        <v>7201</v>
      </c>
      <c r="D74" s="1">
        <v>7201</v>
      </c>
      <c r="E74" s="1">
        <v>7209.5</v>
      </c>
      <c r="F74" s="1">
        <v>56.25</v>
      </c>
      <c r="G74" s="1">
        <v>146.25</v>
      </c>
      <c r="H74" s="1">
        <v>0.69056024100000002</v>
      </c>
      <c r="I74" s="1">
        <v>85.355355200000005</v>
      </c>
      <c r="J74" s="1">
        <v>88.429971899999998</v>
      </c>
      <c r="K74" s="1">
        <v>150</v>
      </c>
      <c r="L74" s="1">
        <v>1</v>
      </c>
    </row>
    <row r="75" spans="1:12">
      <c r="A75" s="1" t="s">
        <v>15</v>
      </c>
      <c r="B75" s="1" t="s">
        <v>10</v>
      </c>
      <c r="C75" s="1">
        <v>7203</v>
      </c>
      <c r="D75" s="1">
        <v>7203</v>
      </c>
      <c r="E75" s="1">
        <v>7204.5</v>
      </c>
      <c r="F75" s="1">
        <v>5.25</v>
      </c>
      <c r="G75" s="1">
        <v>95.25</v>
      </c>
      <c r="H75" s="1">
        <v>0.69911120500000001</v>
      </c>
      <c r="I75" s="1">
        <v>65.010991099999998</v>
      </c>
      <c r="J75" s="1">
        <v>81.171487600000006</v>
      </c>
      <c r="K75" s="1">
        <v>14</v>
      </c>
      <c r="L75" s="1">
        <v>1</v>
      </c>
    </row>
    <row r="76" spans="1:12">
      <c r="A76" s="1" t="s">
        <v>15</v>
      </c>
      <c r="B76" s="1" t="s">
        <v>9</v>
      </c>
      <c r="C76" s="1">
        <v>7203.5</v>
      </c>
      <c r="D76" s="1">
        <v>7203.5</v>
      </c>
      <c r="E76" s="1">
        <v>7208</v>
      </c>
      <c r="F76" s="1">
        <v>91.5</v>
      </c>
      <c r="G76" s="1">
        <v>181.5</v>
      </c>
      <c r="H76" s="1">
        <v>0.69508659800000006</v>
      </c>
      <c r="I76" s="1">
        <v>81.219276899999997</v>
      </c>
      <c r="J76" s="1">
        <v>87.036294999999996</v>
      </c>
      <c r="K76" s="1">
        <v>244</v>
      </c>
      <c r="L76" s="1">
        <v>1</v>
      </c>
    </row>
    <row r="77" spans="1:12">
      <c r="A77" s="1" t="s">
        <v>15</v>
      </c>
      <c r="B77" s="1" t="s">
        <v>9</v>
      </c>
      <c r="C77" s="1">
        <v>7204</v>
      </c>
      <c r="D77" s="1">
        <v>7204</v>
      </c>
      <c r="E77" s="1">
        <v>7204.5</v>
      </c>
      <c r="F77" s="1">
        <v>171.75</v>
      </c>
      <c r="G77" s="1">
        <v>261.75</v>
      </c>
      <c r="H77" s="1">
        <v>0.702644304</v>
      </c>
      <c r="I77" s="1">
        <v>35.435563399999999</v>
      </c>
      <c r="J77" s="1">
        <v>65.016677200000004</v>
      </c>
      <c r="K77" s="1">
        <v>458</v>
      </c>
      <c r="L77" s="1">
        <v>1</v>
      </c>
    </row>
    <row r="78" spans="1:12">
      <c r="A78" s="1" t="s">
        <v>15</v>
      </c>
      <c r="B78" s="1" t="s">
        <v>9</v>
      </c>
      <c r="C78" s="1">
        <v>7205.75</v>
      </c>
      <c r="D78" s="1">
        <v>7205.5</v>
      </c>
      <c r="E78" s="1">
        <v>7207.5</v>
      </c>
      <c r="F78" s="1">
        <v>99</v>
      </c>
      <c r="G78" s="1">
        <v>189</v>
      </c>
      <c r="H78" s="1">
        <v>0.69262881899999995</v>
      </c>
      <c r="I78" s="1">
        <v>68.406940300000002</v>
      </c>
      <c r="J78" s="1">
        <v>82.416830300000001</v>
      </c>
      <c r="K78" s="1">
        <v>264</v>
      </c>
      <c r="L78" s="1">
        <v>1</v>
      </c>
    </row>
    <row r="79" spans="1:12">
      <c r="A79" s="1" t="s">
        <v>15</v>
      </c>
      <c r="B79" s="1" t="s">
        <v>10</v>
      </c>
      <c r="C79" s="1">
        <v>7210</v>
      </c>
      <c r="D79" s="1">
        <v>7210</v>
      </c>
      <c r="E79" s="1">
        <v>7211.75</v>
      </c>
      <c r="F79" s="1">
        <v>136.875</v>
      </c>
      <c r="G79" s="1">
        <v>226.875</v>
      </c>
      <c r="H79" s="1">
        <v>0.68421110500000004</v>
      </c>
      <c r="I79" s="1">
        <v>68.645606200000003</v>
      </c>
      <c r="J79" s="1">
        <v>82.416830300000001</v>
      </c>
      <c r="K79" s="1">
        <v>365</v>
      </c>
      <c r="L79" s="1">
        <v>1</v>
      </c>
    </row>
    <row r="80" spans="1:12">
      <c r="A80" s="1" t="s">
        <v>15</v>
      </c>
      <c r="B80" s="1" t="s">
        <v>10</v>
      </c>
      <c r="C80" s="1">
        <v>7215</v>
      </c>
      <c r="D80" s="1">
        <v>7215</v>
      </c>
      <c r="E80" s="1">
        <v>7215.5</v>
      </c>
      <c r="F80" s="1">
        <v>142.5</v>
      </c>
      <c r="G80" s="1">
        <v>232.5</v>
      </c>
      <c r="H80" s="1">
        <v>0.68943363999999996</v>
      </c>
      <c r="I80" s="1">
        <v>35.950859899999998</v>
      </c>
      <c r="J80" s="1">
        <v>65.016677200000004</v>
      </c>
      <c r="K80" s="1">
        <v>380</v>
      </c>
      <c r="L80" s="1">
        <v>1</v>
      </c>
    </row>
    <row r="81" spans="1:12">
      <c r="A81" s="1" t="s">
        <v>15</v>
      </c>
      <c r="B81" s="1" t="s">
        <v>10</v>
      </c>
      <c r="C81" s="1">
        <v>7217.75</v>
      </c>
      <c r="D81" s="1">
        <v>7217.5</v>
      </c>
      <c r="E81" s="1">
        <v>7218.75</v>
      </c>
      <c r="F81" s="1">
        <v>8.625</v>
      </c>
      <c r="G81" s="1">
        <v>98.625</v>
      </c>
      <c r="H81" s="1">
        <v>0.68390368800000001</v>
      </c>
      <c r="I81" s="1">
        <v>55.6316317</v>
      </c>
      <c r="J81" s="1">
        <v>76.885359300000005</v>
      </c>
      <c r="K81" s="1">
        <v>23</v>
      </c>
      <c r="L81" s="1">
        <v>1</v>
      </c>
    </row>
    <row r="82" spans="1:12">
      <c r="A82" s="1" t="s">
        <v>15</v>
      </c>
      <c r="B82" s="1" t="s">
        <v>10</v>
      </c>
      <c r="C82" s="1">
        <v>7218</v>
      </c>
      <c r="D82" s="1">
        <v>7218</v>
      </c>
      <c r="E82" s="1">
        <v>7219.5</v>
      </c>
      <c r="F82" s="1">
        <v>161.25</v>
      </c>
      <c r="G82" s="1">
        <v>251.25</v>
      </c>
      <c r="H82" s="1">
        <v>0.68236770099999999</v>
      </c>
      <c r="I82" s="1">
        <v>65.538651700000003</v>
      </c>
      <c r="J82" s="1">
        <v>81.171487600000006</v>
      </c>
      <c r="K82" s="1">
        <v>430</v>
      </c>
      <c r="L82" s="1">
        <v>1</v>
      </c>
    </row>
    <row r="83" spans="1:12">
      <c r="A83" s="1" t="s">
        <v>15</v>
      </c>
      <c r="B83" s="1" t="s">
        <v>10</v>
      </c>
      <c r="C83" s="1">
        <v>7219.25</v>
      </c>
      <c r="D83" s="1">
        <v>7219</v>
      </c>
      <c r="E83" s="1">
        <v>7220.75</v>
      </c>
      <c r="F83" s="1">
        <v>16.875</v>
      </c>
      <c r="G83" s="1">
        <v>106.875</v>
      </c>
      <c r="H83" s="1">
        <v>0.68267477899999995</v>
      </c>
      <c r="I83" s="1">
        <v>65.528934100000001</v>
      </c>
      <c r="J83" s="1">
        <v>81.171487600000006</v>
      </c>
      <c r="K83" s="1">
        <v>45</v>
      </c>
      <c r="L83" s="1">
        <v>1</v>
      </c>
    </row>
    <row r="84" spans="1:12">
      <c r="A84" s="1" t="s">
        <v>15</v>
      </c>
      <c r="B84" s="1" t="s">
        <v>10</v>
      </c>
      <c r="C84" s="1">
        <v>7221.75</v>
      </c>
      <c r="D84" s="1">
        <v>7221.5</v>
      </c>
      <c r="E84" s="1">
        <v>7222.5</v>
      </c>
      <c r="F84" s="1">
        <v>165</v>
      </c>
      <c r="G84" s="1">
        <v>255</v>
      </c>
      <c r="H84" s="1">
        <v>0.68221414700000005</v>
      </c>
      <c r="I84" s="1">
        <v>47.709753399999997</v>
      </c>
      <c r="J84" s="1">
        <v>72.743347499999999</v>
      </c>
      <c r="K84" s="1">
        <v>440</v>
      </c>
      <c r="L84" s="1">
        <v>1</v>
      </c>
    </row>
    <row r="85" spans="1:12">
      <c r="A85" s="1" t="s">
        <v>15</v>
      </c>
      <c r="B85" s="1" t="s">
        <v>10</v>
      </c>
      <c r="C85" s="1">
        <v>7222</v>
      </c>
      <c r="D85" s="1">
        <v>7222</v>
      </c>
      <c r="E85" s="1">
        <v>7223</v>
      </c>
      <c r="F85" s="1">
        <v>151.5</v>
      </c>
      <c r="G85" s="1">
        <v>241.5</v>
      </c>
      <c r="H85" s="1">
        <v>0.68267500599999997</v>
      </c>
      <c r="I85" s="1">
        <v>55.679623399999997</v>
      </c>
      <c r="J85" s="1">
        <v>76.885359300000005</v>
      </c>
      <c r="K85" s="1">
        <v>404</v>
      </c>
      <c r="L85" s="1">
        <v>1</v>
      </c>
    </row>
    <row r="86" spans="1:12">
      <c r="A86" s="1" t="s">
        <v>15</v>
      </c>
      <c r="B86" s="1" t="s">
        <v>10</v>
      </c>
      <c r="C86" s="1">
        <v>7225.5</v>
      </c>
      <c r="D86" s="1">
        <v>7225.5</v>
      </c>
      <c r="E86" s="1">
        <v>7227.5</v>
      </c>
      <c r="F86" s="1">
        <v>121.875</v>
      </c>
      <c r="G86" s="1">
        <v>211.875</v>
      </c>
      <c r="H86" s="1">
        <v>0.68095441800000001</v>
      </c>
      <c r="I86" s="1">
        <v>71.197461500000003</v>
      </c>
      <c r="J86" s="1">
        <v>83.355655600000006</v>
      </c>
      <c r="K86" s="1">
        <v>325</v>
      </c>
      <c r="L86" s="1">
        <v>1</v>
      </c>
    </row>
    <row r="87" spans="1:12">
      <c r="A87" s="1" t="s">
        <v>15</v>
      </c>
      <c r="B87" s="1" t="s">
        <v>10</v>
      </c>
      <c r="C87" s="1">
        <v>7230</v>
      </c>
      <c r="D87" s="1">
        <v>7230</v>
      </c>
      <c r="E87" s="1">
        <v>7231.5</v>
      </c>
      <c r="F87" s="1">
        <v>135</v>
      </c>
      <c r="G87" s="1">
        <v>225</v>
      </c>
      <c r="H87" s="1">
        <v>0.68095441800000001</v>
      </c>
      <c r="I87" s="1">
        <v>65.583394999999996</v>
      </c>
      <c r="J87" s="1">
        <v>81.171487600000006</v>
      </c>
      <c r="K87" s="1">
        <v>360</v>
      </c>
      <c r="L87" s="1">
        <v>1</v>
      </c>
    </row>
    <row r="88" spans="1:12">
      <c r="A88" s="1" t="s">
        <v>15</v>
      </c>
      <c r="B88" s="1" t="s">
        <v>10</v>
      </c>
      <c r="C88" s="1">
        <v>7231</v>
      </c>
      <c r="D88" s="1">
        <v>7231</v>
      </c>
      <c r="E88" s="1">
        <v>7232.25</v>
      </c>
      <c r="F88" s="1">
        <v>138.75</v>
      </c>
      <c r="G88" s="1">
        <v>228.75</v>
      </c>
      <c r="H88" s="1">
        <v>0.68095441800000001</v>
      </c>
      <c r="I88" s="1">
        <v>61.420062799999997</v>
      </c>
      <c r="J88" s="1">
        <v>79.442275100000003</v>
      </c>
      <c r="K88" s="1">
        <v>370</v>
      </c>
      <c r="L88" s="1">
        <v>1</v>
      </c>
    </row>
    <row r="89" spans="1:12">
      <c r="A89" s="1" t="s">
        <v>15</v>
      </c>
      <c r="B89" s="1" t="s">
        <v>10</v>
      </c>
      <c r="C89" s="1">
        <v>7237.25</v>
      </c>
      <c r="D89" s="1">
        <v>7237</v>
      </c>
      <c r="E89" s="1">
        <v>7238</v>
      </c>
      <c r="F89" s="1">
        <v>123.75</v>
      </c>
      <c r="G89" s="1">
        <v>213.75</v>
      </c>
      <c r="H89" s="1">
        <v>0.68095441800000001</v>
      </c>
      <c r="I89" s="1">
        <v>47.7624602</v>
      </c>
      <c r="J89" s="1">
        <v>72.743347499999999</v>
      </c>
      <c r="K89" s="1">
        <v>330</v>
      </c>
      <c r="L89" s="1">
        <v>1</v>
      </c>
    </row>
    <row r="90" spans="1:12">
      <c r="A90" s="1" t="s">
        <v>15</v>
      </c>
      <c r="B90" s="1" t="s">
        <v>10</v>
      </c>
      <c r="C90" s="1">
        <v>7237.75</v>
      </c>
      <c r="D90" s="1">
        <v>7237.5</v>
      </c>
      <c r="E90" s="1">
        <v>7239.75</v>
      </c>
      <c r="F90" s="1">
        <v>127.5</v>
      </c>
      <c r="G90" s="1">
        <v>217.5</v>
      </c>
      <c r="H90" s="1">
        <v>0.68095441800000001</v>
      </c>
      <c r="I90" s="1">
        <v>71.197461500000003</v>
      </c>
      <c r="J90" s="1">
        <v>83.355655600000006</v>
      </c>
      <c r="K90" s="1">
        <v>340</v>
      </c>
      <c r="L90" s="1">
        <v>1</v>
      </c>
    </row>
    <row r="91" spans="1:12">
      <c r="A91" s="1" t="s">
        <v>15</v>
      </c>
      <c r="B91" s="1" t="s">
        <v>10</v>
      </c>
      <c r="C91" s="1">
        <v>7240</v>
      </c>
      <c r="D91" s="1">
        <v>7240</v>
      </c>
      <c r="E91" s="1">
        <v>7243.75</v>
      </c>
      <c r="F91" s="1">
        <v>99.375</v>
      </c>
      <c r="G91" s="1">
        <v>189.375</v>
      </c>
      <c r="H91" s="1">
        <v>0.68095441800000001</v>
      </c>
      <c r="I91" s="1">
        <v>79.707929100000001</v>
      </c>
      <c r="J91" s="1">
        <v>86.444947900000003</v>
      </c>
      <c r="K91" s="1">
        <v>265</v>
      </c>
      <c r="L91" s="1">
        <v>1</v>
      </c>
    </row>
    <row r="92" spans="1:12">
      <c r="A92" s="1" t="s">
        <v>15</v>
      </c>
      <c r="B92" s="1" t="s">
        <v>10</v>
      </c>
      <c r="C92" s="1">
        <v>7245.25</v>
      </c>
      <c r="D92" s="1">
        <v>7245</v>
      </c>
      <c r="E92" s="1">
        <v>7248.25</v>
      </c>
      <c r="F92" s="1">
        <v>132.375</v>
      </c>
      <c r="G92" s="1">
        <v>222.375</v>
      </c>
      <c r="H92" s="1">
        <v>0.68095441800000001</v>
      </c>
      <c r="I92" s="1">
        <v>77.211421299999998</v>
      </c>
      <c r="J92" s="1">
        <v>85.559386000000003</v>
      </c>
      <c r="K92" s="1">
        <v>353</v>
      </c>
      <c r="L92" s="1">
        <v>1</v>
      </c>
    </row>
    <row r="93" spans="1:12">
      <c r="A93" s="1" t="s">
        <v>15</v>
      </c>
      <c r="B93" s="1" t="s">
        <v>10</v>
      </c>
      <c r="C93" s="1">
        <v>7249.25</v>
      </c>
      <c r="D93" s="1">
        <v>7249</v>
      </c>
      <c r="E93" s="1">
        <v>7254</v>
      </c>
      <c r="F93" s="1">
        <v>6.375</v>
      </c>
      <c r="G93" s="1">
        <v>96.375</v>
      </c>
      <c r="H93" s="1">
        <v>0.68095441800000001</v>
      </c>
      <c r="I93" s="1">
        <v>81.841730299999995</v>
      </c>
      <c r="J93" s="1">
        <v>87.192022899999998</v>
      </c>
      <c r="K93" s="1">
        <v>17</v>
      </c>
      <c r="L93" s="1">
        <v>1</v>
      </c>
    </row>
    <row r="94" spans="1:12">
      <c r="A94" s="1" t="s">
        <v>15</v>
      </c>
      <c r="B94" s="1" t="s">
        <v>9</v>
      </c>
      <c r="C94" s="1">
        <v>7254</v>
      </c>
      <c r="D94" s="1">
        <v>7254</v>
      </c>
      <c r="E94" s="1">
        <v>7255</v>
      </c>
      <c r="F94" s="1">
        <v>155.625</v>
      </c>
      <c r="G94" s="1">
        <v>245.625</v>
      </c>
      <c r="H94" s="1">
        <v>0.68095441800000001</v>
      </c>
      <c r="I94" s="1">
        <v>55.746921100000002</v>
      </c>
      <c r="J94" s="1">
        <v>76.885359300000005</v>
      </c>
      <c r="K94" s="1">
        <v>415</v>
      </c>
      <c r="L94" s="1">
        <v>1</v>
      </c>
    </row>
    <row r="95" spans="1:12">
      <c r="A95" s="1" t="s">
        <v>15</v>
      </c>
      <c r="B95" s="1" t="s">
        <v>9</v>
      </c>
      <c r="C95" s="1">
        <v>7255</v>
      </c>
      <c r="D95" s="1">
        <v>7255</v>
      </c>
      <c r="E95" s="1">
        <v>7258</v>
      </c>
      <c r="F95" s="1">
        <v>12.75</v>
      </c>
      <c r="G95" s="1">
        <v>102.75</v>
      </c>
      <c r="H95" s="1">
        <v>0.68095441800000001</v>
      </c>
      <c r="I95" s="1">
        <v>77.211421299999998</v>
      </c>
      <c r="J95" s="1">
        <v>85.559386000000003</v>
      </c>
      <c r="K95" s="1">
        <v>34</v>
      </c>
      <c r="L95" s="1">
        <v>1</v>
      </c>
    </row>
    <row r="96" spans="1:12">
      <c r="A96" s="1" t="s">
        <v>15</v>
      </c>
      <c r="B96" s="1" t="s">
        <v>9</v>
      </c>
      <c r="C96" s="1">
        <v>7255.75</v>
      </c>
      <c r="D96" s="1">
        <v>7255.5</v>
      </c>
      <c r="E96" s="1">
        <v>7259.5</v>
      </c>
      <c r="F96" s="1">
        <v>7.5</v>
      </c>
      <c r="G96" s="1">
        <v>97.5</v>
      </c>
      <c r="H96" s="1">
        <v>0.68095441800000001</v>
      </c>
      <c r="I96" s="1">
        <v>79.707929100000001</v>
      </c>
      <c r="J96" s="1">
        <v>86.444947900000003</v>
      </c>
      <c r="K96" s="1">
        <v>20</v>
      </c>
      <c r="L96" s="1">
        <v>1</v>
      </c>
    </row>
    <row r="97" spans="1:12">
      <c r="A97" s="1" t="s">
        <v>15</v>
      </c>
      <c r="B97" s="1" t="s">
        <v>10</v>
      </c>
      <c r="C97" s="1">
        <v>7256</v>
      </c>
      <c r="D97" s="1">
        <v>7256</v>
      </c>
      <c r="E97" s="1">
        <v>7256.75</v>
      </c>
      <c r="F97" s="1">
        <v>4.5</v>
      </c>
      <c r="G97" s="1">
        <v>94.5</v>
      </c>
      <c r="H97" s="1">
        <v>0.68095441800000001</v>
      </c>
      <c r="I97" s="1">
        <v>47.7624602</v>
      </c>
      <c r="J97" s="1">
        <v>72.743347499999999</v>
      </c>
      <c r="K97" s="1">
        <v>12</v>
      </c>
      <c r="L97" s="1">
        <v>1</v>
      </c>
    </row>
    <row r="98" spans="1:12">
      <c r="A98" s="1" t="s">
        <v>15</v>
      </c>
      <c r="B98" s="1" t="s">
        <v>9</v>
      </c>
      <c r="C98" s="1">
        <v>7256.25</v>
      </c>
      <c r="D98" s="1">
        <v>7256</v>
      </c>
      <c r="E98" s="1">
        <v>7259.5</v>
      </c>
      <c r="F98" s="1">
        <v>30</v>
      </c>
      <c r="G98" s="1">
        <v>120</v>
      </c>
      <c r="H98" s="1">
        <v>0.68095441800000001</v>
      </c>
      <c r="I98" s="1">
        <v>78.166320299999995</v>
      </c>
      <c r="J98" s="1">
        <v>85.899758399999996</v>
      </c>
      <c r="K98" s="1">
        <v>80</v>
      </c>
      <c r="L98" s="1">
        <v>1</v>
      </c>
    </row>
    <row r="99" spans="1:12">
      <c r="A99" s="1" t="s">
        <v>15</v>
      </c>
      <c r="B99" s="1" t="s">
        <v>9</v>
      </c>
      <c r="C99" s="1">
        <v>7260</v>
      </c>
      <c r="D99" s="1">
        <v>7260</v>
      </c>
      <c r="E99" s="1">
        <v>7263</v>
      </c>
      <c r="F99" s="1">
        <v>41.25</v>
      </c>
      <c r="G99" s="1">
        <v>131.25</v>
      </c>
      <c r="H99" s="1">
        <v>0.68095441800000001</v>
      </c>
      <c r="I99" s="1">
        <v>77.211421299999998</v>
      </c>
      <c r="J99" s="1">
        <v>85.559386000000003</v>
      </c>
      <c r="K99" s="1">
        <v>110</v>
      </c>
      <c r="L99" s="1">
        <v>1</v>
      </c>
    </row>
    <row r="100" spans="1:12">
      <c r="A100" s="1" t="s">
        <v>15</v>
      </c>
      <c r="B100" s="1" t="s">
        <v>9</v>
      </c>
      <c r="C100" s="1">
        <v>7260.5</v>
      </c>
      <c r="D100" s="1">
        <v>7260.5</v>
      </c>
      <c r="E100" s="1">
        <v>7262</v>
      </c>
      <c r="F100" s="1">
        <v>166.875</v>
      </c>
      <c r="G100" s="1">
        <v>256.875</v>
      </c>
      <c r="H100" s="1">
        <v>0.68095441800000001</v>
      </c>
      <c r="I100" s="1">
        <v>65.583394999999996</v>
      </c>
      <c r="J100" s="1">
        <v>81.171487600000006</v>
      </c>
      <c r="K100" s="1">
        <v>445</v>
      </c>
      <c r="L100" s="1">
        <v>1</v>
      </c>
    </row>
    <row r="101" spans="1:12">
      <c r="A101" s="1" t="s">
        <v>15</v>
      </c>
      <c r="B101" s="1" t="s">
        <v>10</v>
      </c>
      <c r="C101" s="1">
        <v>7262.75</v>
      </c>
      <c r="D101" s="1">
        <v>7262.5</v>
      </c>
      <c r="E101" s="1">
        <v>7263.75</v>
      </c>
      <c r="F101" s="1">
        <v>143.25</v>
      </c>
      <c r="G101" s="1">
        <v>233.25</v>
      </c>
      <c r="H101" s="1">
        <v>0.68095441800000001</v>
      </c>
      <c r="I101" s="1">
        <v>55.746921100000002</v>
      </c>
      <c r="J101" s="1">
        <v>76.885359300000005</v>
      </c>
      <c r="K101" s="1">
        <v>382</v>
      </c>
      <c r="L1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640D-B946-4493-B990-830038B4EF9F}">
  <dimension ref="A1:K100"/>
  <sheetViews>
    <sheetView workbookViewId="0">
      <selection activeCell="G20" sqref="G20"/>
    </sheetView>
  </sheetViews>
  <sheetFormatPr defaultRowHeight="15"/>
  <cols>
    <col min="1" max="1" width="25.28515625" customWidth="1"/>
    <col min="2" max="2" width="42.28515625" customWidth="1"/>
    <col min="4" max="4" width="38.42578125" customWidth="1"/>
    <col min="5" max="5" width="24.28515625" customWidth="1"/>
    <col min="6" max="6" width="20.5703125" customWidth="1"/>
    <col min="7" max="7" width="20.42578125" customWidth="1"/>
    <col min="9" max="9" width="37" customWidth="1"/>
    <col min="10" max="10" width="19.140625" customWidth="1"/>
    <col min="11" max="11" width="23.7109375" customWidth="1"/>
  </cols>
  <sheetData>
    <row r="1" spans="1:11">
      <c r="A1" s="6" t="s">
        <v>23</v>
      </c>
      <c r="B1" t="str">
        <f>IF('VW1'!$B4 = '(OLD) VW1'!$B2, "T", CONCATENATE("top dep: ", 'VW1'!$C4, "/ ", '(OLD) VW1'!$D2, ", new: ", 'VW1'!$B4, ", old: ", '(OLD) VW1'!$B2 ))</f>
        <v>top dep: 4422/ 6689.5, new: Blue, old: LightBlue</v>
      </c>
      <c r="D1" s="5" t="s">
        <v>24</v>
      </c>
      <c r="E1" t="str">
        <f>IF(AND(ABS('VW1'!$C4 - '(OLD) VW1'!$D2)  &lt;= 1, ABS('VW1'!$D4 - '(OLD) VW1'!$E2)  &lt;= 1), "T", "False")</f>
        <v>False</v>
      </c>
      <c r="F1" t="str">
        <f xml:space="preserve"> CONCATENATE("new: ", 'VW1'!$C4, " - ", 'VW1'!$D4)</f>
        <v>new: 4422 - 4426.5</v>
      </c>
      <c r="G1" t="str">
        <f xml:space="preserve"> CONCATENATE("old: ", '(OLD) VW1'!$D2, " - ", '(OLD) VW1'!$E2)</f>
        <v>old: 6689.5 - 6693</v>
      </c>
      <c r="I1" s="5" t="s">
        <v>25</v>
      </c>
      <c r="J1">
        <f xml:space="preserve"> ABS('VW1'!H4-'(OLD) VW1'!F2)</f>
        <v>41.814999999999998</v>
      </c>
      <c r="K1" t="str">
        <f>IF($J1&gt;5, CONCATENATE("new: ", 'VW1'!H4, ", old: ", '(OLD) VW1'!F2), " ")</f>
        <v>new: 156.19, old: 114.375</v>
      </c>
    </row>
    <row r="2" spans="1:11">
      <c r="B2" t="str">
        <f>IF('VW1'!$B5 = '(OLD) VW1'!$B3, "T", CONCATENATE("top dep: ", 'VW1'!$C5, "/ ", '(OLD) VW1'!$D3, ", new: ", 'VW1'!$B5, ", old: ", '(OLD) VW1'!$B3 ))</f>
        <v>top dep: 4428/ 6690.5, new: Blue, old: LightBlue</v>
      </c>
      <c r="E2" t="str">
        <f>IF(AND(ABS('VW1'!$C5 - '(OLD) VW1'!$D3)  &lt;= 1, ABS('VW1'!$D5 - '(OLD) VW1'!$E3)  &lt;= 1), "T", "False")</f>
        <v>False</v>
      </c>
      <c r="F2" t="str">
        <f xml:space="preserve"> CONCATENATE("new: ", 'VW1'!$C5, " - ", 'VW1'!$D5)</f>
        <v>new: 4428 - 4431</v>
      </c>
      <c r="G2" t="str">
        <f xml:space="preserve"> CONCATENATE("old: ", '(OLD) VW1'!$D3, " - ", '(OLD) VW1'!$E3)</f>
        <v>old: 6690.5 - 6694</v>
      </c>
      <c r="J2">
        <f xml:space="preserve"> ABS('VW1'!H5-'(OLD) VW1'!F3)</f>
        <v>27.17</v>
      </c>
      <c r="K2" t="str">
        <f>IF($J2&gt;5, CONCATENATE("new: ", 'VW1'!H5, ", old: ", '(OLD) VW1'!F3), " ")</f>
        <v>new: 81.58, old: 108.75</v>
      </c>
    </row>
    <row r="3" spans="1:11">
      <c r="B3" t="str">
        <f>IF('VW1'!$B6 = '(OLD) VW1'!$B4, "T", CONCATENATE("top dep: ", 'VW1'!$C6, "/ ", '(OLD) VW1'!$D4, ", new: ", 'VW1'!$B6, ", old: ", '(OLD) VW1'!$B4 ))</f>
        <v>top dep: 4549.5/ 6713.5, new: Red, old: LightBlue</v>
      </c>
      <c r="E3" t="str">
        <f>IF(AND(ABS('VW1'!$C6 - '(OLD) VW1'!$D4)  &lt;= 1, ABS('VW1'!$D6 - '(OLD) VW1'!$E4)  &lt;= 1), "T", "False")</f>
        <v>False</v>
      </c>
      <c r="F3" t="str">
        <f xml:space="preserve"> CONCATENATE("new: ", 'VW1'!$C6, " - ", 'VW1'!$D6)</f>
        <v>new: 4549.5 - 4550.5</v>
      </c>
      <c r="G3" t="str">
        <f xml:space="preserve"> CONCATENATE("old: ", '(OLD) VW1'!$D4, " - ", '(OLD) VW1'!$E4)</f>
        <v>old: 6713.5 - 6715</v>
      </c>
      <c r="J3">
        <f xml:space="preserve"> ABS('VW1'!H6-'(OLD) VW1'!F4)</f>
        <v>85.43</v>
      </c>
      <c r="K3" t="str">
        <f>IF($J3&gt;5, CONCATENATE("new: ", 'VW1'!H6, ", old: ", '(OLD) VW1'!F4), " ")</f>
        <v>new: 27.07, old: 112.5</v>
      </c>
    </row>
    <row r="4" spans="1:11">
      <c r="B4" t="str">
        <f>IF('VW1'!$B7 = '(OLD) VW1'!$B5, "T", CONCATENATE("top dep: ", 'VW1'!$C7, "/ ", '(OLD) VW1'!$D5, ", new: ", 'VW1'!$B7, ", old: ", '(OLD) VW1'!$B5 ))</f>
        <v>top dep: 5460/ 6714, new: Red, old: LightBlue</v>
      </c>
      <c r="E4" t="str">
        <f>IF(AND(ABS('VW1'!$C7 - '(OLD) VW1'!$D5)  &lt;= 1, ABS('VW1'!$D7 - '(OLD) VW1'!$E5)  &lt;= 1), "T", "False")</f>
        <v>False</v>
      </c>
      <c r="F4" t="str">
        <f xml:space="preserve"> CONCATENATE("new: ", 'VW1'!$C7, " - ", 'VW1'!$D7)</f>
        <v>new: 5460 - 5461</v>
      </c>
      <c r="G4" t="str">
        <f xml:space="preserve"> CONCATENATE("old: ", '(OLD) VW1'!$D5, " - ", '(OLD) VW1'!$E5)</f>
        <v>old: 6714 - 6714.5</v>
      </c>
      <c r="J4">
        <f xml:space="preserve"> ABS('VW1'!H7-'(OLD) VW1'!F5)</f>
        <v>32.010000000000005</v>
      </c>
      <c r="K4" t="str">
        <f>IF($J4&gt;5, CONCATENATE("new: ", 'VW1'!H7, ", old: ", '(OLD) VW1'!F5), " ")</f>
        <v>new: 113.76, old: 81.75</v>
      </c>
    </row>
    <row r="5" spans="1:11">
      <c r="B5" t="str">
        <f>IF('VW1'!$B8 = '(OLD) VW1'!$B6, "T", CONCATENATE("top dep: ", 'VW1'!$C8, "/ ", '(OLD) VW1'!$D6, ", new: ", 'VW1'!$B8, ", old: ", '(OLD) VW1'!$B6 ))</f>
        <v>top dep: 5481/ 6750.5, new: Red, old: Purple</v>
      </c>
      <c r="E5" t="str">
        <f>IF(AND(ABS('VW1'!$C8 - '(OLD) VW1'!$D6)  &lt;= 1, ABS('VW1'!$D8 - '(OLD) VW1'!$E6)  &lt;= 1), "T", "False")</f>
        <v>False</v>
      </c>
      <c r="F5" t="str">
        <f xml:space="preserve"> CONCATENATE("new: ", 'VW1'!$C8, " - ", 'VW1'!$D8)</f>
        <v>new: 5481 - 5482</v>
      </c>
      <c r="G5" t="str">
        <f xml:space="preserve"> CONCATENATE("old: ", '(OLD) VW1'!$D6, " - ", '(OLD) VW1'!$E6)</f>
        <v>old: 6750.5 - 6752.5</v>
      </c>
      <c r="J5">
        <f xml:space="preserve"> ABS('VW1'!H8-'(OLD) VW1'!F6)</f>
        <v>64.650000000000006</v>
      </c>
      <c r="K5" t="str">
        <f>IF($J5&gt;5, CONCATENATE("new: ", 'VW1'!H8, ", old: ", '(OLD) VW1'!F6), " ")</f>
        <v>new: 36.6, old: 101.25</v>
      </c>
    </row>
    <row r="6" spans="1:11">
      <c r="B6" t="str">
        <f>IF('VW1'!$B9 = '(OLD) VW1'!$B7, "T", CONCATENATE("top dep: ", 'VW1'!$C9, "/ ", '(OLD) VW1'!$D7, ", new: ", 'VW1'!$B9, ", old: ", '(OLD) VW1'!$B7 ))</f>
        <v>top dep: 5528.5/ 6758.5, new: Blue, old: Purple</v>
      </c>
      <c r="E6" t="str">
        <f>IF(AND(ABS('VW1'!$C9 - '(OLD) VW1'!$D7)  &lt;= 1, ABS('VW1'!$D9 - '(OLD) VW1'!$E7)  &lt;= 1), "T", "False")</f>
        <v>False</v>
      </c>
      <c r="F6" t="str">
        <f xml:space="preserve"> CONCATENATE("new: ", 'VW1'!$C9, " - ", 'VW1'!$D9)</f>
        <v>new: 5528.5 - 5546</v>
      </c>
      <c r="G6" t="str">
        <f xml:space="preserve"> CONCATENATE("old: ", '(OLD) VW1'!$D7, " - ", '(OLD) VW1'!$E7)</f>
        <v>old: 6758.5 - 6759.5</v>
      </c>
      <c r="J6">
        <f xml:space="preserve"> ABS('VW1'!H9-'(OLD) VW1'!F7)</f>
        <v>15.694999999999993</v>
      </c>
      <c r="K6" t="str">
        <f>IF($J6&gt;5, CONCATENATE("new: ", 'VW1'!H9, ", old: ", '(OLD) VW1'!F7), " ")</f>
        <v>new: 76.18, old: 91.875</v>
      </c>
    </row>
    <row r="7" spans="1:11">
      <c r="B7" t="str">
        <f>IF('VW1'!$B10 = '(OLD) VW1'!$B8, "T", CONCATENATE("top dep: ", 'VW1'!$C10, "/ ", '(OLD) VW1'!$D8, ", new: ", 'VW1'!$B10, ", old: ", '(OLD) VW1'!$B8 ))</f>
        <v>top dep: 5586/ 6762.5, new: Blue, old: LightBlue</v>
      </c>
      <c r="E7" t="str">
        <f>IF(AND(ABS('VW1'!$C10 - '(OLD) VW1'!$D8)  &lt;= 1, ABS('VW1'!$D10 - '(OLD) VW1'!$E8)  &lt;= 1), "T", "False")</f>
        <v>False</v>
      </c>
      <c r="F7" t="str">
        <f xml:space="preserve"> CONCATENATE("new: ", 'VW1'!$C10, " - ", 'VW1'!$D10)</f>
        <v>new: 5586 - 5589.5</v>
      </c>
      <c r="G7" t="str">
        <f xml:space="preserve"> CONCATENATE("old: ", '(OLD) VW1'!$D8, " - ", '(OLD) VW1'!$E8)</f>
        <v>old: 6762.5 - 6763.5</v>
      </c>
      <c r="J7">
        <f xml:space="preserve"> ABS('VW1'!H10-'(OLD) VW1'!F8)</f>
        <v>57.955000000000013</v>
      </c>
      <c r="K7" t="str">
        <f>IF($J7&gt;5, CONCATENATE("new: ", 'VW1'!H10, ", old: ", '(OLD) VW1'!F8), " ")</f>
        <v>new: 146.08, old: 88.125</v>
      </c>
    </row>
    <row r="8" spans="1:11">
      <c r="B8" t="str">
        <f>IF('VW1'!$B11 = '(OLD) VW1'!$B9, "T", CONCATENATE("top dep: ", 'VW1'!$C11, "/ ", '(OLD) VW1'!$D9, ", new: ", 'VW1'!$B11, ", old: ", '(OLD) VW1'!$B9 ))</f>
        <v>top dep: 5608/ 6766, new: Blue, old: LightBlue</v>
      </c>
      <c r="E8" t="str">
        <f>IF(AND(ABS('VW1'!$C11 - '(OLD) VW1'!$D9)  &lt;= 1, ABS('VW1'!$D11 - '(OLD) VW1'!$E9)  &lt;= 1), "T", "False")</f>
        <v>False</v>
      </c>
      <c r="F8" t="str">
        <f xml:space="preserve"> CONCATENATE("new: ", 'VW1'!$C11, " - ", 'VW1'!$D11)</f>
        <v>new: 5608 - 5610</v>
      </c>
      <c r="G8" t="str">
        <f xml:space="preserve"> CONCATENATE("old: ", '(OLD) VW1'!$D9, " - ", '(OLD) VW1'!$E9)</f>
        <v>old: 6766 - 6768</v>
      </c>
      <c r="J8">
        <f xml:space="preserve"> ABS('VW1'!H11-'(OLD) VW1'!F9)</f>
        <v>59.42</v>
      </c>
      <c r="K8" t="str">
        <f>IF($J8&gt;5, CONCATENATE("new: ", 'VW1'!H11, ", old: ", '(OLD) VW1'!F9), " ")</f>
        <v>new: 41.83, old: 101.25</v>
      </c>
    </row>
    <row r="9" spans="1:11">
      <c r="B9" t="str">
        <f>IF('VW1'!$B12 = '(OLD) VW1'!$B10, "T", CONCATENATE("top dep: ", 'VW1'!$C12, "/ ", '(OLD) VW1'!$D10, ", new: ", 'VW1'!$B12, ", old: ", '(OLD) VW1'!$B10 ))</f>
        <v>top dep: 5624/ 6767.5, new: Blue, old: LightBlue</v>
      </c>
      <c r="E9" t="str">
        <f>IF(AND(ABS('VW1'!$C12 - '(OLD) VW1'!$D10)  &lt;= 1, ABS('VW1'!$D12 - '(OLD) VW1'!$E10)  &lt;= 1), "T", "False")</f>
        <v>False</v>
      </c>
      <c r="F9" t="str">
        <f xml:space="preserve"> CONCATENATE("new: ", 'VW1'!$C12, " - ", 'VW1'!$D12)</f>
        <v>new: 5624 - 5627</v>
      </c>
      <c r="G9" t="str">
        <f xml:space="preserve"> CONCATENATE("old: ", '(OLD) VW1'!$D10, " - ", '(OLD) VW1'!$E10)</f>
        <v>old: 6767.5 - 6768.5</v>
      </c>
      <c r="J9">
        <f xml:space="preserve"> ABS('VW1'!H12-'(OLD) VW1'!F10)</f>
        <v>17.370000000000005</v>
      </c>
      <c r="K9" t="str">
        <f>IF($J9&gt;5, CONCATENATE("new: ", 'VW1'!H12, ", old: ", '(OLD) VW1'!F10), " ")</f>
        <v>new: 114.87, old: 97.5</v>
      </c>
    </row>
    <row r="10" spans="1:11">
      <c r="B10" t="str">
        <f>IF('VW1'!$B13 = '(OLD) VW1'!$B11, "T", CONCATENATE("top dep: ", 'VW1'!$C13, "/ ", '(OLD) VW1'!$D11, ", new: ", 'VW1'!$B13, ", old: ", '(OLD) VW1'!$B11 ))</f>
        <v>top dep: 5625.5/ 6769, new: Blue, old: LightBlue</v>
      </c>
      <c r="D10" s="2" t="s">
        <v>26</v>
      </c>
      <c r="E10" t="str">
        <f>IF(AND(ABS('VW1'!$C13 - '(OLD) VW1'!$D11)  &lt;= 1, ABS('VW1'!$D13 - '(OLD) VW1'!$E11)  &lt;= 1), "T", "False")</f>
        <v>False</v>
      </c>
      <c r="F10" t="str">
        <f xml:space="preserve"> CONCATENATE("new: ", 'VW1'!$C13, " - ", 'VW1'!$D13)</f>
        <v>new: 5625.5 - 5628</v>
      </c>
      <c r="G10" t="str">
        <f xml:space="preserve"> CONCATENATE("old: ", '(OLD) VW1'!$D11, " - ", '(OLD) VW1'!$E11)</f>
        <v>old: 6769 - 6969.5</v>
      </c>
      <c r="J10">
        <f xml:space="preserve"> ABS('VW1'!H13-'(OLD) VW1'!F11)</f>
        <v>47.15</v>
      </c>
      <c r="K10" t="str">
        <f>IF($J10&gt;5, CONCATENATE("new: ", 'VW1'!H13, ", old: ", '(OLD) VW1'!F11), " ")</f>
        <v>new: 39.1, old: 86.25</v>
      </c>
    </row>
    <row r="11" spans="1:11">
      <c r="B11" t="str">
        <f>IF('VW1'!$B14 = '(OLD) VW1'!$B12, "T", CONCATENATE("top dep: ", 'VW1'!$C14, "/ ", '(OLD) VW1'!$D12, ", new: ", 'VW1'!$B14, ", old: ", '(OLD) VW1'!$B12 ))</f>
        <v>top dep: 5680/ 6769.5, new: Blue, old: LightBlue</v>
      </c>
      <c r="E11" t="str">
        <f>IF(AND(ABS('VW1'!$C14 - '(OLD) VW1'!$D12)  &lt;= 1, ABS('VW1'!$D14 - '(OLD) VW1'!$E12)  &lt;= 1), "T", "False")</f>
        <v>False</v>
      </c>
      <c r="F11" t="str">
        <f xml:space="preserve"> CONCATENATE("new: ", 'VW1'!$C14, " - ", 'VW1'!$D14)</f>
        <v>new: 5680 - 5686</v>
      </c>
      <c r="G11" t="str">
        <f xml:space="preserve"> CONCATENATE("old: ", '(OLD) VW1'!$D12, " - ", '(OLD) VW1'!$E12)</f>
        <v>old: 6769.5 - 6770.5</v>
      </c>
      <c r="J11">
        <f xml:space="preserve"> ABS('VW1'!H14-'(OLD) VW1'!F12)</f>
        <v>58.129999999999995</v>
      </c>
      <c r="K11" t="str">
        <f>IF($J11&gt;5, CONCATENATE("new: ", 'VW1'!H14, ", old: ", '(OLD) VW1'!F12), " ")</f>
        <v>new: 148.13, old: 90</v>
      </c>
    </row>
    <row r="12" spans="1:11">
      <c r="B12" t="str">
        <f>IF('VW1'!$B15 = '(OLD) VW1'!$B13, "T", CONCATENATE("top dep: ", 'VW1'!$C15, "/ ", '(OLD) VW1'!$D13, ", new: ", 'VW1'!$B15, ", old: ", '(OLD) VW1'!$B13 ))</f>
        <v>top dep: 5683.5/ 6835.5, new: Blue, old: LightBlue</v>
      </c>
      <c r="E12" t="str">
        <f>IF(AND(ABS('VW1'!$C15 - '(OLD) VW1'!$D13)  &lt;= 1, ABS('VW1'!$D15 - '(OLD) VW1'!$E13)  &lt;= 1), "T", "False")</f>
        <v>False</v>
      </c>
      <c r="F12" t="str">
        <f xml:space="preserve"> CONCATENATE("new: ", 'VW1'!$C15, " - ", 'VW1'!$D15)</f>
        <v>new: 5683.5 - 5690</v>
      </c>
      <c r="G12" t="str">
        <f xml:space="preserve"> CONCATENATE("old: ", '(OLD) VW1'!$D13, " - ", '(OLD) VW1'!$E13)</f>
        <v>old: 6835.5 - 6837</v>
      </c>
      <c r="J12">
        <f xml:space="preserve"> ABS('VW1'!H15-'(OLD) VW1'!F13)</f>
        <v>125.23</v>
      </c>
      <c r="K12" t="str">
        <f>IF($J12&gt;5, CONCATENATE("new: ", 'VW1'!H15, ", old: ", '(OLD) VW1'!F13), " ")</f>
        <v>new: 17.27, old: 142.5</v>
      </c>
    </row>
    <row r="13" spans="1:11">
      <c r="B13" t="str">
        <f>IF('VW1'!$B16 = '(OLD) VW1'!$B14, "T", CONCATENATE("top dep: ", 'VW1'!$C16, "/ ", '(OLD) VW1'!$D14, ", new: ", 'VW1'!$B16, ", old: ", '(OLD) VW1'!$B14 ))</f>
        <v>top dep: 5684.5/ 6923.5, new: Blue, old: LightBlue</v>
      </c>
      <c r="E13" t="str">
        <f>IF(AND(ABS('VW1'!$C16 - '(OLD) VW1'!$D14)  &lt;= 1, ABS('VW1'!$D16 - '(OLD) VW1'!$E14)  &lt;= 1), "T", "False")</f>
        <v>False</v>
      </c>
      <c r="F13" t="str">
        <f xml:space="preserve"> CONCATENATE("new: ", 'VW1'!$C16, " - ", 'VW1'!$D16)</f>
        <v>new: 5684.5 - 5689</v>
      </c>
      <c r="G13" t="str">
        <f xml:space="preserve"> CONCATENATE("old: ", '(OLD) VW1'!$D14, " - ", '(OLD) VW1'!$E14)</f>
        <v>old: 6923.5 - 6924.5</v>
      </c>
      <c r="J13">
        <f xml:space="preserve"> ABS('VW1'!H16-'(OLD) VW1'!F14)</f>
        <v>21.379999999999995</v>
      </c>
      <c r="K13" t="str">
        <f>IF($J13&gt;5, CONCATENATE("new: ", 'VW1'!H16, ", old: ", '(OLD) VW1'!F14), " ")</f>
        <v>new: 117.37, old: 138.75</v>
      </c>
    </row>
    <row r="14" spans="1:11">
      <c r="B14" t="str">
        <f>IF('VW1'!$B17 = '(OLD) VW1'!$B15, "T", CONCATENATE("top dep: ", 'VW1'!$C17, "/ ", '(OLD) VW1'!$D15, ", new: ", 'VW1'!$B17, ", old: ", '(OLD) VW1'!$B15 ))</f>
        <v>T</v>
      </c>
      <c r="E14" t="str">
        <f>IF(AND(ABS('VW1'!$C17 - '(OLD) VW1'!$D15)  &lt;= 1, ABS('VW1'!$D17 - '(OLD) VW1'!$E15)  &lt;= 1), "T", "False")</f>
        <v>False</v>
      </c>
      <c r="F14" t="str">
        <f xml:space="preserve"> CONCATENATE("new: ", 'VW1'!$C17, " - ", 'VW1'!$D17)</f>
        <v>new: 5685 - 5690</v>
      </c>
      <c r="G14" t="str">
        <f xml:space="preserve"> CONCATENATE("old: ", '(OLD) VW1'!$D15, " - ", '(OLD) VW1'!$E15)</f>
        <v>old: 6929.5 - 6930</v>
      </c>
      <c r="J14">
        <f xml:space="preserve"> ABS('VW1'!H17-'(OLD) VW1'!F15)</f>
        <v>27.325000000000003</v>
      </c>
      <c r="K14" t="str">
        <f>IF($J14&gt;5, CONCATENATE("new: ", 'VW1'!H17, ", old: ", '(OLD) VW1'!F15), " ")</f>
        <v>new: 49.55, old: 76.875</v>
      </c>
    </row>
    <row r="15" spans="1:11">
      <c r="B15" t="str">
        <f>IF('VW1'!$B18 = '(OLD) VW1'!$B16, "T", CONCATENATE("top dep: ", 'VW1'!$C18, "/ ", '(OLD) VW1'!$D16, ", new: ", 'VW1'!$B18, ", old: ", '(OLD) VW1'!$B16 ))</f>
        <v>top dep: 5740.5/ 6973, new: Blue, old: LightBlue</v>
      </c>
      <c r="E15" t="str">
        <f>IF(AND(ABS('VW1'!$C18 - '(OLD) VW1'!$D16)  &lt;= 1, ABS('VW1'!$D18 - '(OLD) VW1'!$E16)  &lt;= 1), "T", "False")</f>
        <v>False</v>
      </c>
      <c r="F15" t="str">
        <f xml:space="preserve"> CONCATENATE("new: ", 'VW1'!$C18, " - ", 'VW1'!$D18)</f>
        <v>new: 5740.5 - 5763</v>
      </c>
      <c r="G15" t="str">
        <f xml:space="preserve"> CONCATENATE("old: ", '(OLD) VW1'!$D16, " - ", '(OLD) VW1'!$E16)</f>
        <v>old: 6973 - 6974.25</v>
      </c>
      <c r="J15">
        <f xml:space="preserve"> ABS('VW1'!H18-'(OLD) VW1'!F16)</f>
        <v>91.259999999999991</v>
      </c>
      <c r="K15" t="str">
        <f>IF($J15&gt;5, CONCATENATE("new: ", 'VW1'!H18, ", old: ", '(OLD) VW1'!F16), " ")</f>
        <v>new: 47.49, old: 138.75</v>
      </c>
    </row>
    <row r="16" spans="1:11">
      <c r="B16" t="str">
        <f>IF('VW1'!$B19 = '(OLD) VW1'!$B17, "T", CONCATENATE("top dep: ", 'VW1'!$C19, "/ ", '(OLD) VW1'!$D17, ", new: ", 'VW1'!$B19, ", old: ", '(OLD) VW1'!$B17 ))</f>
        <v>T</v>
      </c>
      <c r="E16" t="str">
        <f>IF(AND(ABS('VW1'!$C19 - '(OLD) VW1'!$D17)  &lt;= 1, ABS('VW1'!$D19 - '(OLD) VW1'!$E17)  &lt;= 1), "T", "False")</f>
        <v>False</v>
      </c>
      <c r="F16" t="str">
        <f xml:space="preserve"> CONCATENATE("new: ", 'VW1'!$C19, " - ", 'VW1'!$D19)</f>
        <v>new: 5748.5 - 5753</v>
      </c>
      <c r="G16" t="str">
        <f xml:space="preserve"> CONCATENATE("old: ", '(OLD) VW1'!$D17, " - ", '(OLD) VW1'!$E17)</f>
        <v>old: 7032.5 - 7039.75</v>
      </c>
      <c r="J16">
        <f xml:space="preserve"> ABS('VW1'!H19-'(OLD) VW1'!F17)</f>
        <v>78.64500000000001</v>
      </c>
      <c r="K16" t="str">
        <f>IF($J16&gt;5, CONCATENATE("new: ", 'VW1'!H19, ", old: ", '(OLD) VW1'!F17), " ")</f>
        <v>new: 46.98, old: 125.625</v>
      </c>
    </row>
    <row r="17" spans="2:11">
      <c r="B17" t="str">
        <f>IF('VW1'!$B20 = '(OLD) VW1'!$B18, "T", CONCATENATE("top dep: ", 'VW1'!$C20, "/ ", '(OLD) VW1'!$D18, ", new: ", 'VW1'!$B20, ", old: ", '(OLD) VW1'!$B18 ))</f>
        <v>top dep: 5769/ 7033.5, new: Blue, old: LightBlue</v>
      </c>
      <c r="D17" s="2" t="s">
        <v>26</v>
      </c>
      <c r="E17" t="str">
        <f>IF(AND(ABS('VW1'!$C20 - '(OLD) VW1'!$D18)  &lt;= 1, ABS('VW1'!$D20 - '(OLD) VW1'!$E18)  &lt;= 1), "T", "False")</f>
        <v>False</v>
      </c>
      <c r="F17" t="str">
        <f xml:space="preserve"> CONCATENATE("new: ", 'VW1'!$C20, " - ", 'VW1'!$D20)</f>
        <v>new: 5769 - 5772</v>
      </c>
      <c r="G17" t="str">
        <f xml:space="preserve"> CONCATENATE("old: ", '(OLD) VW1'!$D18, " - ", '(OLD) VW1'!$E18)</f>
        <v>old: 7033.5 - 7049</v>
      </c>
      <c r="J17">
        <f xml:space="preserve"> ABS('VW1'!H20-'(OLD) VW1'!F18)</f>
        <v>24.830000000000013</v>
      </c>
      <c r="K17" t="str">
        <f>IF($J17&gt;5, CONCATENATE("new: ", 'VW1'!H20, ", old: ", '(OLD) VW1'!F18), " ")</f>
        <v>new: 141.08, old: 116.25</v>
      </c>
    </row>
    <row r="18" spans="2:11">
      <c r="B18" t="str">
        <f>IF('VW1'!$B21 = '(OLD) VW1'!$B19, "T", CONCATENATE("top dep: ", 'VW1'!$C21, "/ ", '(OLD) VW1'!$D19, ", new: ", 'VW1'!$B21, ", old: ", '(OLD) VW1'!$B19 ))</f>
        <v>top dep: 5875/ 7044, new: Blue, old: LightBlue</v>
      </c>
      <c r="E18" t="str">
        <f>IF(AND(ABS('VW1'!$C21 - '(OLD) VW1'!$D19)  &lt;= 1, ABS('VW1'!$D21 - '(OLD) VW1'!$E19)  &lt;= 1), "T", "False")</f>
        <v>False</v>
      </c>
      <c r="F18" t="str">
        <f xml:space="preserve"> CONCATENATE("new: ", 'VW1'!$C21, " - ", 'VW1'!$D21)</f>
        <v>new: 5875 - 5880</v>
      </c>
      <c r="G18" t="str">
        <f xml:space="preserve"> CONCATENATE("old: ", '(OLD) VW1'!$D19, " - ", '(OLD) VW1'!$E19)</f>
        <v>old: 7044 - 7046</v>
      </c>
      <c r="J18">
        <f xml:space="preserve"> ABS('VW1'!H21-'(OLD) VW1'!F19)</f>
        <v>5.6400000000000006</v>
      </c>
      <c r="K18" t="str">
        <f>IF($J18&gt;5, CONCATENATE("new: ", 'VW1'!H21, ", old: ", '(OLD) VW1'!F19), " ")</f>
        <v>new: 114.36, old: 120</v>
      </c>
    </row>
    <row r="19" spans="2:11">
      <c r="B19" t="str">
        <f>IF('VW1'!$B22 = '(OLD) VW1'!$B20, "T", CONCATENATE("top dep: ", 'VW1'!$C22, "/ ", '(OLD) VW1'!$D20, ", new: ", 'VW1'!$B22, ", old: ", '(OLD) VW1'!$B20 ))</f>
        <v>top dep: 5879/ 7044.5, new: Blue, old: LightBlue</v>
      </c>
      <c r="E19" t="str">
        <f>IF(AND(ABS('VW1'!$C22 - '(OLD) VW1'!$D20)  &lt;= 1, ABS('VW1'!$D22 - '(OLD) VW1'!$E20)  &lt;= 1), "T", "False")</f>
        <v>False</v>
      </c>
      <c r="F19" t="str">
        <f xml:space="preserve"> CONCATENATE("new: ", 'VW1'!$C22, " - ", 'VW1'!$D22)</f>
        <v>new: 5879 - 5881</v>
      </c>
      <c r="G19" t="str">
        <f xml:space="preserve"> CONCATENATE("old: ", '(OLD) VW1'!$D20, " - ", '(OLD) VW1'!$E20)</f>
        <v>old: 7044.5 - 7051.25</v>
      </c>
      <c r="J19">
        <f xml:space="preserve"> ABS('VW1'!H22-'(OLD) VW1'!F20)</f>
        <v>77.209999999999994</v>
      </c>
      <c r="K19" t="str">
        <f>IF($J19&gt;5, CONCATENATE("new: ", 'VW1'!H22, ", old: ", '(OLD) VW1'!F20), " ")</f>
        <v>new: 118.46, old: 41.25</v>
      </c>
    </row>
    <row r="20" spans="2:11" ht="41.25">
      <c r="B20" t="str">
        <f>IF('VW1'!$B23 = '(OLD) VW1'!$B21, "T", CONCATENATE("top dep: ", 'VW1'!$C23, "/ ", '(OLD) VW1'!$D21, ", new: ", 'VW1'!$B23, ", old: ", '(OLD) VW1'!$B21 ))</f>
        <v xml:space="preserve">top dep: 5889.5/ , new: Blue, old: </v>
      </c>
      <c r="D20" s="3" t="s">
        <v>27</v>
      </c>
      <c r="E20" t="str">
        <f>IF(AND(ABS('VW1'!$C23 - '(OLD) VW1'!$D21)  &lt;= 1, ABS('VW1'!$D23 - '(OLD) VW1'!$E21)  &lt;= 1), "T", "False")</f>
        <v>False</v>
      </c>
      <c r="F20" t="str">
        <f xml:space="preserve"> CONCATENATE("new: ", 'VW1'!$C23, " - ", 'VW1'!$D23)</f>
        <v>new: 5889.5 - 5899.5</v>
      </c>
      <c r="G20" t="str">
        <f xml:space="preserve"> CONCATENATE("old: ", '(OLD) VW1'!$D21, " - ", '(OLD) VW1'!$E21)</f>
        <v xml:space="preserve">old:  - </v>
      </c>
      <c r="J20">
        <f xml:space="preserve"> ABS('VW1'!H23-'(OLD) VW1'!F21)</f>
        <v>110.23</v>
      </c>
      <c r="K20" t="str">
        <f>IF($J20&gt;5, CONCATENATE("new: ", 'VW1'!H23, ", old: ", '(OLD) VW1'!F21), " ")</f>
        <v xml:space="preserve">new: 110.23, old: </v>
      </c>
    </row>
    <row r="21" spans="2:11">
      <c r="B21" t="str">
        <f>IF('VW1'!$B24 = '(OLD) VW1'!$B22, "T", CONCATENATE("top dep: ", 'VW1'!$C24, "/ ", '(OLD) VW1'!$D22, ", new: ", 'VW1'!$B24, ", old: ", '(OLD) VW1'!$B22 ))</f>
        <v>T</v>
      </c>
      <c r="E21" t="str">
        <f>IF(AND(ABS('VW1'!$C24 - '(OLD) VW1'!$D22)  &lt;= 1, ABS('VW1'!$D24 - '(OLD) VW1'!$E22)  &lt;= 1), "T", "False")</f>
        <v>False</v>
      </c>
      <c r="F21" t="str">
        <f xml:space="preserve"> CONCATENATE("new: ", 'VW1'!$C24, " - ", 'VW1'!$D24)</f>
        <v>new: 5942 - 5946.5</v>
      </c>
      <c r="G21" t="str">
        <f xml:space="preserve"> CONCATENATE("old: ", '(OLD) VW1'!$D22, " - ", '(OLD) VW1'!$E22)</f>
        <v>old: 7056 - 7059.25</v>
      </c>
      <c r="J21">
        <f xml:space="preserve"> ABS('VW1'!H24-'(OLD) VW1'!F22)</f>
        <v>54.055000000000007</v>
      </c>
      <c r="K21" t="str">
        <f>IF($J21&gt;5, CONCATENATE("new: ", 'VW1'!H24, ", old: ", '(OLD) VW1'!F22), " ")</f>
        <v>new: 112.82, old: 166.875</v>
      </c>
    </row>
    <row r="22" spans="2:11">
      <c r="B22" t="str">
        <f>IF('VW1'!$B25 = '(OLD) VW1'!$B23, "T", CONCATENATE("top dep: ", 'VW1'!$C25, "/ ", '(OLD) VW1'!$D23, ", new: ", 'VW1'!$B25, ", old: ", '(OLD) VW1'!$B23 ))</f>
        <v>top dep: 6075.5/ 7060.5, new: Blue, old: Red</v>
      </c>
      <c r="E22" t="str">
        <f>IF(AND(ABS('VW1'!$C25 - '(OLD) VW1'!$D23)  &lt;= 1, ABS('VW1'!$D25 - '(OLD) VW1'!$E23)  &lt;= 1), "T", "False")</f>
        <v>False</v>
      </c>
      <c r="F22" t="str">
        <f xml:space="preserve"> CONCATENATE("new: ", 'VW1'!$C25, " - ", 'VW1'!$D25)</f>
        <v>new: 6075.5 - 6076</v>
      </c>
      <c r="G22" t="str">
        <f xml:space="preserve"> CONCATENATE("old: ", '(OLD) VW1'!$D23, " - ", '(OLD) VW1'!$E23)</f>
        <v>old: 7060.5 - 7063.75</v>
      </c>
      <c r="J22">
        <f xml:space="preserve"> ABS('VW1'!H25-'(OLD) VW1'!F23)</f>
        <v>58.47</v>
      </c>
      <c r="K22" t="str">
        <f>IF($J22&gt;5, CONCATENATE("new: ", 'VW1'!H25, ", old: ", '(OLD) VW1'!F23), " ")</f>
        <v>new: 64.47, old: 6</v>
      </c>
    </row>
    <row r="23" spans="2:11">
      <c r="B23" t="str">
        <f>IF('VW1'!$B26 = '(OLD) VW1'!$B24, "T", CONCATENATE("top dep: ", 'VW1'!$C26, "/ ", '(OLD) VW1'!$D24, ", new: ", 'VW1'!$B26, ", old: ", '(OLD) VW1'!$B24 ))</f>
        <v>T</v>
      </c>
      <c r="E23" t="str">
        <f>IF(AND(ABS('VW1'!$C26 - '(OLD) VW1'!$D24)  &lt;= 1, ABS('VW1'!$D26 - '(OLD) VW1'!$E24)  &lt;= 1), "T", "False")</f>
        <v>False</v>
      </c>
      <c r="F23" t="str">
        <f xml:space="preserve"> CONCATENATE("new: ", 'VW1'!$C26, " - ", 'VW1'!$D26)</f>
        <v>new: 6075.5 - 6078</v>
      </c>
      <c r="G23" t="str">
        <f xml:space="preserve"> CONCATENATE("old: ", '(OLD) VW1'!$D24, " - ", '(OLD) VW1'!$E24)</f>
        <v>old: 7063 - 7074.5</v>
      </c>
      <c r="J23">
        <f xml:space="preserve"> ABS('VW1'!H26-'(OLD) VW1'!F24)</f>
        <v>7.4200000000000017</v>
      </c>
      <c r="K23" t="str">
        <f>IF($J23&gt;5, CONCATENATE("new: ", 'VW1'!H26, ", old: ", '(OLD) VW1'!F24), " ")</f>
        <v>new: 64.42, old: 57</v>
      </c>
    </row>
    <row r="24" spans="2:11">
      <c r="B24" t="str">
        <f>IF('VW1'!$B27 = '(OLD) VW1'!$B25, "T", CONCATENATE("top dep: ", 'VW1'!$C27, "/ ", '(OLD) VW1'!$D25, ", new: ", 'VW1'!$B27, ", old: ", '(OLD) VW1'!$B25 ))</f>
        <v>T</v>
      </c>
      <c r="E24" t="str">
        <f>IF(AND(ABS('VW1'!$C27 - '(OLD) VW1'!$D25)  &lt;= 1, ABS('VW1'!$D27 - '(OLD) VW1'!$E25)  &lt;= 1), "T", "False")</f>
        <v>False</v>
      </c>
      <c r="F24" t="str">
        <f xml:space="preserve"> CONCATENATE("new: ", 'VW1'!$C27, " - ", 'VW1'!$D27)</f>
        <v>new: 6076.5 - 6078</v>
      </c>
      <c r="G24" t="str">
        <f xml:space="preserve"> CONCATENATE("old: ", '(OLD) VW1'!$D25, " - ", '(OLD) VW1'!$E25)</f>
        <v>old: 7066 - 7067</v>
      </c>
      <c r="J24">
        <f xml:space="preserve"> ABS('VW1'!H27-'(OLD) VW1'!F25)</f>
        <v>82.79</v>
      </c>
      <c r="K24" t="str">
        <f>IF($J24&gt;5, CONCATENATE("new: ", 'VW1'!H27, ", old: ", '(OLD) VW1'!F25), " ")</f>
        <v>new: 74.71, old: 157.5</v>
      </c>
    </row>
    <row r="25" spans="2:11">
      <c r="B25" t="str">
        <f>IF('VW1'!$B28 = '(OLD) VW1'!$B26, "T", CONCATENATE("top dep: ", 'VW1'!$C28, "/ ", '(OLD) VW1'!$D26, ", new: ", 'VW1'!$B28, ", old: ", '(OLD) VW1'!$B26 ))</f>
        <v>T</v>
      </c>
      <c r="E25" t="str">
        <f>IF(AND(ABS('VW1'!$C28 - '(OLD) VW1'!$D26)  &lt;= 1, ABS('VW1'!$D28 - '(OLD) VW1'!$E26)  &lt;= 1), "T", "False")</f>
        <v>False</v>
      </c>
      <c r="F25" t="str">
        <f xml:space="preserve"> CONCATENATE("new: ", 'VW1'!$C28, " - ", 'VW1'!$D28)</f>
        <v>new: 6083 - 6084.5</v>
      </c>
      <c r="G25" t="str">
        <f xml:space="preserve"> CONCATENATE("old: ", '(OLD) VW1'!$D26, " - ", '(OLD) VW1'!$E26)</f>
        <v>old: 7068 - 7072.25</v>
      </c>
      <c r="J25">
        <f xml:space="preserve"> ABS('VW1'!H28-'(OLD) VW1'!F26)</f>
        <v>51.290000000000006</v>
      </c>
      <c r="K25" t="str">
        <f>IF($J25&gt;5, CONCATENATE("new: ", 'VW1'!H28, ", old: ", '(OLD) VW1'!F26), " ")</f>
        <v>new: 75.29, old: 24</v>
      </c>
    </row>
    <row r="26" spans="2:11">
      <c r="B26" t="str">
        <f>IF('VW1'!$B29 = '(OLD) VW1'!$B27, "T", CONCATENATE("top dep: ", 'VW1'!$C29, "/ ", '(OLD) VW1'!$D27, ", new: ", 'VW1'!$B29, ", old: ", '(OLD) VW1'!$B27 ))</f>
        <v>top dep: 6179/ 7069, new: Blue, old: Red</v>
      </c>
      <c r="E26" t="str">
        <f>IF(AND(ABS('VW1'!$C29 - '(OLD) VW1'!$D27)  &lt;= 1, ABS('VW1'!$D29 - '(OLD) VW1'!$E27)  &lt;= 1), "T", "False")</f>
        <v>False</v>
      </c>
      <c r="F26" t="str">
        <f xml:space="preserve"> CONCATENATE("new: ", 'VW1'!$C29, " - ", 'VW1'!$D29)</f>
        <v>new: 6179 - 6181.5</v>
      </c>
      <c r="G26" t="str">
        <f xml:space="preserve"> CONCATENATE("old: ", '(OLD) VW1'!$D27, " - ", '(OLD) VW1'!$E27)</f>
        <v>old: 7069 - 7070.25</v>
      </c>
      <c r="J26">
        <f xml:space="preserve"> ABS('VW1'!H29-'(OLD) VW1'!F27)</f>
        <v>125.19</v>
      </c>
      <c r="K26" t="str">
        <f>IF($J26&gt;5, CONCATENATE("new: ", 'VW1'!H29, ", old: ", '(OLD) VW1'!F27), " ")</f>
        <v>new: 49.56, old: 174.75</v>
      </c>
    </row>
    <row r="27" spans="2:11">
      <c r="B27" t="str">
        <f>IF('VW1'!$B30 = '(OLD) VW1'!$B28, "T", CONCATENATE("top dep: ", 'VW1'!$C30, "/ ", '(OLD) VW1'!$D28, ", new: ", 'VW1'!$B30, ", old: ", '(OLD) VW1'!$B28 ))</f>
        <v>top dep: 6179.5/ 7071.5, new: Blue, old: Red</v>
      </c>
      <c r="E27" t="str">
        <f>IF(AND(ABS('VW1'!$C30 - '(OLD) VW1'!$D28)  &lt;= 1, ABS('VW1'!$D30 - '(OLD) VW1'!$E28)  &lt;= 1), "T", "False")</f>
        <v>False</v>
      </c>
      <c r="F27" t="str">
        <f xml:space="preserve"> CONCATENATE("new: ", 'VW1'!$C30, " - ", 'VW1'!$D30)</f>
        <v>new: 6179.5 - 6182</v>
      </c>
      <c r="G27" t="str">
        <f xml:space="preserve"> CONCATENATE("old: ", '(OLD) VW1'!$D28, " - ", '(OLD) VW1'!$E28)</f>
        <v>old: 7071.5 - 7073</v>
      </c>
      <c r="J27">
        <f xml:space="preserve"> ABS('VW1'!H30-'(OLD) VW1'!F28)</f>
        <v>3.2800000000000011</v>
      </c>
      <c r="K27" t="str">
        <f>IF($J27&gt;5, CONCATENATE("new: ", 'VW1'!H30, ", old: ", '(OLD) VW1'!F28), " ")</f>
        <v xml:space="preserve"> </v>
      </c>
    </row>
    <row r="28" spans="2:11">
      <c r="B28" t="str">
        <f>IF('VW1'!$B31 = '(OLD) VW1'!$B29, "T", CONCATENATE("top dep: ", 'VW1'!$C31, "/ ", '(OLD) VW1'!$D29, ", new: ", 'VW1'!$B31, ", old: ", '(OLD) VW1'!$B29 ))</f>
        <v>T</v>
      </c>
      <c r="E28" t="str">
        <f>IF(AND(ABS('VW1'!$C31 - '(OLD) VW1'!$D29)  &lt;= 1, ABS('VW1'!$D31 - '(OLD) VW1'!$E29)  &lt;= 1), "T", "False")</f>
        <v>False</v>
      </c>
      <c r="F28" t="str">
        <f xml:space="preserve"> CONCATENATE("new: ", 'VW1'!$C31, " - ", 'VW1'!$D31)</f>
        <v>new: 6181 - 6186</v>
      </c>
      <c r="G28" t="str">
        <f xml:space="preserve"> CONCATENATE("old: ", '(OLD) VW1'!$D29, " - ", '(OLD) VW1'!$E29)</f>
        <v>old: 7071.5 - 7076.5</v>
      </c>
      <c r="J28">
        <f xml:space="preserve"> ABS('VW1'!H31-'(OLD) VW1'!F29)</f>
        <v>68.819999999999993</v>
      </c>
      <c r="K28" t="str">
        <f>IF($J28&gt;5, CONCATENATE("new: ", 'VW1'!H31, ", old: ", '(OLD) VW1'!F29), " ")</f>
        <v>new: 130.32, old: 61.5</v>
      </c>
    </row>
    <row r="29" spans="2:11">
      <c r="B29" t="str">
        <f>IF('VW1'!$B32 = '(OLD) VW1'!$B30, "T", CONCATENATE("top dep: ", 'VW1'!$C32, "/ ", '(OLD) VW1'!$D30, ", new: ", 'VW1'!$B32, ", old: ", '(OLD) VW1'!$B30 ))</f>
        <v>top dep: 6181/ 7073.5, new: Blue, old: Red</v>
      </c>
      <c r="E29" t="str">
        <f>IF(AND(ABS('VW1'!$C32 - '(OLD) VW1'!$D30)  &lt;= 1, ABS('VW1'!$D32 - '(OLD) VW1'!$E30)  &lt;= 1), "T", "False")</f>
        <v>False</v>
      </c>
      <c r="F29" t="str">
        <f xml:space="preserve"> CONCATENATE("new: ", 'VW1'!$C32, " - ", 'VW1'!$D32)</f>
        <v>new: 6181 - 6183</v>
      </c>
      <c r="G29" t="str">
        <f xml:space="preserve"> CONCATENATE("old: ", '(OLD) VW1'!$D30, " - ", '(OLD) VW1'!$E30)</f>
        <v>old: 7073.5 - 7076.5</v>
      </c>
      <c r="J29">
        <f xml:space="preserve"> ABS('VW1'!H32-'(OLD) VW1'!F30)</f>
        <v>126.86</v>
      </c>
      <c r="K29" t="str">
        <f>IF($J29&gt;5, CONCATENATE("new: ", 'VW1'!H32, ", old: ", '(OLD) VW1'!F30), " ")</f>
        <v>new: 43.39, old: 170.25</v>
      </c>
    </row>
    <row r="30" spans="2:11">
      <c r="B30" t="str">
        <f>IF('VW1'!$B33 = '(OLD) VW1'!$B31, "T", CONCATENATE("top dep: ", 'VW1'!$C33, "/ ", '(OLD) VW1'!$D31, ", new: ", 'VW1'!$B33, ", old: ", '(OLD) VW1'!$B31 ))</f>
        <v>top dep: 6181.5/ 7074, new: Blue, old: Red</v>
      </c>
      <c r="E30" t="str">
        <f>IF(AND(ABS('VW1'!$C33 - '(OLD) VW1'!$D31)  &lt;= 1, ABS('VW1'!$D33 - '(OLD) VW1'!$E31)  &lt;= 1), "T", "False")</f>
        <v>False</v>
      </c>
      <c r="F30" t="str">
        <f xml:space="preserve"> CONCATENATE("new: ", 'VW1'!$C33, " - ", 'VW1'!$D33)</f>
        <v>new: 6181.5 - 6190.5</v>
      </c>
      <c r="G30" t="str">
        <f xml:space="preserve"> CONCATENATE("old: ", '(OLD) VW1'!$D31, " - ", '(OLD) VW1'!$E31)</f>
        <v>old: 7074 - 7079</v>
      </c>
      <c r="J30">
        <f xml:space="preserve"> ABS('VW1'!H33-'(OLD) VW1'!F31)</f>
        <v>126.55</v>
      </c>
      <c r="K30" t="str">
        <f>IF($J30&gt;5, CONCATENATE("new: ", 'VW1'!H33, ", old: ", '(OLD) VW1'!F31), " ")</f>
        <v>new: 45.95, old: 172.5</v>
      </c>
    </row>
    <row r="31" spans="2:11">
      <c r="B31" t="str">
        <f>IF('VW1'!$B34 = '(OLD) VW1'!$B32, "T", CONCATENATE("top dep: ", 'VW1'!$C34, "/ ", '(OLD) VW1'!$D32, ", new: ", 'VW1'!$B34, ", old: ", '(OLD) VW1'!$B32 ))</f>
        <v>T</v>
      </c>
      <c r="E31" t="str">
        <f>IF(AND(ABS('VW1'!$C34 - '(OLD) VW1'!$D32)  &lt;= 1, ABS('VW1'!$D34 - '(OLD) VW1'!$E32)  &lt;= 1), "T", "False")</f>
        <v>False</v>
      </c>
      <c r="F31" t="str">
        <f xml:space="preserve"> CONCATENATE("new: ", 'VW1'!$C34, " - ", 'VW1'!$D34)</f>
        <v>new: 6182 - 6189</v>
      </c>
      <c r="G31" t="str">
        <f xml:space="preserve"> CONCATENATE("old: ", '(OLD) VW1'!$D32, " - ", '(OLD) VW1'!$E32)</f>
        <v>old: 7080 - 7084.75</v>
      </c>
      <c r="J31">
        <f xml:space="preserve"> ABS('VW1'!H34-'(OLD) VW1'!F32)</f>
        <v>21.67</v>
      </c>
      <c r="K31" t="str">
        <f>IF($J31&gt;5, CONCATENATE("new: ", 'VW1'!H34, ", old: ", '(OLD) VW1'!F32), " ")</f>
        <v>new: 37.58, old: 59.25</v>
      </c>
    </row>
    <row r="32" spans="2:11">
      <c r="B32" t="str">
        <f>IF('VW1'!$B35 = '(OLD) VW1'!$B33, "T", CONCATENATE("top dep: ", 'VW1'!$C35, "/ ", '(OLD) VW1'!$D33, ", new: ", 'VW1'!$B35, ", old: ", '(OLD) VW1'!$B33 ))</f>
        <v>top dep: 6185/ 7080, new: Blue, old: Red</v>
      </c>
      <c r="E32" t="str">
        <f>IF(AND(ABS('VW1'!$C35 - '(OLD) VW1'!$D33)  &lt;= 1, ABS('VW1'!$D35 - '(OLD) VW1'!$E33)  &lt;= 1), "T", "False")</f>
        <v>False</v>
      </c>
      <c r="F32" t="str">
        <f xml:space="preserve"> CONCATENATE("new: ", 'VW1'!$C35, " - ", 'VW1'!$D35)</f>
        <v>new: 6185 - 6190.5</v>
      </c>
      <c r="G32" t="str">
        <f xml:space="preserve"> CONCATENATE("old: ", '(OLD) VW1'!$D33, " - ", '(OLD) VW1'!$E33)</f>
        <v>old: 7080 - 7082.5</v>
      </c>
      <c r="J32">
        <f xml:space="preserve"> ABS('VW1'!H35-'(OLD) VW1'!F33)</f>
        <v>109.56</v>
      </c>
      <c r="K32" t="str">
        <f>IF($J32&gt;5, CONCATENATE("new: ", 'VW1'!H35, ", old: ", '(OLD) VW1'!F33), " ")</f>
        <v>new: 36.69, old: 146.25</v>
      </c>
    </row>
    <row r="33" spans="2:11">
      <c r="B33" t="str">
        <f>IF('VW1'!$B36 = '(OLD) VW1'!$B34, "T", CONCATENATE("top dep: ", 'VW1'!$C36, "/ ", '(OLD) VW1'!$D34, ", new: ", 'VW1'!$B36, ", old: ", '(OLD) VW1'!$B34 ))</f>
        <v>T</v>
      </c>
      <c r="E33" t="str">
        <f>IF(AND(ABS('VW1'!$C36 - '(OLD) VW1'!$D34)  &lt;= 1, ABS('VW1'!$D36 - '(OLD) VW1'!$E34)  &lt;= 1), "T", "False")</f>
        <v>False</v>
      </c>
      <c r="F33" t="str">
        <f xml:space="preserve"> CONCATENATE("new: ", 'VW1'!$C36, " - ", 'VW1'!$D36)</f>
        <v>new: 6186 - 6193</v>
      </c>
      <c r="G33" t="str">
        <f xml:space="preserve"> CONCATENATE("old: ", '(OLD) VW1'!$D34, " - ", '(OLD) VW1'!$E34)</f>
        <v>old: 7082 - 7084.25</v>
      </c>
      <c r="J33">
        <f xml:space="preserve"> ABS('VW1'!H36-'(OLD) VW1'!F34)</f>
        <v>5.68</v>
      </c>
      <c r="K33" t="str">
        <f>IF($J33&gt;5, CONCATENATE("new: ", 'VW1'!H36, ", old: ", '(OLD) VW1'!F34), " ")</f>
        <v>new: 35.68, old: 30</v>
      </c>
    </row>
    <row r="34" spans="2:11">
      <c r="B34" t="str">
        <f>IF('VW1'!$B37 = '(OLD) VW1'!$B35, "T", CONCATENATE("top dep: ", 'VW1'!$C37, "/ ", '(OLD) VW1'!$D35, ", new: ", 'VW1'!$B37, ", old: ", '(OLD) VW1'!$B35 ))</f>
        <v>T</v>
      </c>
      <c r="E34" t="str">
        <f>IF(AND(ABS('VW1'!$C37 - '(OLD) VW1'!$D35)  &lt;= 1, ABS('VW1'!$D37 - '(OLD) VW1'!$E35)  &lt;= 1), "T", "False")</f>
        <v>False</v>
      </c>
      <c r="F34" t="str">
        <f xml:space="preserve"> CONCATENATE("new: ", 'VW1'!$C37, " - ", 'VW1'!$D37)</f>
        <v>new: 6302 - 6309.5</v>
      </c>
      <c r="G34" t="str">
        <f xml:space="preserve"> CONCATENATE("old: ", '(OLD) VW1'!$D35, " - ", '(OLD) VW1'!$E35)</f>
        <v>old: 7084.5 - 7086</v>
      </c>
      <c r="J34">
        <f xml:space="preserve"> ABS('VW1'!H37-'(OLD) VW1'!F35)</f>
        <v>114.875</v>
      </c>
      <c r="K34" t="str">
        <f>IF($J34&gt;5, CONCATENATE("new: ", 'VW1'!H37, ", old: ", '(OLD) VW1'!F35), " ")</f>
        <v>new: 143, old: 28.125</v>
      </c>
    </row>
    <row r="35" spans="2:11">
      <c r="B35" t="str">
        <f>IF('VW1'!$B38 = '(OLD) VW1'!$B36, "T", CONCATENATE("top dep: ", 'VW1'!$C38, "/ ", '(OLD) VW1'!$D36, ", new: ", 'VW1'!$B38, ", old: ", '(OLD) VW1'!$B36 ))</f>
        <v>top dep: 6488/ 7086, new: Purple, old: Red</v>
      </c>
      <c r="E35" t="str">
        <f>IF(AND(ABS('VW1'!$C38 - '(OLD) VW1'!$D36)  &lt;= 1, ABS('VW1'!$D38 - '(OLD) VW1'!$E36)  &lt;= 1), "T", "False")</f>
        <v>False</v>
      </c>
      <c r="F35" t="str">
        <f xml:space="preserve"> CONCATENATE("new: ", 'VW1'!$C38, " - ", 'VW1'!$D38)</f>
        <v>new: 6488 - 6490</v>
      </c>
      <c r="G35" t="str">
        <f xml:space="preserve"> CONCATENATE("old: ", '(OLD) VW1'!$D36, " - ", '(OLD) VW1'!$E36)</f>
        <v>old: 7086 - 7087.25</v>
      </c>
      <c r="J35">
        <f xml:space="preserve"> ABS('VW1'!H38-'(OLD) VW1'!F36)</f>
        <v>28.580000000000013</v>
      </c>
      <c r="K35" t="str">
        <f>IF($J35&gt;5, CONCATENATE("new: ", 'VW1'!H38, ", old: ", '(OLD) VW1'!F36), " ")</f>
        <v>new: 194.33, old: 165.75</v>
      </c>
    </row>
    <row r="36" spans="2:11">
      <c r="B36" t="str">
        <f>IF('VW1'!$B39 = '(OLD) VW1'!$B37, "T", CONCATENATE("top dep: ", 'VW1'!$C39, "/ ", '(OLD) VW1'!$D37, ", new: ", 'VW1'!$B39, ", old: ", '(OLD) VW1'!$B37 ))</f>
        <v>top dep: 6689.5/ 7086.5, new: LightBlue, old: Red</v>
      </c>
      <c r="E36" t="str">
        <f>IF(AND(ABS('VW1'!$C39 - '(OLD) VW1'!$D37)  &lt;= 1, ABS('VW1'!$D39 - '(OLD) VW1'!$E37)  &lt;= 1), "T", "False")</f>
        <v>False</v>
      </c>
      <c r="F36" t="str">
        <f xml:space="preserve"> CONCATENATE("new: ", 'VW1'!$C39, " - ", 'VW1'!$D39)</f>
        <v>new: 6689.5 - 6693</v>
      </c>
      <c r="G36" t="str">
        <f xml:space="preserve"> CONCATENATE("old: ", '(OLD) VW1'!$D37, " - ", '(OLD) VW1'!$E37)</f>
        <v>old: 7086.5 - 7087.75</v>
      </c>
      <c r="I36" s="2" t="s">
        <v>28</v>
      </c>
      <c r="J36">
        <f xml:space="preserve"> ABS('VW1'!H39-'(OLD) VW1'!F37)</f>
        <v>51.625</v>
      </c>
      <c r="K36" t="str">
        <f>IF($J36&gt;5, CONCATENATE("new: ", 'VW1'!H39, ", old: ", '(OLD) VW1'!F37), " ")</f>
        <v>new: 116, old: 167.625</v>
      </c>
    </row>
    <row r="37" spans="2:11">
      <c r="B37" t="str">
        <f>IF('VW1'!$B40 = '(OLD) VW1'!$B38, "T", CONCATENATE("top dep: ", 'VW1'!$C40, "/ ", '(OLD) VW1'!$D38, ", new: ", 'VW1'!$B40, ", old: ", '(OLD) VW1'!$B38 ))</f>
        <v>top dep: 6690.5/ 7087.5, new: LightBlue, old: Red</v>
      </c>
      <c r="E37" t="str">
        <f>IF(AND(ABS('VW1'!$C40 - '(OLD) VW1'!$D38)  &lt;= 1, ABS('VW1'!$D40 - '(OLD) VW1'!$E38)  &lt;= 1), "T", "False")</f>
        <v>False</v>
      </c>
      <c r="F37" t="str">
        <f xml:space="preserve"> CONCATENATE("new: ", 'VW1'!$C40, " - ", 'VW1'!$D40)</f>
        <v>new: 6690.5 - 6694</v>
      </c>
      <c r="G37" t="str">
        <f xml:space="preserve"> CONCATENATE("old: ", '(OLD) VW1'!$D38, " - ", '(OLD) VW1'!$E38)</f>
        <v>old: 7087.5 - 7088.75</v>
      </c>
      <c r="J37">
        <f xml:space="preserve"> ABS('VW1'!H40-'(OLD) VW1'!F38)</f>
        <v>97.23</v>
      </c>
      <c r="K37" t="str">
        <f>IF($J37&gt;5, CONCATENATE("new: ", 'VW1'!H40, ", old: ", '(OLD) VW1'!F38), " ")</f>
        <v>new: 109.98, old: 12.75</v>
      </c>
    </row>
    <row r="38" spans="2:11">
      <c r="B38" t="str">
        <f>IF('VW1'!$B41 = '(OLD) VW1'!$B39, "T", CONCATENATE("top dep: ", 'VW1'!$C41, "/ ", '(OLD) VW1'!$D39, ", new: ", 'VW1'!$B41, ", old: ", '(OLD) VW1'!$B39 ))</f>
        <v>top dep: 6713.5/ 7089, new: LightBlue, old: Red</v>
      </c>
      <c r="E38" t="str">
        <f>IF(AND(ABS('VW1'!$C41 - '(OLD) VW1'!$D39)  &lt;= 1, ABS('VW1'!$D41 - '(OLD) VW1'!$E39)  &lt;= 1), "T", "False")</f>
        <v>False</v>
      </c>
      <c r="F38" t="str">
        <f xml:space="preserve"> CONCATENATE("new: ", 'VW1'!$C41, " - ", 'VW1'!$D41)</f>
        <v>new: 6713.5 - 6715</v>
      </c>
      <c r="G38" t="str">
        <f xml:space="preserve"> CONCATENATE("old: ", '(OLD) VW1'!$D39, " - ", '(OLD) VW1'!$E39)</f>
        <v>old: 7089 - 7090.25</v>
      </c>
      <c r="J38">
        <f xml:space="preserve"> ABS('VW1'!H41-'(OLD) VW1'!F39)</f>
        <v>100.75</v>
      </c>
      <c r="K38" t="str">
        <f>IF($J38&gt;5, CONCATENATE("new: ", 'VW1'!H41, ", old: ", '(OLD) VW1'!F39), " ")</f>
        <v>new: 112, old: 11.25</v>
      </c>
    </row>
    <row r="39" spans="2:11">
      <c r="B39" t="str">
        <f>IF('VW1'!$B42 = '(OLD) VW1'!$B40, "T", CONCATENATE("top dep: ", 'VW1'!$C42, "/ ", '(OLD) VW1'!$D40, ", new: ", 'VW1'!$B42, ", old: ", '(OLD) VW1'!$B40 ))</f>
        <v>top dep: 6714/ 7094, new: LightBlue, old: Red</v>
      </c>
      <c r="E39" t="str">
        <f>IF(AND(ABS('VW1'!$C42 - '(OLD) VW1'!$D40)  &lt;= 1, ABS('VW1'!$D42 - '(OLD) VW1'!$E40)  &lt;= 1), "T", "False")</f>
        <v>False</v>
      </c>
      <c r="F39" t="str">
        <f xml:space="preserve"> CONCATENATE("new: ", 'VW1'!$C42, " - ", 'VW1'!$D42)</f>
        <v>new: 6714 - 6714.5</v>
      </c>
      <c r="G39" t="str">
        <f xml:space="preserve"> CONCATENATE("old: ", '(OLD) VW1'!$D40, " - ", '(OLD) VW1'!$E40)</f>
        <v>old: 7094 - 7096.5</v>
      </c>
      <c r="J39">
        <f xml:space="preserve"> ABS('VW1'!H42-'(OLD) VW1'!F40)</f>
        <v>77.209999999999994</v>
      </c>
      <c r="K39" t="str">
        <f>IF($J39&gt;5, CONCATENATE("new: ", 'VW1'!H42, ", old: ", '(OLD) VW1'!F40), " ")</f>
        <v>new: 80.29, old: 157.5</v>
      </c>
    </row>
    <row r="40" spans="2:11">
      <c r="B40" t="str">
        <f>IF('VW1'!$B43 = '(OLD) VW1'!$B41, "T", CONCATENATE("top dep: ", 'VW1'!$C43, "/ ", '(OLD) VW1'!$D41, ", new: ", 'VW1'!$B43, ", old: ", '(OLD) VW1'!$B41 ))</f>
        <v>top dep: 6750.5/ 7097.5, new: Purple, old: Red</v>
      </c>
      <c r="E40" t="str">
        <f>IF(AND(ABS('VW1'!$C43 - '(OLD) VW1'!$D41)  &lt;= 1, ABS('VW1'!$D43 - '(OLD) VW1'!$E41)  &lt;= 1), "T", "False")</f>
        <v>False</v>
      </c>
      <c r="F40" t="str">
        <f xml:space="preserve"> CONCATENATE("new: ", 'VW1'!$C43, " - ", 'VW1'!$D43)</f>
        <v>new: 6750.5 - 6752.5</v>
      </c>
      <c r="G40" t="str">
        <f xml:space="preserve"> CONCATENATE("old: ", '(OLD) VW1'!$D41, " - ", '(OLD) VW1'!$E41)</f>
        <v>old: 7097.5 - 7099</v>
      </c>
      <c r="J40">
        <f xml:space="preserve"> ABS('VW1'!H43-'(OLD) VW1'!F41)</f>
        <v>46.875</v>
      </c>
      <c r="K40" t="str">
        <f>IF($J40&gt;5, CONCATENATE("new: ", 'VW1'!H43, ", old: ", '(OLD) VW1'!F41), " ")</f>
        <v>new: 105, old: 151.875</v>
      </c>
    </row>
    <row r="41" spans="2:11">
      <c r="B41" t="str">
        <f>IF('VW1'!$B44 = '(OLD) VW1'!$B42, "T", CONCATENATE("top dep: ", 'VW1'!$C44, "/ ", '(OLD) VW1'!$D42, ", new: ", 'VW1'!$B44, ", old: ", '(OLD) VW1'!$B42 ))</f>
        <v>top dep: 6758.5/ 7107.5, new: Purple, old: Red</v>
      </c>
      <c r="E41" t="str">
        <f>IF(AND(ABS('VW1'!$C44 - '(OLD) VW1'!$D42)  &lt;= 1, ABS('VW1'!$D44 - '(OLD) VW1'!$E42)  &lt;= 1), "T", "False")</f>
        <v>False</v>
      </c>
      <c r="F41" t="str">
        <f xml:space="preserve"> CONCATENATE("new: ", 'VW1'!$C44, " - ", 'VW1'!$D44)</f>
        <v>new: 6758.5 - 6759.5</v>
      </c>
      <c r="G41" t="str">
        <f xml:space="preserve"> CONCATENATE("old: ", '(OLD) VW1'!$D42, " - ", '(OLD) VW1'!$E42)</f>
        <v>old: 7107.5 - 7109</v>
      </c>
      <c r="J41">
        <f xml:space="preserve"> ABS('VW1'!H44-'(OLD) VW1'!F42)</f>
        <v>75.12</v>
      </c>
      <c r="K41" t="str">
        <f>IF($J41&gt;5, CONCATENATE("new: ", 'VW1'!H44, ", old: ", '(OLD) VW1'!F42), " ")</f>
        <v>new: 89.88, old: 165</v>
      </c>
    </row>
    <row r="42" spans="2:11">
      <c r="B42" t="str">
        <f>IF('VW1'!$B45 = '(OLD) VW1'!$B43, "T", CONCATENATE("top dep: ", 'VW1'!$C45, "/ ", '(OLD) VW1'!$D43, ", new: ", 'VW1'!$B45, ", old: ", '(OLD) VW1'!$B43 ))</f>
        <v>top dep: 6762.5/ 7108, new: LightBlue, old: Blue</v>
      </c>
      <c r="E42" t="str">
        <f>IF(AND(ABS('VW1'!$C45 - '(OLD) VW1'!$D43)  &lt;= 1, ABS('VW1'!$D45 - '(OLD) VW1'!$E43)  &lt;= 1), "T", "False")</f>
        <v>False</v>
      </c>
      <c r="F42" t="str">
        <f xml:space="preserve"> CONCATENATE("new: ", 'VW1'!$C45, " - ", 'VW1'!$D45)</f>
        <v>new: 6762.5 - 6763.5</v>
      </c>
      <c r="G42" t="str">
        <f xml:space="preserve"> CONCATENATE("old: ", '(OLD) VW1'!$D43, " - ", '(OLD) VW1'!$E43)</f>
        <v>old: 7108 - 7110.5</v>
      </c>
      <c r="J42">
        <f xml:space="preserve"> ABS('VW1'!H45-'(OLD) VW1'!F43)</f>
        <v>63.75</v>
      </c>
      <c r="K42" t="str">
        <f>IF($J42&gt;5, CONCATENATE("new: ", 'VW1'!H45, ", old: ", '(OLD) VW1'!F43), " ")</f>
        <v>new: 90, old: 153.75</v>
      </c>
    </row>
    <row r="43" spans="2:11">
      <c r="B43" t="str">
        <f>IF('VW1'!$B46 = '(OLD) VW1'!$B44, "T", CONCATENATE("top dep: ", 'VW1'!$C46, "/ ", '(OLD) VW1'!$D44, ", new: ", 'VW1'!$B46, ", old: ", '(OLD) VW1'!$B44 ))</f>
        <v>top dep: 6766/ 7133.5, new: LightBlue, old: Red</v>
      </c>
      <c r="E43" t="str">
        <f>IF(AND(ABS('VW1'!$C46 - '(OLD) VW1'!$D44)  &lt;= 1, ABS('VW1'!$D46 - '(OLD) VW1'!$E44)  &lt;= 1), "T", "False")</f>
        <v>False</v>
      </c>
      <c r="F43" t="str">
        <f xml:space="preserve"> CONCATENATE("new: ", 'VW1'!$C46, " - ", 'VW1'!$D46)</f>
        <v>new: 6766 - 6768</v>
      </c>
      <c r="G43" t="str">
        <f xml:space="preserve"> CONCATENATE("old: ", '(OLD) VW1'!$D44, " - ", '(OLD) VW1'!$E44)</f>
        <v>old: 7133.5 - 7136</v>
      </c>
      <c r="J43">
        <f xml:space="preserve"> ABS('VW1'!H46-'(OLD) VW1'!F44)</f>
        <v>42.375</v>
      </c>
      <c r="K43" t="str">
        <f>IF($J43&gt;5, CONCATENATE("new: ", 'VW1'!H46, ", old: ", '(OLD) VW1'!F44), " ")</f>
        <v>new: 102, old: 144.375</v>
      </c>
    </row>
    <row r="44" spans="2:11">
      <c r="B44" t="str">
        <f>IF('VW1'!$B47 = '(OLD) VW1'!$B45, "T", CONCATENATE("top dep: ", 'VW1'!$C47, "/ ", '(OLD) VW1'!$D45, ", new: ", 'VW1'!$B47, ", old: ", '(OLD) VW1'!$B45 ))</f>
        <v>top dep: 6767/ 7136, new: LightBlue, old: Red</v>
      </c>
      <c r="E44" t="str">
        <f>IF(AND(ABS('VW1'!$C47 - '(OLD) VW1'!$D45)  &lt;= 1, ABS('VW1'!$D47 - '(OLD) VW1'!$E45)  &lt;= 1), "T", "False")</f>
        <v>False</v>
      </c>
      <c r="F44" t="str">
        <f xml:space="preserve"> CONCATENATE("new: ", 'VW1'!$C47, " - ", 'VW1'!$D47)</f>
        <v>new: 6767 - 6768.5</v>
      </c>
      <c r="G44" t="str">
        <f xml:space="preserve"> CONCATENATE("old: ", '(OLD) VW1'!$D45, " - ", '(OLD) VW1'!$E45)</f>
        <v>old: 7136 - 7136.75</v>
      </c>
      <c r="J44">
        <f xml:space="preserve"> ABS('VW1'!H47-'(OLD) VW1'!F45)</f>
        <v>42.180000000000007</v>
      </c>
      <c r="K44" t="str">
        <f>IF($J44&gt;5, CONCATENATE("new: ", 'VW1'!H47, ", old: ", '(OLD) VW1'!F45), " ")</f>
        <v>new: 96.57, old: 138.75</v>
      </c>
    </row>
    <row r="45" spans="2:11">
      <c r="B45" t="str">
        <f>IF('VW1'!$B48 = '(OLD) VW1'!$B46, "T", CONCATENATE("top dep: ", 'VW1'!$C48, "/ ", '(OLD) VW1'!$D46, ", new: ", 'VW1'!$B48, ", old: ", '(OLD) VW1'!$B46 ))</f>
        <v>top dep: 6769/ 7140, new: LightBlue, old: Red</v>
      </c>
      <c r="E45" t="str">
        <f>IF(AND(ABS('VW1'!$C48 - '(OLD) VW1'!$D46)  &lt;= 1, ABS('VW1'!$D48 - '(OLD) VW1'!$E46)  &lt;= 1), "T", "False")</f>
        <v>False</v>
      </c>
      <c r="F45" t="str">
        <f xml:space="preserve"> CONCATENATE("new: ", 'VW1'!$C48, " - ", 'VW1'!$D48)</f>
        <v>new: 6769 - 6770</v>
      </c>
      <c r="G45" t="str">
        <f xml:space="preserve"> CONCATENATE("old: ", '(OLD) VW1'!$D46, " - ", '(OLD) VW1'!$E46)</f>
        <v>old: 7140 - 7141.25</v>
      </c>
      <c r="I45" s="2" t="s">
        <v>28</v>
      </c>
      <c r="J45">
        <f xml:space="preserve"> ABS('VW1'!H48-'(OLD) VW1'!F46)</f>
        <v>47.084999999999994</v>
      </c>
      <c r="K45" t="str">
        <f>IF($J45&gt;5, CONCATENATE("new: ", 'VW1'!H48, ", old: ", '(OLD) VW1'!F46), " ")</f>
        <v>new: 89.79, old: 136.875</v>
      </c>
    </row>
    <row r="46" spans="2:11">
      <c r="B46" t="str">
        <f>IF('VW1'!$B49 = '(OLD) VW1'!$B47, "T", CONCATENATE("top dep: ", 'VW1'!$C49, "/ ", '(OLD) VW1'!$D47, ", new: ", 'VW1'!$B49, ", old: ", '(OLD) VW1'!$B47 ))</f>
        <v>top dep: 6769.5/ 7142, new: LightBlue, old: Red</v>
      </c>
      <c r="E46" t="str">
        <f>IF(AND(ABS('VW1'!$C49 - '(OLD) VW1'!$D47)  &lt;= 1, ABS('VW1'!$D49 - '(OLD) VW1'!$E47)  &lt;= 1), "T", "False")</f>
        <v>False</v>
      </c>
      <c r="F46" t="str">
        <f xml:space="preserve"> CONCATENATE("new: ", 'VW1'!$C49, " - ", 'VW1'!$D49)</f>
        <v>new: 6769.5 - 6770.5</v>
      </c>
      <c r="G46" t="str">
        <f xml:space="preserve"> CONCATENATE("old: ", '(OLD) VW1'!$D47, " - ", '(OLD) VW1'!$E47)</f>
        <v>old: 7142 - 7143.75</v>
      </c>
      <c r="I46" s="2" t="s">
        <v>28</v>
      </c>
      <c r="J46">
        <f xml:space="preserve"> ABS('VW1'!H49-'(OLD) VW1'!F47)</f>
        <v>83.76</v>
      </c>
      <c r="K46" t="str">
        <f>IF($J46&gt;5, CONCATENATE("new: ", 'VW1'!H49, ", old: ", '(OLD) VW1'!F47), " ")</f>
        <v>new: 90.99, old: 174.75</v>
      </c>
    </row>
    <row r="47" spans="2:11">
      <c r="B47" t="str">
        <f>IF('VW1'!$B50 = '(OLD) VW1'!$B48, "T", CONCATENATE("top dep: ", 'VW1'!$C50, "/ ", '(OLD) VW1'!$D48, ", new: ", 'VW1'!$B50, ", old: ", '(OLD) VW1'!$B48 ))</f>
        <v>top dep: 6835.5/ 7143.5, new: LightBlue, old: Blue</v>
      </c>
      <c r="E47" t="str">
        <f>IF(AND(ABS('VW1'!$C50 - '(OLD) VW1'!$D48)  &lt;= 1, ABS('VW1'!$D50 - '(OLD) VW1'!$E48)  &lt;= 1), "T", "False")</f>
        <v>False</v>
      </c>
      <c r="F47" t="str">
        <f xml:space="preserve"> CONCATENATE("new: ", 'VW1'!$C50, " - ", 'VW1'!$D50)</f>
        <v>new: 6835.5 - 6837</v>
      </c>
      <c r="G47" t="str">
        <f xml:space="preserve"> CONCATENATE("old: ", '(OLD) VW1'!$D48, " - ", '(OLD) VW1'!$E48)</f>
        <v>old: 7143.5 - 7145</v>
      </c>
      <c r="J47">
        <f xml:space="preserve"> ABS('VW1'!H50-'(OLD) VW1'!F48)</f>
        <v>141.57</v>
      </c>
      <c r="K47" t="str">
        <f>IF($J47&gt;5, CONCATENATE("new: ", 'VW1'!H50, ", old: ", '(OLD) VW1'!F48), " ")</f>
        <v>new: 145.32, old: 3.75</v>
      </c>
    </row>
    <row r="48" spans="2:11">
      <c r="B48" t="str">
        <f>IF('VW1'!$B51 = '(OLD) VW1'!$B49, "T", CONCATENATE("top dep: ", 'VW1'!$C51, "/ ", '(OLD) VW1'!$D49, ", new: ", 'VW1'!$B51, ", old: ", '(OLD) VW1'!$B49 ))</f>
        <v>top dep: 6923.5/ 7144.5, new: LightBlue, old: Blue</v>
      </c>
      <c r="E48" t="str">
        <f>IF(AND(ABS('VW1'!$C51 - '(OLD) VW1'!$D49)  &lt;= 1, ABS('VW1'!$D51 - '(OLD) VW1'!$E49)  &lt;= 1), "T", "False")</f>
        <v>False</v>
      </c>
      <c r="F48" t="str">
        <f xml:space="preserve"> CONCATENATE("new: ", 'VW1'!$C51, " - ", 'VW1'!$D51)</f>
        <v>new: 6923.5 - 6925</v>
      </c>
      <c r="G48" t="str">
        <f xml:space="preserve"> CONCATENATE("old: ", '(OLD) VW1'!$D49, " - ", '(OLD) VW1'!$E49)</f>
        <v>old: 7144.5 - 7151.25</v>
      </c>
      <c r="J48">
        <f xml:space="preserve"> ABS('VW1'!H51-'(OLD) VW1'!F49)</f>
        <v>129.25</v>
      </c>
      <c r="K48" t="str">
        <f>IF($J48&gt;5, CONCATENATE("new: ", 'VW1'!H51, ", old: ", '(OLD) VW1'!F49), " ")</f>
        <v>new: 139, old: 9.75</v>
      </c>
    </row>
    <row r="49" spans="2:11">
      <c r="B49" t="str">
        <f>IF('VW1'!$B52 = '(OLD) VW1'!$B50, "T", CONCATENATE("top dep: ", 'VW1'!$C52, "/ ", '(OLD) VW1'!$D50, ", new: ", 'VW1'!$B52, ", old: ", '(OLD) VW1'!$B50 ))</f>
        <v>T</v>
      </c>
      <c r="E49" t="str">
        <f>IF(AND(ABS('VW1'!$C52 - '(OLD) VW1'!$D50)  &lt;= 1, ABS('VW1'!$D52 - '(OLD) VW1'!$E50)  &lt;= 1), "T", "False")</f>
        <v>False</v>
      </c>
      <c r="F49" t="str">
        <f xml:space="preserve"> CONCATENATE("new: ", 'VW1'!$C52, " - ", 'VW1'!$D52)</f>
        <v>new: 6929.5 - 6930</v>
      </c>
      <c r="G49" t="str">
        <f xml:space="preserve"> CONCATENATE("old: ", '(OLD) VW1'!$D50, " - ", '(OLD) VW1'!$E50)</f>
        <v>old: 7146 - 7154.5</v>
      </c>
      <c r="J49">
        <f xml:space="preserve"> ABS('VW1'!H52-'(OLD) VW1'!F50)</f>
        <v>75.344999999999999</v>
      </c>
      <c r="K49" t="str">
        <f>IF($J49&gt;5, CONCATENATE("new: ", 'VW1'!H52, ", old: ", '(OLD) VW1'!F50), " ")</f>
        <v>new: 80.28, old: 155.625</v>
      </c>
    </row>
    <row r="50" spans="2:11">
      <c r="B50" t="str">
        <f>IF('VW1'!$B53 = '(OLD) VW1'!$B51, "T", CONCATENATE("top dep: ", 'VW1'!$C53, "/ ", '(OLD) VW1'!$D51, ", new: ", 'VW1'!$B53, ", old: ", '(OLD) VW1'!$B51 ))</f>
        <v>top dep: 6973/ 7158, new: LightBlue, old: Blue</v>
      </c>
      <c r="E50" t="str">
        <f>IF(AND(ABS('VW1'!$C53 - '(OLD) VW1'!$D51)  &lt;= 1, ABS('VW1'!$D53 - '(OLD) VW1'!$E51)  &lt;= 1), "T", "False")</f>
        <v>False</v>
      </c>
      <c r="F50" t="str">
        <f xml:space="preserve"> CONCATENATE("new: ", 'VW1'!$C53, " - ", 'VW1'!$D53)</f>
        <v>new: 6973 - 6974.5</v>
      </c>
      <c r="G50" t="str">
        <f xml:space="preserve"> CONCATENATE("old: ", '(OLD) VW1'!$D51, " - ", '(OLD) VW1'!$E51)</f>
        <v>old: 7158 - 7163.25</v>
      </c>
      <c r="J50">
        <f xml:space="preserve"> ABS('VW1'!H53-'(OLD) VW1'!F51)</f>
        <v>45.25</v>
      </c>
      <c r="K50" t="str">
        <f>IF($J50&gt;5, CONCATENATE("new: ", 'VW1'!H53, ", old: ", '(OLD) VW1'!F51), " ")</f>
        <v>new: 139, old: 93.75</v>
      </c>
    </row>
    <row r="51" spans="2:11">
      <c r="B51" t="str">
        <f>IF('VW1'!$B54 = '(OLD) VW1'!$B52, "T", CONCATENATE("top dep: ", 'VW1'!$C54, "/ ", '(OLD) VW1'!$D52, ", new: ", 'VW1'!$B54, ", old: ", '(OLD) VW1'!$B52 ))</f>
        <v>T</v>
      </c>
      <c r="E51" t="str">
        <f>IF(AND(ABS('VW1'!$C54 - '(OLD) VW1'!$D52)  &lt;= 1, ABS('VW1'!$D54 - '(OLD) VW1'!$E52)  &lt;= 1), "T", "False")</f>
        <v>False</v>
      </c>
      <c r="F51" t="str">
        <f xml:space="preserve"> CONCATENATE("new: ", 'VW1'!$C54, " - ", 'VW1'!$D54)</f>
        <v>new: 7032.5 - 7040</v>
      </c>
      <c r="G51" t="str">
        <f xml:space="preserve"> CONCATENATE("old: ", '(OLD) VW1'!$D52, " - ", '(OLD) VW1'!$E52)</f>
        <v>old: 7159 - 7162.75</v>
      </c>
      <c r="J51">
        <f xml:space="preserve"> ABS('VW1'!H54-'(OLD) VW1'!F52)</f>
        <v>25.5</v>
      </c>
      <c r="K51" t="str">
        <f>IF($J51&gt;5, CONCATENATE("new: ", 'VW1'!H54, ", old: ", '(OLD) VW1'!F52), " ")</f>
        <v>new: 126, old: 151.5</v>
      </c>
    </row>
    <row r="52" spans="2:11">
      <c r="B52" t="str">
        <f>IF('VW1'!$B55 = '(OLD) VW1'!$B53, "T", CONCATENATE("top dep: ", 'VW1'!$C55, "/ ", '(OLD) VW1'!$D53, ", new: ", 'VW1'!$B55, ", old: ", '(OLD) VW1'!$B53 ))</f>
        <v>top dep: 7043.5/ 7159, new: LightBlue, old: Blue</v>
      </c>
      <c r="E52" t="str">
        <f>IF(AND(ABS('VW1'!$C55 - '(OLD) VW1'!$D53)  &lt;= 1, ABS('VW1'!$D55 - '(OLD) VW1'!$E53)  &lt;= 1), "T", "False")</f>
        <v>False</v>
      </c>
      <c r="F52" t="str">
        <f xml:space="preserve"> CONCATENATE("new: ", 'VW1'!$C55, " - ", 'VW1'!$D55)</f>
        <v>new: 7043.5 - 7049</v>
      </c>
      <c r="G52" t="str">
        <f xml:space="preserve"> CONCATENATE("old: ", '(OLD) VW1'!$D53, " - ", '(OLD) VW1'!$E53)</f>
        <v>old: 7159 - 7163.25</v>
      </c>
      <c r="J52">
        <f xml:space="preserve"> ABS('VW1'!H55-'(OLD) VW1'!F53)</f>
        <v>28.614999999999995</v>
      </c>
      <c r="K52" t="str">
        <f>IF($J52&gt;5, CONCATENATE("new: ", 'VW1'!H55, ", old: ", '(OLD) VW1'!F53), " ")</f>
        <v>new: 115.76, old: 144.375</v>
      </c>
    </row>
    <row r="53" spans="2:11">
      <c r="B53" t="str">
        <f>IF('VW1'!$B56 = '(OLD) VW1'!$B54, "T", CONCATENATE("top dep: ", 'VW1'!$C56, "/ ", '(OLD) VW1'!$D54, ", new: ", 'VW1'!$B56, ", old: ", '(OLD) VW1'!$B54 ))</f>
        <v>top dep: 7044/ 7160, new: LightBlue, old: Blue</v>
      </c>
      <c r="E53" t="str">
        <f>IF(AND(ABS('VW1'!$C56 - '(OLD) VW1'!$D54)  &lt;= 1, ABS('VW1'!$D56 - '(OLD) VW1'!$E54)  &lt;= 1), "T", "False")</f>
        <v>False</v>
      </c>
      <c r="F53" t="str">
        <f xml:space="preserve"> CONCATENATE("new: ", 'VW1'!$C56, " - ", 'VW1'!$D56)</f>
        <v>new: 7044 - 7046</v>
      </c>
      <c r="G53" t="str">
        <f xml:space="preserve"> CONCATENATE("old: ", '(OLD) VW1'!$D54, " - ", '(OLD) VW1'!$E54)</f>
        <v>old: 7160 - 7170</v>
      </c>
      <c r="J53">
        <f xml:space="preserve"> ABS('VW1'!H56-'(OLD) VW1'!F54)</f>
        <v>29.594999999999999</v>
      </c>
      <c r="K53" t="str">
        <f>IF($J53&gt;5, CONCATENATE("new: ", 'VW1'!H56, ", old: ", '(OLD) VW1'!F54), " ")</f>
        <v>new: 121.47, old: 91.875</v>
      </c>
    </row>
    <row r="54" spans="2:11">
      <c r="B54" t="str">
        <f>IF('VW1'!$B57 = '(OLD) VW1'!$B55, "T", CONCATENATE("top dep: ", 'VW1'!$C57, "/ ", '(OLD) VW1'!$D55, ", new: ", 'VW1'!$B57, ", old: ", '(OLD) VW1'!$B55 ))</f>
        <v>top dep: 7044.5/ 7160, new: LightBlue, old: Blue</v>
      </c>
      <c r="E54" t="str">
        <f>IF(AND(ABS('VW1'!$C57 - '(OLD) VW1'!$D55)  &lt;= 1, ABS('VW1'!$D57 - '(OLD) VW1'!$E55)  &lt;= 1), "T", "False")</f>
        <v>False</v>
      </c>
      <c r="F54" t="str">
        <f xml:space="preserve"> CONCATENATE("new: ", 'VW1'!$C57, " - ", 'VW1'!$D57)</f>
        <v>new: 7044.5 - 7051.5</v>
      </c>
      <c r="G54" t="str">
        <f xml:space="preserve"> CONCATENATE("old: ", '(OLD) VW1'!$D55, " - ", '(OLD) VW1'!$E55)</f>
        <v>old: 7160 - 7165.5</v>
      </c>
      <c r="J54">
        <f xml:space="preserve"> ABS('VW1'!H57-'(OLD) VW1'!F55)</f>
        <v>81.194999999999993</v>
      </c>
      <c r="K54" t="str">
        <f>IF($J54&gt;5, CONCATENATE("new: ", 'VW1'!H57, ", old: ", '(OLD) VW1'!F55), " ")</f>
        <v>new: 40.68, old: 121.875</v>
      </c>
    </row>
    <row r="55" spans="2:11">
      <c r="B55" t="str">
        <f>IF('VW1'!$B58 = '(OLD) VW1'!$B56, "T", CONCATENATE("top dep: ", 'VW1'!$C58, "/ ", '(OLD) VW1'!$D56, ", new: ", 'VW1'!$B58, ", old: ", '(OLD) VW1'!$B56 ))</f>
        <v>top dep: 7045.5/ 7161.5, new: LightBlue, old: Blue</v>
      </c>
      <c r="E55" t="str">
        <f>IF(AND(ABS('VW1'!$C58 - '(OLD) VW1'!$D56)  &lt;= 1, ABS('VW1'!$D58 - '(OLD) VW1'!$E56)  &lt;= 1), "T", "False")</f>
        <v>False</v>
      </c>
      <c r="F55" t="str">
        <f xml:space="preserve"> CONCATENATE("new: ", 'VW1'!$C58, " - ", 'VW1'!$D58)</f>
        <v>new: 7045.5 - 7048.5</v>
      </c>
      <c r="G55" t="str">
        <f xml:space="preserve"> CONCATENATE("old: ", '(OLD) VW1'!$D56, " - ", '(OLD) VW1'!$E56)</f>
        <v>old: 7161.5 - 7162.5</v>
      </c>
      <c r="J55">
        <f xml:space="preserve"> ABS('VW1'!H58-'(OLD) VW1'!F56)</f>
        <v>5.3299999999999983</v>
      </c>
      <c r="K55" t="str">
        <f>IF($J55&gt;5, CONCATENATE("new: ", 'VW1'!H58, ", old: ", '(OLD) VW1'!F56), " ")</f>
        <v>new: 81.83, old: 76.5</v>
      </c>
    </row>
    <row r="56" spans="2:11">
      <c r="B56" t="str">
        <f>IF('VW1'!$B59 = '(OLD) VW1'!$B57, "T", CONCATENATE("top dep: ", 'VW1'!$C59, "/ ", '(OLD) VW1'!$D57, ", new: ", 'VW1'!$B59, ", old: ", '(OLD) VW1'!$B57 ))</f>
        <v>T</v>
      </c>
      <c r="E56" t="str">
        <f>IF(AND(ABS('VW1'!$C59 - '(OLD) VW1'!$D57)  &lt;= 1, ABS('VW1'!$D59 - '(OLD) VW1'!$E57)  &lt;= 1), "T", "False")</f>
        <v>False</v>
      </c>
      <c r="F56" t="str">
        <f xml:space="preserve"> CONCATENATE("new: ", 'VW1'!$C59, " - ", 'VW1'!$D59)</f>
        <v>new: 7056 - 7059</v>
      </c>
      <c r="G56" t="str">
        <f xml:space="preserve"> CONCATENATE("old: ", '(OLD) VW1'!$D57, " - ", '(OLD) VW1'!$E57)</f>
        <v>old: 7161.5 - 7163.25</v>
      </c>
      <c r="J56">
        <f xml:space="preserve"> ABS('VW1'!H59-'(OLD) VW1'!F57)</f>
        <v>74.169999999999987</v>
      </c>
      <c r="K56" t="str">
        <f>IF($J56&gt;5, CONCATENATE("new: ", 'VW1'!H59, ", old: ", '(OLD) VW1'!F57), " ")</f>
        <v>new: 167.92, old: 93.75</v>
      </c>
    </row>
    <row r="57" spans="2:11">
      <c r="B57" t="str">
        <f>IF('VW1'!$B60 = '(OLD) VW1'!$B58, "T", CONCATENATE("top dep: ", 'VW1'!$C60, "/ ", '(OLD) VW1'!$D58, ", new: ", 'VW1'!$B60, ", old: ", '(OLD) VW1'!$B58 ))</f>
        <v>top dep: 7061/ 7162.5, new: Red, old: Blue</v>
      </c>
      <c r="E57" t="str">
        <f>IF(AND(ABS('VW1'!$C60 - '(OLD) VW1'!$D58)  &lt;= 1, ABS('VW1'!$D60 - '(OLD) VW1'!$E58)  &lt;= 1), "T", "False")</f>
        <v>False</v>
      </c>
      <c r="F57" t="str">
        <f xml:space="preserve"> CONCATENATE("new: ", 'VW1'!$C60, " - ", 'VW1'!$D60)</f>
        <v>new: 7061 - 7064</v>
      </c>
      <c r="G57" t="str">
        <f xml:space="preserve"> CONCATENATE("old: ", '(OLD) VW1'!$D58, " - ", '(OLD) VW1'!$E58)</f>
        <v>old: 7162.5 - 7164.75</v>
      </c>
      <c r="J57">
        <f xml:space="preserve"> ABS('VW1'!H60-'(OLD) VW1'!F58)</f>
        <v>99.795000000000002</v>
      </c>
      <c r="K57" t="str">
        <f>IF($J57&gt;5, CONCATENATE("new: ", 'VW1'!H60, ", old: ", '(OLD) VW1'!F58), " ")</f>
        <v>new: 7.08, old: 106.875</v>
      </c>
    </row>
    <row r="58" spans="2:11">
      <c r="B58" t="str">
        <f>IF('VW1'!$B61 = '(OLD) VW1'!$B59, "T", CONCATENATE("top dep: ", 'VW1'!$C61, "/ ", '(OLD) VW1'!$D59, ", new: ", 'VW1'!$B61, ", old: ", '(OLD) VW1'!$B59 ))</f>
        <v>T</v>
      </c>
      <c r="E58" t="str">
        <f>IF(AND(ABS('VW1'!$C61 - '(OLD) VW1'!$D59)  &lt;= 1, ABS('VW1'!$D61 - '(OLD) VW1'!$E59)  &lt;= 1), "T", "False")</f>
        <v>False</v>
      </c>
      <c r="F58" t="str">
        <f xml:space="preserve"> CONCATENATE("new: ", 'VW1'!$C61, " - ", 'VW1'!$D61)</f>
        <v>new: 7063 - 7074.5</v>
      </c>
      <c r="G58" t="str">
        <f xml:space="preserve"> CONCATENATE("old: ", '(OLD) VW1'!$D59, " - ", '(OLD) VW1'!$E59)</f>
        <v>old: 7163.5 - 7166.25</v>
      </c>
      <c r="J58">
        <f xml:space="preserve"> ABS('VW1'!H61-'(OLD) VW1'!F59)</f>
        <v>44.25</v>
      </c>
      <c r="K58" t="str">
        <f>IF($J58&gt;5, CONCATENATE("new: ", 'VW1'!H61, ", old: ", '(OLD) VW1'!F59), " ")</f>
        <v>new: 54, old: 98.25</v>
      </c>
    </row>
    <row r="59" spans="2:11">
      <c r="B59" t="str">
        <f>IF('VW1'!$B62 = '(OLD) VW1'!$B60, "T", CONCATENATE("top dep: ", 'VW1'!$C62, "/ ", '(OLD) VW1'!$D60, ", new: ", 'VW1'!$B62, ", old: ", '(OLD) VW1'!$B60 ))</f>
        <v>T</v>
      </c>
      <c r="E59" t="str">
        <f>IF(AND(ABS('VW1'!$C62 - '(OLD) VW1'!$D60)  &lt;= 1, ABS('VW1'!$D62 - '(OLD) VW1'!$E60)  &lt;= 1), "T", "False")</f>
        <v>False</v>
      </c>
      <c r="F59" t="str">
        <f xml:space="preserve"> CONCATENATE("new: ", 'VW1'!$C62, " - ", 'VW1'!$D62)</f>
        <v>new: 7066 - 7067</v>
      </c>
      <c r="G59" t="str">
        <f xml:space="preserve"> CONCATENATE("old: ", '(OLD) VW1'!$D60, " - ", '(OLD) VW1'!$E60)</f>
        <v>old: 7168 - 7177</v>
      </c>
      <c r="J59">
        <f xml:space="preserve"> ABS('VW1'!H62-'(OLD) VW1'!F60)</f>
        <v>13.625</v>
      </c>
      <c r="K59" t="str">
        <f>IF($J59&gt;5, CONCATENATE("new: ", 'VW1'!H62, ", old: ", '(OLD) VW1'!F60), " ")</f>
        <v>new: 158, old: 144.375</v>
      </c>
    </row>
    <row r="60" spans="2:11">
      <c r="B60" t="str">
        <f>IF('VW1'!$B63 = '(OLD) VW1'!$B61, "T", CONCATENATE("top dep: ", 'VW1'!$C63, "/ ", '(OLD) VW1'!$D61, ", new: ", 'VW1'!$B63, ", old: ", '(OLD) VW1'!$B61 ))</f>
        <v>T</v>
      </c>
      <c r="E60" t="str">
        <f>IF(AND(ABS('VW1'!$C63 - '(OLD) VW1'!$D61)  &lt;= 1, ABS('VW1'!$D63 - '(OLD) VW1'!$E61)  &lt;= 1), "T", "False")</f>
        <v>False</v>
      </c>
      <c r="F60" t="str">
        <f xml:space="preserve"> CONCATENATE("new: ", 'VW1'!$C63, " - ", 'VW1'!$D63)</f>
        <v>new: 7068 - 7072.5</v>
      </c>
      <c r="G60" t="str">
        <f xml:space="preserve"> CONCATENATE("old: ", '(OLD) VW1'!$D61, " - ", '(OLD) VW1'!$E61)</f>
        <v>old: 7169 - 7176</v>
      </c>
      <c r="J60">
        <f xml:space="preserve"> ABS('VW1'!H63-'(OLD) VW1'!F61)</f>
        <v>114.14</v>
      </c>
      <c r="K60" t="str">
        <f>IF($J60&gt;5, CONCATENATE("new: ", 'VW1'!H63, ", old: ", '(OLD) VW1'!F61), " ")</f>
        <v>new: 27.61, old: 141.75</v>
      </c>
    </row>
    <row r="61" spans="2:11">
      <c r="B61" t="str">
        <f>IF('VW1'!$B64 = '(OLD) VW1'!$B62, "T", CONCATENATE("top dep: ", 'VW1'!$C64, "/ ", '(OLD) VW1'!$D62, ", new: ", 'VW1'!$B64, ", old: ", '(OLD) VW1'!$B62 ))</f>
        <v>top dep: 7069/ 7171, new: Red, old: Blue</v>
      </c>
      <c r="E61" t="str">
        <f>IF(AND(ABS('VW1'!$C64 - '(OLD) VW1'!$D62)  &lt;= 1, ABS('VW1'!$D64 - '(OLD) VW1'!$E62)  &lt;= 1), "T", "False")</f>
        <v>False</v>
      </c>
      <c r="F61" t="str">
        <f xml:space="preserve"> CONCATENATE("new: ", 'VW1'!$C64, " - ", 'VW1'!$D64)</f>
        <v>new: 7069 - 7070.5</v>
      </c>
      <c r="G61" t="str">
        <f xml:space="preserve"> CONCATENATE("old: ", '(OLD) VW1'!$D62, " - ", '(OLD) VW1'!$E62)</f>
        <v>old: 7171 - 7175.5</v>
      </c>
      <c r="J61">
        <f xml:space="preserve"> ABS('VW1'!H64-'(OLD) VW1'!F62)</f>
        <v>24.129999999999995</v>
      </c>
      <c r="K61" t="str">
        <f>IF($J61&gt;5, CONCATENATE("new: ", 'VW1'!H64, ", old: ", '(OLD) VW1'!F62), " ")</f>
        <v>new: 174.88, old: 150.75</v>
      </c>
    </row>
    <row r="62" spans="2:11">
      <c r="B62" t="str">
        <f>IF('VW1'!$B65 = '(OLD) VW1'!$B63, "T", CONCATENATE("top dep: ", 'VW1'!$C65, "/ ", '(OLD) VW1'!$D63, ", new: ", 'VW1'!$B65, ", old: ", '(OLD) VW1'!$B63 ))</f>
        <v>top dep: 7071.5/ 7176.5, new: Red, old: Blue</v>
      </c>
      <c r="E62" t="str">
        <f>IF(AND(ABS('VW1'!$C65 - '(OLD) VW1'!$D63)  &lt;= 1, ABS('VW1'!$D65 - '(OLD) VW1'!$E63)  &lt;= 1), "T", "False")</f>
        <v>False</v>
      </c>
      <c r="F62" t="str">
        <f xml:space="preserve"> CONCATENATE("new: ", 'VW1'!$C65, " - ", 'VW1'!$D65)</f>
        <v>new: 7071.5 - 7073</v>
      </c>
      <c r="G62" t="str">
        <f xml:space="preserve"> CONCATENATE("old: ", '(OLD) VW1'!$D63, " - ", '(OLD) VW1'!$E63)</f>
        <v>old: 7176.5 - 7181</v>
      </c>
      <c r="J62">
        <f xml:space="preserve"> ABS('VW1'!H65-'(OLD) VW1'!F63)</f>
        <v>19.5</v>
      </c>
      <c r="K62" t="str">
        <f>IF($J62&gt;5, CONCATENATE("new: ", 'VW1'!H65, ", old: ", '(OLD) VW1'!F63), " ")</f>
        <v>new: 60, old: 40.5</v>
      </c>
    </row>
    <row r="63" spans="2:11">
      <c r="B63" t="str">
        <f>IF('VW1'!$B66 = '(OLD) VW1'!$B64, "T", CONCATENATE("top dep: ", 'VW1'!$C66, "/ ", '(OLD) VW1'!$D64, ", new: ", 'VW1'!$B66, ", old: ", '(OLD) VW1'!$B64 ))</f>
        <v>top dep: 7071.5/ 7179, new: Blue, old: Red</v>
      </c>
      <c r="E63" t="str">
        <f>IF(AND(ABS('VW1'!$C66 - '(OLD) VW1'!$D64)  &lt;= 1, ABS('VW1'!$D66 - '(OLD) VW1'!$E64)  &lt;= 1), "T", "False")</f>
        <v>False</v>
      </c>
      <c r="F63" t="str">
        <f xml:space="preserve"> CONCATENATE("new: ", 'VW1'!$C66, " - ", 'VW1'!$D66)</f>
        <v>new: 7071.5 - 7076.5</v>
      </c>
      <c r="G63" t="str">
        <f xml:space="preserve"> CONCATENATE("old: ", '(OLD) VW1'!$D64, " - ", '(OLD) VW1'!$E64)</f>
        <v>old: 7179 - 7183</v>
      </c>
      <c r="J63">
        <f xml:space="preserve"> ABS('VW1'!H66-'(OLD) VW1'!F64)</f>
        <v>1.0949999999999989</v>
      </c>
      <c r="K63" t="str">
        <f>IF($J63&gt;5, CONCATENATE("new: ", 'VW1'!H66, ", old: ", '(OLD) VW1'!F64), " ")</f>
        <v xml:space="preserve"> </v>
      </c>
    </row>
    <row r="64" spans="2:11">
      <c r="B64" t="str">
        <f>IF('VW1'!$B67 = '(OLD) VW1'!$B65, "T", CONCATENATE("top dep: ", 'VW1'!$C67, "/ ", '(OLD) VW1'!$D65, ", new: ", 'VW1'!$B67, ", old: ", '(OLD) VW1'!$B65 ))</f>
        <v>T</v>
      </c>
      <c r="E64" t="str">
        <f>IF(AND(ABS('VW1'!$C67 - '(OLD) VW1'!$D65)  &lt;= 1, ABS('VW1'!$D67 - '(OLD) VW1'!$E65)  &lt;= 1), "T", "False")</f>
        <v>False</v>
      </c>
      <c r="F64" t="str">
        <f xml:space="preserve"> CONCATENATE("new: ", 'VW1'!$C67, " - ", 'VW1'!$D67)</f>
        <v>new: 7073.5 - 7076.5</v>
      </c>
      <c r="G64" t="str">
        <f xml:space="preserve"> CONCATENATE("old: ", '(OLD) VW1'!$D65, " - ", '(OLD) VW1'!$E65)</f>
        <v>old: 7181 - 7183.75</v>
      </c>
      <c r="J64">
        <f xml:space="preserve"> ABS('VW1'!H67-'(OLD) VW1'!F65)</f>
        <v>112.755</v>
      </c>
      <c r="K64" t="str">
        <f>IF($J64&gt;5, CONCATENATE("new: ", 'VW1'!H67, ", old: ", '(OLD) VW1'!F65), " ")</f>
        <v>new: 170.88, old: 58.125</v>
      </c>
    </row>
    <row r="65" spans="2:11">
      <c r="B65" t="str">
        <f>IF('VW1'!$B68 = '(OLD) VW1'!$B66, "T", CONCATENATE("top dep: ", 'VW1'!$C68, "/ ", '(OLD) VW1'!$D66, ", new: ", 'VW1'!$B68, ", old: ", '(OLD) VW1'!$B66 ))</f>
        <v>top dep: 7074/ 7182, new: Red, old: Blue</v>
      </c>
      <c r="E65" t="str">
        <f>IF(AND(ABS('VW1'!$C68 - '(OLD) VW1'!$D66)  &lt;= 1, ABS('VW1'!$D68 - '(OLD) VW1'!$E66)  &lt;= 1), "T", "False")</f>
        <v>False</v>
      </c>
      <c r="F65" t="str">
        <f xml:space="preserve"> CONCATENATE("new: ", 'VW1'!$C68, " - ", 'VW1'!$D68)</f>
        <v>new: 7074 - 7079</v>
      </c>
      <c r="G65" t="str">
        <f xml:space="preserve"> CONCATENATE("old: ", '(OLD) VW1'!$D66, " - ", '(OLD) VW1'!$E66)</f>
        <v>old: 7182 - 7184</v>
      </c>
      <c r="J65">
        <f xml:space="preserve"> ABS('VW1'!H68-'(OLD) VW1'!F66)</f>
        <v>34.75</v>
      </c>
      <c r="K65" t="str">
        <f>IF($J65&gt;5, CONCATENATE("new: ", 'VW1'!H68, ", old: ", '(OLD) VW1'!F66), " ")</f>
        <v>new: 173.5, old: 138.75</v>
      </c>
    </row>
    <row r="66" spans="2:11">
      <c r="B66" t="str">
        <f>IF('VW1'!$B69 = '(OLD) VW1'!$B67, "T", CONCATENATE("top dep: ", 'VW1'!$C69, "/ ", '(OLD) VW1'!$D67, ", new: ", 'VW1'!$B69, ", old: ", '(OLD) VW1'!$B67 ))</f>
        <v>T</v>
      </c>
      <c r="E66" t="str">
        <f>IF(AND(ABS('VW1'!$C69 - '(OLD) VW1'!$D67)  &lt;= 1, ABS('VW1'!$D69 - '(OLD) VW1'!$E67)  &lt;= 1), "T", "False")</f>
        <v>False</v>
      </c>
      <c r="F66" t="str">
        <f xml:space="preserve"> CONCATENATE("new: ", 'VW1'!$C69, " - ", 'VW1'!$D69)</f>
        <v>new: 7080 - 7085</v>
      </c>
      <c r="G66" t="str">
        <f xml:space="preserve"> CONCATENATE("old: ", '(OLD) VW1'!$D67, " - ", '(OLD) VW1'!$E67)</f>
        <v>old: 7185.5 - 7201</v>
      </c>
      <c r="J66">
        <f xml:space="preserve"> ABS('VW1'!H69-'(OLD) VW1'!F67)</f>
        <v>5.5</v>
      </c>
      <c r="K66" t="str">
        <f>IF($J66&gt;5, CONCATENATE("new: ", 'VW1'!H69, ", old: ", '(OLD) VW1'!F67), " ")</f>
        <v>new: 58, old: 52.5</v>
      </c>
    </row>
    <row r="67" spans="2:11">
      <c r="B67" t="str">
        <f>IF('VW1'!$B70 = '(OLD) VW1'!$B68, "T", CONCATENATE("top dep: ", 'VW1'!$C70, "/ ", '(OLD) VW1'!$D68, ", new: ", 'VW1'!$B70, ", old: ", '(OLD) VW1'!$B68 ))</f>
        <v>top dep: 7080.5/ 7190.5, new: Red, old: Blue</v>
      </c>
      <c r="E67" t="str">
        <f>IF(AND(ABS('VW1'!$C70 - '(OLD) VW1'!$D68)  &lt;= 1, ABS('VW1'!$D70 - '(OLD) VW1'!$E68)  &lt;= 1), "T", "False")</f>
        <v>False</v>
      </c>
      <c r="F67" t="str">
        <f xml:space="preserve"> CONCATENATE("new: ", 'VW1'!$C70, " - ", 'VW1'!$D70)</f>
        <v>new: 7080.5 - 7082.5</v>
      </c>
      <c r="G67" t="str">
        <f xml:space="preserve"> CONCATENATE("old: ", '(OLD) VW1'!$D68, " - ", '(OLD) VW1'!$E68)</f>
        <v>old: 7190.5 - 7193.75</v>
      </c>
      <c r="J67">
        <f xml:space="preserve"> ABS('VW1'!H70-'(OLD) VW1'!F68)</f>
        <v>34.490000000000009</v>
      </c>
      <c r="K67" t="str">
        <f>IF($J67&gt;5, CONCATENATE("new: ", 'VW1'!H70, ", old: ", '(OLD) VW1'!F68), " ")</f>
        <v>new: 145.51, old: 180</v>
      </c>
    </row>
    <row r="68" spans="2:11">
      <c r="B68" t="str">
        <f>IF('VW1'!$B71 = '(OLD) VW1'!$B69, "T", CONCATENATE("top dep: ", 'VW1'!$C71, "/ ", '(OLD) VW1'!$D69, ", new: ", 'VW1'!$B71, ", old: ", '(OLD) VW1'!$B69 ))</f>
        <v>top dep: 7082/ 7193, new: Blue, old: Red</v>
      </c>
      <c r="E68" t="str">
        <f>IF(AND(ABS('VW1'!$C71 - '(OLD) VW1'!$D69)  &lt;= 1, ABS('VW1'!$D71 - '(OLD) VW1'!$E69)  &lt;= 1), "T", "False")</f>
        <v>False</v>
      </c>
      <c r="F68" t="str">
        <f xml:space="preserve"> CONCATENATE("new: ", 'VW1'!$C71, " - ", 'VW1'!$D71)</f>
        <v>new: 7082 - 7084</v>
      </c>
      <c r="G68" t="str">
        <f xml:space="preserve"> CONCATENATE("old: ", '(OLD) VW1'!$D69, " - ", '(OLD) VW1'!$E69)</f>
        <v>old: 7193 - 7195.5</v>
      </c>
      <c r="J68">
        <f xml:space="preserve"> ABS('VW1'!H71-'(OLD) VW1'!F69)</f>
        <v>132.29500000000002</v>
      </c>
      <c r="K68" t="str">
        <f>IF($J68&gt;5, CONCATENATE("new: ", 'VW1'!H71, ", old: ", '(OLD) VW1'!F69), " ")</f>
        <v>new: 31.58, old: 163.875</v>
      </c>
    </row>
    <row r="69" spans="2:11">
      <c r="B69" t="str">
        <f>IF('VW1'!$B72 = '(OLD) VW1'!$B70, "T", CONCATENATE("top dep: ", 'VW1'!$C72, "/ ", '(OLD) VW1'!$D70, ", new: ", 'VW1'!$B72, ", old: ", '(OLD) VW1'!$B70 ))</f>
        <v>T</v>
      </c>
      <c r="E69" t="str">
        <f>IF(AND(ABS('VW1'!$C72 - '(OLD) VW1'!$D70)  &lt;= 1, ABS('VW1'!$D72 - '(OLD) VW1'!$E70)  &lt;= 1), "T", "False")</f>
        <v>False</v>
      </c>
      <c r="F69" t="str">
        <f xml:space="preserve"> CONCATENATE("new: ", 'VW1'!$C72, " - ", 'VW1'!$D72)</f>
        <v>new: 7084.5 - 7086</v>
      </c>
      <c r="G69" t="str">
        <f xml:space="preserve"> CONCATENATE("old: ", '(OLD) VW1'!$D70, " - ", '(OLD) VW1'!$E70)</f>
        <v>old: 7197.5 - 7201.75</v>
      </c>
      <c r="J69">
        <f xml:space="preserve"> ABS('VW1'!H72-'(OLD) VW1'!F70)</f>
        <v>137.25</v>
      </c>
      <c r="K69" t="str">
        <f>IF($J69&gt;5, CONCATENATE("new: ", 'VW1'!H72, ", old: ", '(OLD) VW1'!F70), " ")</f>
        <v>new: 30, old: 167.25</v>
      </c>
    </row>
    <row r="70" spans="2:11">
      <c r="B70" t="str">
        <f>IF('VW1'!$B73 = '(OLD) VW1'!$B71, "T", CONCATENATE("top dep: ", 'VW1'!$C73, "/ ", '(OLD) VW1'!$D71, ", new: ", 'VW1'!$B73, ", old: ", '(OLD) VW1'!$B71 ))</f>
        <v>top dep: 7086/ 7197.5, new: Red, old: Blue</v>
      </c>
      <c r="E70" t="str">
        <f>IF(AND(ABS('VW1'!$C73 - '(OLD) VW1'!$D71)  &lt;= 1, ABS('VW1'!$D73 - '(OLD) VW1'!$E71)  &lt;= 1), "T", "False")</f>
        <v>False</v>
      </c>
      <c r="F70" t="str">
        <f xml:space="preserve"> CONCATENATE("new: ", 'VW1'!$C73, " - ", 'VW1'!$D73)</f>
        <v>new: 7086 - 7087.5</v>
      </c>
      <c r="G70" t="str">
        <f xml:space="preserve"> CONCATENATE("old: ", '(OLD) VW1'!$D71, " - ", '(OLD) VW1'!$E71)</f>
        <v>old: 7197.5 - 7200.5</v>
      </c>
      <c r="J70">
        <f xml:space="preserve"> ABS('VW1'!H73-'(OLD) VW1'!F71)</f>
        <v>64.985000000000014</v>
      </c>
      <c r="K70" t="str">
        <f>IF($J70&gt;5, CONCATENATE("new: ", 'VW1'!H73, ", old: ", '(OLD) VW1'!F71), " ")</f>
        <v>new: 167.36, old: 102.375</v>
      </c>
    </row>
    <row r="71" spans="2:11">
      <c r="B71" t="str">
        <f>IF('VW1'!$B74 = '(OLD) VW1'!$B72, "T", CONCATENATE("top dep: ", 'VW1'!$C74, "/ ", '(OLD) VW1'!$D72, ", new: ", 'VW1'!$B74, ", old: ", '(OLD) VW1'!$B72 ))</f>
        <v>top dep: 7086.5/ 7199, new: Red, old: Blue</v>
      </c>
      <c r="E71" t="str">
        <f>IF(AND(ABS('VW1'!$C74 - '(OLD) VW1'!$D72)  &lt;= 1, ABS('VW1'!$D74 - '(OLD) VW1'!$E72)  &lt;= 1), "T", "False")</f>
        <v>False</v>
      </c>
      <c r="F71" t="str">
        <f xml:space="preserve"> CONCATENATE("new: ", 'VW1'!$C74, " - ", 'VW1'!$D74)</f>
        <v>new: 7086.5 - 7087.5</v>
      </c>
      <c r="G71" t="str">
        <f xml:space="preserve"> CONCATENATE("old: ", '(OLD) VW1'!$D72, " - ", '(OLD) VW1'!$E72)</f>
        <v>old: 7199 - 7202.5</v>
      </c>
      <c r="J71">
        <f xml:space="preserve"> ABS('VW1'!H74-'(OLD) VW1'!F72)</f>
        <v>89.25</v>
      </c>
      <c r="K71" t="str">
        <f>IF($J71&gt;5, CONCATENATE("new: ", 'VW1'!H74, ", old: ", '(OLD) VW1'!F72), " ")</f>
        <v>new: 174, old: 84.75</v>
      </c>
    </row>
    <row r="72" spans="2:11">
      <c r="B72" t="str">
        <f>IF('VW1'!$B75 = '(OLD) VW1'!$B73, "T", CONCATENATE("top dep: ", 'VW1'!$C75, "/ ", '(OLD) VW1'!$D73, ", new: ", 'VW1'!$B75, ", old: ", '(OLD) VW1'!$B73 ))</f>
        <v>top dep: 7087.5/ 7200, new: Red, old: Blue</v>
      </c>
      <c r="E72" t="str">
        <f>IF(AND(ABS('VW1'!$C75 - '(OLD) VW1'!$D73)  &lt;= 1, ABS('VW1'!$D75 - '(OLD) VW1'!$E73)  &lt;= 1), "T", "False")</f>
        <v>False</v>
      </c>
      <c r="F72" t="str">
        <f xml:space="preserve"> CONCATENATE("new: ", 'VW1'!$C75, " - ", 'VW1'!$D75)</f>
        <v>new: 7087.5 - 7089</v>
      </c>
      <c r="G72" t="str">
        <f xml:space="preserve"> CONCATENATE("old: ", '(OLD) VW1'!$D73, " - ", '(OLD) VW1'!$E73)</f>
        <v>old: 7200 - 7211.75</v>
      </c>
      <c r="J72">
        <f xml:space="preserve"> ABS('VW1'!H75-'(OLD) VW1'!F73)</f>
        <v>129.99</v>
      </c>
      <c r="K72" t="str">
        <f>IF($J72&gt;5, CONCATENATE("new: ", 'VW1'!H75, ", old: ", '(OLD) VW1'!F73), " ")</f>
        <v>new: 16.26, old: 146.25</v>
      </c>
    </row>
    <row r="73" spans="2:11">
      <c r="B73" t="str">
        <f>IF('VW1'!$B76 = '(OLD) VW1'!$B74, "T", CONCATENATE("top dep: ", 'VW1'!$C76, "/ ", '(OLD) VW1'!$D74, ", new: ", 'VW1'!$B76, ", old: ", '(OLD) VW1'!$B74 ))</f>
        <v>top dep: 7089/ 7201, new: Red, old: Blue</v>
      </c>
      <c r="E73" t="str">
        <f>IF(AND(ABS('VW1'!$C76 - '(OLD) VW1'!$D74)  &lt;= 1, ABS('VW1'!$D76 - '(OLD) VW1'!$E74)  &lt;= 1), "T", "False")</f>
        <v>False</v>
      </c>
      <c r="F73" t="str">
        <f xml:space="preserve"> CONCATENATE("new: ", 'VW1'!$C76, " - ", 'VW1'!$D76)</f>
        <v>new: 7089 - 7090.5</v>
      </c>
      <c r="G73" t="str">
        <f xml:space="preserve"> CONCATENATE("old: ", '(OLD) VW1'!$D74, " - ", '(OLD) VW1'!$E74)</f>
        <v>old: 7201 - 7209.5</v>
      </c>
      <c r="J73">
        <f xml:space="preserve"> ABS('VW1'!H76-'(OLD) VW1'!F74)</f>
        <v>41.14</v>
      </c>
      <c r="K73" t="str">
        <f>IF($J73&gt;5, CONCATENATE("new: ", 'VW1'!H76, ", old: ", '(OLD) VW1'!F74), " ")</f>
        <v>new: 15.11, old: 56.25</v>
      </c>
    </row>
    <row r="74" spans="2:11">
      <c r="B74" t="str">
        <f>IF('VW1'!$B77 = '(OLD) VW1'!$B75, "T", CONCATENATE("top dep: ", 'VW1'!$C77, "/ ", '(OLD) VW1'!$D75, ", new: ", 'VW1'!$B77, ", old: ", '(OLD) VW1'!$B75 ))</f>
        <v>T</v>
      </c>
      <c r="E74" t="str">
        <f>IF(AND(ABS('VW1'!$C77 - '(OLD) VW1'!$D75)  &lt;= 1, ABS('VW1'!$D77 - '(OLD) VW1'!$E75)  &lt;= 1), "T", "False")</f>
        <v>False</v>
      </c>
      <c r="F74" t="str">
        <f xml:space="preserve"> CONCATENATE("new: ", 'VW1'!$C77, " - ", 'VW1'!$D77)</f>
        <v>new: 7094 - 7096.5</v>
      </c>
      <c r="G74" t="str">
        <f xml:space="preserve"> CONCATENATE("old: ", '(OLD) VW1'!$D75, " - ", '(OLD) VW1'!$E75)</f>
        <v>old: 7203 - 7204.5</v>
      </c>
      <c r="J74">
        <f xml:space="preserve"> ABS('VW1'!H77-'(OLD) VW1'!F75)</f>
        <v>151.51</v>
      </c>
      <c r="K74" t="str">
        <f>IF($J74&gt;5, CONCATENATE("new: ", 'VW1'!H77, ", old: ", '(OLD) VW1'!F75), " ")</f>
        <v>new: 156.76, old: 5.25</v>
      </c>
    </row>
    <row r="75" spans="2:11">
      <c r="B75" t="str">
        <f>IF('VW1'!$B78 = '(OLD) VW1'!$B76, "T", CONCATENATE("top dep: ", 'VW1'!$C78, "/ ", '(OLD) VW1'!$D76, ", new: ", 'VW1'!$B78, ", old: ", '(OLD) VW1'!$B76 ))</f>
        <v>top dep: 7097.5/ 7203.5, new: Red, old: Blue</v>
      </c>
      <c r="E75" t="str">
        <f>IF(AND(ABS('VW1'!$C78 - '(OLD) VW1'!$D76)  &lt;= 1, ABS('VW1'!$D78 - '(OLD) VW1'!$E76)  &lt;= 1), "T", "False")</f>
        <v>False</v>
      </c>
      <c r="F75" t="str">
        <f xml:space="preserve"> CONCATENATE("new: ", 'VW1'!$C78, " - ", 'VW1'!$D78)</f>
        <v>new: 7097.5 - 7099</v>
      </c>
      <c r="G75" t="str">
        <f xml:space="preserve"> CONCATENATE("old: ", '(OLD) VW1'!$D76, " - ", '(OLD) VW1'!$E76)</f>
        <v>old: 7203.5 - 7208</v>
      </c>
      <c r="J75">
        <f xml:space="preserve"> ABS('VW1'!H78-'(OLD) VW1'!F76)</f>
        <v>64.330000000000013</v>
      </c>
      <c r="K75" t="str">
        <f>IF($J75&gt;5, CONCATENATE("new: ", 'VW1'!H78, ", old: ", '(OLD) VW1'!F76), " ")</f>
        <v>new: 155.83, old: 91.5</v>
      </c>
    </row>
    <row r="76" spans="2:11">
      <c r="B76" t="str">
        <f>IF('VW1'!$B79 = '(OLD) VW1'!$B77, "T", CONCATENATE("top dep: ", 'VW1'!$C79, "/ ", '(OLD) VW1'!$D77, ", new: ", 'VW1'!$B79, ", old: ", '(OLD) VW1'!$B77 ))</f>
        <v>top dep: 7107.5/ 7204, new: Red, old: Blue</v>
      </c>
      <c r="E76" t="str">
        <f>IF(AND(ABS('VW1'!$C79 - '(OLD) VW1'!$D77)  &lt;= 1, ABS('VW1'!$D79 - '(OLD) VW1'!$E77)  &lt;= 1), "T", "False")</f>
        <v>False</v>
      </c>
      <c r="F76" t="str">
        <f xml:space="preserve"> CONCATENATE("new: ", 'VW1'!$C79, " - ", 'VW1'!$D79)</f>
        <v>new: 7107.5 - 7109</v>
      </c>
      <c r="G76" t="str">
        <f xml:space="preserve"> CONCATENATE("old: ", '(OLD) VW1'!$D77, " - ", '(OLD) VW1'!$E77)</f>
        <v>old: 7204 - 7204.5</v>
      </c>
      <c r="J76">
        <f xml:space="preserve"> ABS('VW1'!H79-'(OLD) VW1'!F77)</f>
        <v>4.8300000000000125</v>
      </c>
      <c r="K76" t="str">
        <f>IF($J76&gt;5, CONCATENATE("new: ", 'VW1'!H79, ", old: ", '(OLD) VW1'!F77), " ")</f>
        <v xml:space="preserve"> </v>
      </c>
    </row>
    <row r="77" spans="2:11">
      <c r="B77" t="str">
        <f>IF('VW1'!$B80 = '(OLD) VW1'!$B78, "T", CONCATENATE("top dep: ", 'VW1'!$C80, "/ ", '(OLD) VW1'!$D78, ", new: ", 'VW1'!$B80, ", old: ", '(OLD) VW1'!$B78 ))</f>
        <v>T</v>
      </c>
      <c r="E77" t="str">
        <f>IF(AND(ABS('VW1'!$C80 - '(OLD) VW1'!$D78)  &lt;= 1, ABS('VW1'!$D80 - '(OLD) VW1'!$E78)  &lt;= 1), "T", "False")</f>
        <v>False</v>
      </c>
      <c r="F77" t="str">
        <f xml:space="preserve"> CONCATENATE("new: ", 'VW1'!$C80, " - ", 'VW1'!$D80)</f>
        <v>new: 7108 - 7110.5</v>
      </c>
      <c r="G77" t="str">
        <f xml:space="preserve"> CONCATENATE("old: ", '(OLD) VW1'!$D78, " - ", '(OLD) VW1'!$E78)</f>
        <v>old: 7205.5 - 7207.5</v>
      </c>
      <c r="J77">
        <f xml:space="preserve"> ABS('VW1'!H80-'(OLD) VW1'!F78)</f>
        <v>55.03</v>
      </c>
      <c r="K77" t="str">
        <f>IF($J77&gt;5, CONCATENATE("new: ", 'VW1'!H80, ", old: ", '(OLD) VW1'!F78), " ")</f>
        <v>new: 154.03, old: 99</v>
      </c>
    </row>
    <row r="78" spans="2:11">
      <c r="B78" t="str">
        <f>IF('VW1'!$B81 = '(OLD) VW1'!$B79, "T", CONCATENATE("top dep: ", 'VW1'!$C81, "/ ", '(OLD) VW1'!$D79, ", new: ", 'VW1'!$B81, ", old: ", '(OLD) VW1'!$B79 ))</f>
        <v>T</v>
      </c>
      <c r="E78" t="str">
        <f>IF(AND(ABS('VW1'!$C81 - '(OLD) VW1'!$D79)  &lt;= 1, ABS('VW1'!$D81 - '(OLD) VW1'!$E79)  &lt;= 1), "T", "False")</f>
        <v>False</v>
      </c>
      <c r="F78" t="str">
        <f xml:space="preserve"> CONCATENATE("new: ", 'VW1'!$C81, " - ", 'VW1'!$D81)</f>
        <v>new: 7133.5 - 7136</v>
      </c>
      <c r="G78" t="str">
        <f xml:space="preserve"> CONCATENATE("old: ", '(OLD) VW1'!$D79, " - ", '(OLD) VW1'!$E79)</f>
        <v>old: 7210 - 7211.75</v>
      </c>
      <c r="J78">
        <f xml:space="preserve"> ABS('VW1'!H81-'(OLD) VW1'!F79)</f>
        <v>8.3449999999999989</v>
      </c>
      <c r="K78" t="str">
        <f>IF($J78&gt;5, CONCATENATE("new: ", 'VW1'!H81, ", old: ", '(OLD) VW1'!F79), " ")</f>
        <v>new: 145.22, old: 136.875</v>
      </c>
    </row>
    <row r="79" spans="2:11">
      <c r="B79" t="str">
        <f>IF('VW1'!$B82 = '(OLD) VW1'!$B80, "T", CONCATENATE("top dep: ", 'VW1'!$C82, "/ ", '(OLD) VW1'!$D80, ", new: ", 'VW1'!$B82, ", old: ", '(OLD) VW1'!$B80 ))</f>
        <v>T</v>
      </c>
      <c r="E79" t="str">
        <f>IF(AND(ABS('VW1'!$C82 - '(OLD) VW1'!$D80)  &lt;= 1, ABS('VW1'!$D82 - '(OLD) VW1'!$E80)  &lt;= 1), "T", "False")</f>
        <v>False</v>
      </c>
      <c r="F79" t="str">
        <f xml:space="preserve"> CONCATENATE("new: ", 'VW1'!$C82, " - ", 'VW1'!$D82)</f>
        <v>new: 7136 - 7136.5</v>
      </c>
      <c r="G79" t="str">
        <f xml:space="preserve"> CONCATENATE("old: ", '(OLD) VW1'!$D80, " - ", '(OLD) VW1'!$E80)</f>
        <v>old: 7215 - 7215.5</v>
      </c>
      <c r="J79">
        <f xml:space="preserve"> ABS('VW1'!H82-'(OLD) VW1'!F80)</f>
        <v>2.4199999999999875</v>
      </c>
      <c r="K79" t="str">
        <f>IF($J79&gt;5, CONCATENATE("new: ", 'VW1'!H82, ", old: ", '(OLD) VW1'!F80), " ")</f>
        <v xml:space="preserve"> </v>
      </c>
    </row>
    <row r="80" spans="2:11">
      <c r="B80" t="str">
        <f>IF('VW1'!$B83 = '(OLD) VW1'!$B81, "T", CONCATENATE("top dep: ", 'VW1'!$C83, "/ ", '(OLD) VW1'!$D81, ", new: ", 'VW1'!$B83, ", old: ", '(OLD) VW1'!$B81 ))</f>
        <v>T</v>
      </c>
      <c r="E80" t="str">
        <f>IF(AND(ABS('VW1'!$C83 - '(OLD) VW1'!$D81)  &lt;= 1, ABS('VW1'!$D83 - '(OLD) VW1'!$E81)  &lt;= 1), "T", "False")</f>
        <v>False</v>
      </c>
      <c r="F80" t="str">
        <f xml:space="preserve"> CONCATENATE("new: ", 'VW1'!$C83, " - ", 'VW1'!$D83)</f>
        <v>new: 7140.5 - 7141.5</v>
      </c>
      <c r="G80" t="str">
        <f xml:space="preserve"> CONCATENATE("old: ", '(OLD) VW1'!$D81, " - ", '(OLD) VW1'!$E81)</f>
        <v>old: 7217.5 - 7218.75</v>
      </c>
      <c r="J80">
        <f xml:space="preserve"> ABS('VW1'!H83-'(OLD) VW1'!F81)</f>
        <v>110.315</v>
      </c>
      <c r="K80" t="str">
        <f>IF($J80&gt;5, CONCATENATE("new: ", 'VW1'!H83, ", old: ", '(OLD) VW1'!F81), " ")</f>
        <v>new: 118.94, old: 8.625</v>
      </c>
    </row>
    <row r="81" spans="2:11">
      <c r="B81" t="str">
        <f>IF('VW1'!$B84 = '(OLD) VW1'!$B82, "T", CONCATENATE("top dep: ", 'VW1'!$C84, "/ ", '(OLD) VW1'!$D82, ", new: ", 'VW1'!$B84, ", old: ", '(OLD) VW1'!$B82 ))</f>
        <v>T</v>
      </c>
      <c r="E81" t="str">
        <f>IF(AND(ABS('VW1'!$C84 - '(OLD) VW1'!$D82)  &lt;= 1, ABS('VW1'!$D84 - '(OLD) VW1'!$E82)  &lt;= 1), "T", "False")</f>
        <v>False</v>
      </c>
      <c r="F81" t="str">
        <f xml:space="preserve"> CONCATENATE("new: ", 'VW1'!$C84, " - ", 'VW1'!$D84)</f>
        <v>new: 7142 - 7143.5</v>
      </c>
      <c r="G81" t="str">
        <f xml:space="preserve"> CONCATENATE("old: ", '(OLD) VW1'!$D82, " - ", '(OLD) VW1'!$E82)</f>
        <v>old: 7218 - 7219.5</v>
      </c>
      <c r="J81">
        <f xml:space="preserve"> ABS('VW1'!H84-'(OLD) VW1'!F82)</f>
        <v>3.6200000000000045</v>
      </c>
      <c r="K81" t="str">
        <f>IF($J81&gt;5, CONCATENATE("new: ", 'VW1'!H84, ", old: ", '(OLD) VW1'!F82), " ")</f>
        <v xml:space="preserve"> </v>
      </c>
    </row>
    <row r="82" spans="2:11">
      <c r="B82" t="str">
        <f>IF('VW1'!$B85 = '(OLD) VW1'!$B83, "T", CONCATENATE("top dep: ", 'VW1'!$C85, "/ ", '(OLD) VW1'!$D83, ", new: ", 'VW1'!$B85, ", old: ", '(OLD) VW1'!$B83 ))</f>
        <v>top dep: 7144/ 7219, new: Blue, old: Red</v>
      </c>
      <c r="E82" t="str">
        <f>IF(AND(ABS('VW1'!$C85 - '(OLD) VW1'!$D83)  &lt;= 1, ABS('VW1'!$D85 - '(OLD) VW1'!$E83)  &lt;= 1), "T", "False")</f>
        <v>False</v>
      </c>
      <c r="F82" t="str">
        <f xml:space="preserve"> CONCATENATE("new: ", 'VW1'!$C85, " - ", 'VW1'!$D85)</f>
        <v>new: 7144 - 7145</v>
      </c>
      <c r="G82" t="str">
        <f xml:space="preserve"> CONCATENATE("old: ", '(OLD) VW1'!$D83, " - ", '(OLD) VW1'!$E83)</f>
        <v>old: 7219 - 7220.75</v>
      </c>
      <c r="J82">
        <f xml:space="preserve"> ABS('VW1'!H85-'(OLD) VW1'!F83)</f>
        <v>11.245000000000001</v>
      </c>
      <c r="K82" t="str">
        <f>IF($J82&gt;5, CONCATENATE("new: ", 'VW1'!H85, ", old: ", '(OLD) VW1'!F83), " ")</f>
        <v>new: 5.63, old: 16.875</v>
      </c>
    </row>
    <row r="83" spans="2:11">
      <c r="B83" t="str">
        <f>IF('VW1'!$B86 = '(OLD) VW1'!$B84, "T", CONCATENATE("top dep: ", 'VW1'!$C86, "/ ", '(OLD) VW1'!$D84, ", new: ", 'VW1'!$B86, ", old: ", '(OLD) VW1'!$B84 ))</f>
        <v>top dep: 7145/ 7221.5, new: Blue, old: Red</v>
      </c>
      <c r="E83" t="str">
        <f>IF(AND(ABS('VW1'!$C86 - '(OLD) VW1'!$D84)  &lt;= 1, ABS('VW1'!$D86 - '(OLD) VW1'!$E84)  &lt;= 1), "T", "False")</f>
        <v>False</v>
      </c>
      <c r="F83" t="str">
        <f xml:space="preserve"> CONCATENATE("new: ", 'VW1'!$C86, " - ", 'VW1'!$D86)</f>
        <v>new: 7145 - 7151.5</v>
      </c>
      <c r="G83" t="str">
        <f xml:space="preserve"> CONCATENATE("old: ", '(OLD) VW1'!$D84, " - ", '(OLD) VW1'!$E84)</f>
        <v>old: 7221.5 - 7222.5</v>
      </c>
      <c r="J83">
        <f xml:space="preserve"> ABS('VW1'!H86-'(OLD) VW1'!F84)</f>
        <v>154.41999999999999</v>
      </c>
      <c r="K83" t="str">
        <f>IF($J83&gt;5, CONCATENATE("new: ", 'VW1'!H86, ", old: ", '(OLD) VW1'!F84), " ")</f>
        <v>new: 10.58, old: 165</v>
      </c>
    </row>
    <row r="84" spans="2:11">
      <c r="B84" t="str">
        <f>IF('VW1'!$B87 = '(OLD) VW1'!$B85, "T", CONCATENATE("top dep: ", 'VW1'!$C87, "/ ", '(OLD) VW1'!$D85, ", new: ", 'VW1'!$B87, ", old: ", '(OLD) VW1'!$B85 ))</f>
        <v>top dep: 7146/ 7222, new: Blue, old: Red</v>
      </c>
      <c r="E84" t="str">
        <f>IF(AND(ABS('VW1'!$C87 - '(OLD) VW1'!$D85)  &lt;= 1, ABS('VW1'!$D87 - '(OLD) VW1'!$E85)  &lt;= 1), "T", "False")</f>
        <v>False</v>
      </c>
      <c r="F84" t="str">
        <f xml:space="preserve"> CONCATENATE("new: ", 'VW1'!$C87, " - ", 'VW1'!$D87)</f>
        <v>new: 7146 - 7154.5</v>
      </c>
      <c r="G84" t="str">
        <f xml:space="preserve"> CONCATENATE("old: ", '(OLD) VW1'!$D85, " - ", '(OLD) VW1'!$E85)</f>
        <v>old: 7222 - 7223</v>
      </c>
      <c r="J84">
        <f xml:space="preserve"> ABS('VW1'!H87-'(OLD) VW1'!F85)</f>
        <v>3.5600000000000023</v>
      </c>
      <c r="K84" t="str">
        <f>IF($J84&gt;5, CONCATENATE("new: ", 'VW1'!H87, ", old: ", '(OLD) VW1'!F85), " ")</f>
        <v xml:space="preserve"> </v>
      </c>
    </row>
    <row r="85" spans="2:11">
      <c r="B85" t="str">
        <f>IF('VW1'!$B88 = '(OLD) VW1'!$B86, "T", CONCATENATE("top dep: ", 'VW1'!$C88, "/ ", '(OLD) VW1'!$D86, ", new: ", 'VW1'!$B88, ", old: ", '(OLD) VW1'!$B86 ))</f>
        <v>top dep: 7158/ 7225.5, new: Blue, old: Red</v>
      </c>
      <c r="E85" t="str">
        <f>IF(AND(ABS('VW1'!$C88 - '(OLD) VW1'!$D86)  &lt;= 1, ABS('VW1'!$D88 - '(OLD) VW1'!$E86)  &lt;= 1), "T", "False")</f>
        <v>False</v>
      </c>
      <c r="F85" t="str">
        <f xml:space="preserve"> CONCATENATE("new: ", 'VW1'!$C88, " - ", 'VW1'!$D88)</f>
        <v>new: 7158 - 7163.5</v>
      </c>
      <c r="G85" t="str">
        <f xml:space="preserve"> CONCATENATE("old: ", '(OLD) VW1'!$D86, " - ", '(OLD) VW1'!$E86)</f>
        <v>old: 7225.5 - 7227.5</v>
      </c>
      <c r="J85">
        <f xml:space="preserve"> ABS('VW1'!H88-'(OLD) VW1'!F86)</f>
        <v>27.894999999999996</v>
      </c>
      <c r="K85" t="str">
        <f>IF($J85&gt;5, CONCATENATE("new: ", 'VW1'!H88, ", old: ", '(OLD) VW1'!F86), " ")</f>
        <v>new: 93.98, old: 121.875</v>
      </c>
    </row>
    <row r="86" spans="2:11">
      <c r="B86" t="str">
        <f>IF('VW1'!$B89 = '(OLD) VW1'!$B87, "T", CONCATENATE("top dep: ", 'VW1'!$C89, "/ ", '(OLD) VW1'!$D87, ", new: ", 'VW1'!$B89, ", old: ", '(OLD) VW1'!$B87 ))</f>
        <v>top dep: 7159/ 7230, new: Blue, old: Red</v>
      </c>
      <c r="E86" t="str">
        <f>IF(AND(ABS('VW1'!$C89 - '(OLD) VW1'!$D87)  &lt;= 1, ABS('VW1'!$D89 - '(OLD) VW1'!$E87)  &lt;= 1), "T", "False")</f>
        <v>False</v>
      </c>
      <c r="F86" t="str">
        <f xml:space="preserve"> CONCATENATE("new: ", 'VW1'!$C89, " - ", 'VW1'!$D89)</f>
        <v>new: 7159 - 7162.5</v>
      </c>
      <c r="G86" t="str">
        <f xml:space="preserve"> CONCATENATE("old: ", '(OLD) VW1'!$D87, " - ", '(OLD) VW1'!$E87)</f>
        <v>old: 7230 - 7231.5</v>
      </c>
      <c r="J86">
        <f xml:space="preserve"> ABS('VW1'!H89-'(OLD) VW1'!F87)</f>
        <v>16.550000000000011</v>
      </c>
      <c r="K86" t="str">
        <f>IF($J86&gt;5, CONCATENATE("new: ", 'VW1'!H89, ", old: ", '(OLD) VW1'!F87), " ")</f>
        <v>new: 151.55, old: 135</v>
      </c>
    </row>
    <row r="87" spans="2:11">
      <c r="B87" t="str">
        <f>IF('VW1'!$B90 = '(OLD) VW1'!$B88, "T", CONCATENATE("top dep: ", 'VW1'!$C90, "/ ", '(OLD) VW1'!$D88, ", new: ", 'VW1'!$B90, ", old: ", '(OLD) VW1'!$B88 ))</f>
        <v>top dep: 7159.5/ 7231, new: Blue, old: Red</v>
      </c>
      <c r="E87" t="str">
        <f>IF(AND(ABS('VW1'!$C90 - '(OLD) VW1'!$D88)  &lt;= 1, ABS('VW1'!$D90 - '(OLD) VW1'!$E88)  &lt;= 1), "T", "False")</f>
        <v>False</v>
      </c>
      <c r="F87" t="str">
        <f xml:space="preserve"> CONCATENATE("new: ", 'VW1'!$C90, " - ", 'VW1'!$D90)</f>
        <v>new: 7159.5 - 7163.5</v>
      </c>
      <c r="G87" t="str">
        <f xml:space="preserve"> CONCATENATE("old: ", '(OLD) VW1'!$D88, " - ", '(OLD) VW1'!$E88)</f>
        <v>old: 7231 - 7232.25</v>
      </c>
      <c r="J87">
        <f xml:space="preserve"> ABS('VW1'!H90-'(OLD) VW1'!F88)</f>
        <v>5.5200000000000102</v>
      </c>
      <c r="K87" t="str">
        <f>IF($J87&gt;5, CONCATENATE("new: ", 'VW1'!H90, ", old: ", '(OLD) VW1'!F88), " ")</f>
        <v>new: 144.27, old: 138.75</v>
      </c>
    </row>
    <row r="88" spans="2:11">
      <c r="B88" t="str">
        <f>IF('VW1'!$B91 = '(OLD) VW1'!$B89, "T", CONCATENATE("top dep: ", 'VW1'!$C91, "/ ", '(OLD) VW1'!$D89, ", new: ", 'VW1'!$B91, ", old: ", '(OLD) VW1'!$B89 ))</f>
        <v>top dep: 7160/ 7237, new: Blue, old: Red</v>
      </c>
      <c r="E88" t="str">
        <f>IF(AND(ABS('VW1'!$C91 - '(OLD) VW1'!$D89)  &lt;= 1, ABS('VW1'!$D91 - '(OLD) VW1'!$E89)  &lt;= 1), "T", "False")</f>
        <v>False</v>
      </c>
      <c r="F88" t="str">
        <f xml:space="preserve"> CONCATENATE("new: ", 'VW1'!$C91, " - ", 'VW1'!$D91)</f>
        <v>new: 7160 - 7170</v>
      </c>
      <c r="G88" t="str">
        <f xml:space="preserve"> CONCATENATE("old: ", '(OLD) VW1'!$D89, " - ", '(OLD) VW1'!$E89)</f>
        <v>old: 7237 - 7238</v>
      </c>
      <c r="J88">
        <f xml:space="preserve"> ABS('VW1'!H91-'(OLD) VW1'!F89)</f>
        <v>31.519999999999996</v>
      </c>
      <c r="K88" t="str">
        <f>IF($J88&gt;5, CONCATENATE("new: ", 'VW1'!H91, ", old: ", '(OLD) VW1'!F89), " ")</f>
        <v>new: 92.23, old: 123.75</v>
      </c>
    </row>
    <row r="89" spans="2:11">
      <c r="B89" t="str">
        <f>IF('VW1'!$B92 = '(OLD) VW1'!$B90, "T", CONCATENATE("top dep: ", 'VW1'!$C92, "/ ", '(OLD) VW1'!$D90, ", new: ", 'VW1'!$B92, ", old: ", '(OLD) VW1'!$B90 ))</f>
        <v>top dep: 7160.5/ 7237.5, new: Blue, old: Red</v>
      </c>
      <c r="E89" t="str">
        <f>IF(AND(ABS('VW1'!$C92 - '(OLD) VW1'!$D90)  &lt;= 1, ABS('VW1'!$D92 - '(OLD) VW1'!$E90)  &lt;= 1), "T", "False")</f>
        <v>False</v>
      </c>
      <c r="F89" t="str">
        <f xml:space="preserve"> CONCATENATE("new: ", 'VW1'!$C92, " - ", 'VW1'!$D92)</f>
        <v>new: 7160.5 - 7165.5</v>
      </c>
      <c r="G89" t="str">
        <f xml:space="preserve"> CONCATENATE("old: ", '(OLD) VW1'!$D90, " - ", '(OLD) VW1'!$E90)</f>
        <v>old: 7237.5 - 7239.75</v>
      </c>
      <c r="J89">
        <f xml:space="preserve"> ABS('VW1'!H92-'(OLD) VW1'!F90)</f>
        <v>5.8199999999999932</v>
      </c>
      <c r="K89" t="str">
        <f>IF($J89&gt;5, CONCATENATE("new: ", 'VW1'!H92, ", old: ", '(OLD) VW1'!F90), " ")</f>
        <v>new: 121.68, old: 127.5</v>
      </c>
    </row>
    <row r="90" spans="2:11">
      <c r="B90" t="str">
        <f>IF('VW1'!$B93 = '(OLD) VW1'!$B91, "T", CONCATENATE("top dep: ", 'VW1'!$C93, "/ ", '(OLD) VW1'!$D91, ", new: ", 'VW1'!$B93, ", old: ", '(OLD) VW1'!$B91 ))</f>
        <v>top dep: 7161.5/ 7240, new: Blue, old: Red</v>
      </c>
      <c r="E90" t="str">
        <f>IF(AND(ABS('VW1'!$C93 - '(OLD) VW1'!$D91)  &lt;= 1, ABS('VW1'!$D93 - '(OLD) VW1'!$E91)  &lt;= 1), "T", "False")</f>
        <v>False</v>
      </c>
      <c r="F90" t="str">
        <f xml:space="preserve"> CONCATENATE("new: ", 'VW1'!$C93, " - ", 'VW1'!$D93)</f>
        <v>new: 7161.5 - 7162.5</v>
      </c>
      <c r="G90" t="str">
        <f xml:space="preserve"> CONCATENATE("old: ", '(OLD) VW1'!$D91, " - ", '(OLD) VW1'!$E91)</f>
        <v>old: 7240 - 7243.75</v>
      </c>
      <c r="J90">
        <f xml:space="preserve"> ABS('VW1'!H93-'(OLD) VW1'!F91)</f>
        <v>23.924999999999997</v>
      </c>
      <c r="K90" t="str">
        <f>IF($J90&gt;5, CONCATENATE("new: ", 'VW1'!H93, ", old: ", '(OLD) VW1'!F91), " ")</f>
        <v>new: 75.45, old: 99.375</v>
      </c>
    </row>
    <row r="91" spans="2:11">
      <c r="B91" t="str">
        <f>IF('VW1'!$B94 = '(OLD) VW1'!$B92, "T", CONCATENATE("top dep: ", 'VW1'!$C94, "/ ", '(OLD) VW1'!$D92, ", new: ", 'VW1'!$B94, ", old: ", '(OLD) VW1'!$B92 ))</f>
        <v>top dep: 7162/ 7245, new: Blue, old: Red</v>
      </c>
      <c r="E91" t="str">
        <f>IF(AND(ABS('VW1'!$C94 - '(OLD) VW1'!$D92)  &lt;= 1, ABS('VW1'!$D94 - '(OLD) VW1'!$E92)  &lt;= 1), "T", "False")</f>
        <v>False</v>
      </c>
      <c r="F91" t="str">
        <f xml:space="preserve"> CONCATENATE("new: ", 'VW1'!$C94, " - ", 'VW1'!$D94)</f>
        <v>new: 7162 - 7163.5</v>
      </c>
      <c r="G91" t="str">
        <f xml:space="preserve"> CONCATENATE("old: ", '(OLD) VW1'!$D92, " - ", '(OLD) VW1'!$E92)</f>
        <v>old: 7245 - 7248.25</v>
      </c>
      <c r="J91">
        <f xml:space="preserve"> ABS('VW1'!H94-'(OLD) VW1'!F92)</f>
        <v>40.484999999999999</v>
      </c>
      <c r="K91" t="str">
        <f>IF($J91&gt;5, CONCATENATE("new: ", 'VW1'!H94, ", old: ", '(OLD) VW1'!F92), " ")</f>
        <v>new: 91.89, old: 132.375</v>
      </c>
    </row>
    <row r="92" spans="2:11">
      <c r="B92" t="str">
        <f>IF('VW1'!$B95 = '(OLD) VW1'!$B93, "T", CONCATENATE("top dep: ", 'VW1'!$C95, "/ ", '(OLD) VW1'!$D93, ", new: ", 'VW1'!$B95, ", old: ", '(OLD) VW1'!$B93 ))</f>
        <v>top dep: 7163/ 7249, new: Blue, old: Red</v>
      </c>
      <c r="E92" t="str">
        <f>IF(AND(ABS('VW1'!$C95 - '(OLD) VW1'!$D93)  &lt;= 1, ABS('VW1'!$D95 - '(OLD) VW1'!$E93)  &lt;= 1), "T", "False")</f>
        <v>False</v>
      </c>
      <c r="F92" t="str">
        <f xml:space="preserve"> CONCATENATE("new: ", 'VW1'!$C95, " - ", 'VW1'!$D95)</f>
        <v>new: 7163 - 7165</v>
      </c>
      <c r="G92" t="str">
        <f xml:space="preserve"> CONCATENATE("old: ", '(OLD) VW1'!$D93, " - ", '(OLD) VW1'!$E93)</f>
        <v>old: 7249 - 7254</v>
      </c>
      <c r="J92">
        <f xml:space="preserve"> ABS('VW1'!H95-'(OLD) VW1'!F93)</f>
        <v>99.034999999999997</v>
      </c>
      <c r="K92" t="str">
        <f>IF($J92&gt;5, CONCATENATE("new: ", 'VW1'!H95, ", old: ", '(OLD) VW1'!F93), " ")</f>
        <v>new: 105.41, old: 6.375</v>
      </c>
    </row>
    <row r="93" spans="2:11">
      <c r="B93" t="str">
        <f>IF('VW1'!$B96 = '(OLD) VW1'!$B94, "T", CONCATENATE("top dep: ", 'VW1'!$C96, "/ ", '(OLD) VW1'!$D94, ", new: ", 'VW1'!$B96, ", old: ", '(OLD) VW1'!$B94 ))</f>
        <v>T</v>
      </c>
      <c r="E93" t="str">
        <f>IF(AND(ABS('VW1'!$C96 - '(OLD) VW1'!$D94)  &lt;= 1, ABS('VW1'!$D96 - '(OLD) VW1'!$E94)  &lt;= 1), "T", "False")</f>
        <v>False</v>
      </c>
      <c r="F93" t="str">
        <f xml:space="preserve"> CONCATENATE("new: ", 'VW1'!$C96, " - ", 'VW1'!$D96)</f>
        <v>new: 7163.5 - 7166.5</v>
      </c>
      <c r="G93" t="str">
        <f xml:space="preserve"> CONCATENATE("old: ", '(OLD) VW1'!$D94, " - ", '(OLD) VW1'!$E94)</f>
        <v>old: 7254 - 7255</v>
      </c>
      <c r="J93">
        <f xml:space="preserve"> ABS('VW1'!H96-'(OLD) VW1'!F94)</f>
        <v>58.084999999999994</v>
      </c>
      <c r="K93" t="str">
        <f>IF($J93&gt;5, CONCATENATE("new: ", 'VW1'!H96, ", old: ", '(OLD) VW1'!F94), " ")</f>
        <v>new: 97.54, old: 155.625</v>
      </c>
    </row>
    <row r="94" spans="2:11">
      <c r="B94" t="str">
        <f>IF('VW1'!$B97 = '(OLD) VW1'!$B95, "T", CONCATENATE("top dep: ", 'VW1'!$C97, "/ ", '(OLD) VW1'!$D95, ", new: ", 'VW1'!$B97, ", old: ", '(OLD) VW1'!$B95 ))</f>
        <v>T</v>
      </c>
      <c r="E94" t="str">
        <f>IF(AND(ABS('VW1'!$C97 - '(OLD) VW1'!$D95)  &lt;= 1, ABS('VW1'!$D97 - '(OLD) VW1'!$E95)  &lt;= 1), "T", "False")</f>
        <v>False</v>
      </c>
      <c r="F94" t="str">
        <f xml:space="preserve"> CONCATENATE("new: ", 'VW1'!$C97, " - ", 'VW1'!$D97)</f>
        <v>new: 7168 - 7177.5</v>
      </c>
      <c r="G94" t="str">
        <f xml:space="preserve"> CONCATENATE("old: ", '(OLD) VW1'!$D95, " - ", '(OLD) VW1'!$E95)</f>
        <v>old: 7255 - 7258</v>
      </c>
      <c r="J94">
        <f xml:space="preserve"> ABS('VW1'!H97-'(OLD) VW1'!F95)</f>
        <v>129.35</v>
      </c>
      <c r="K94" t="str">
        <f>IF($J94&gt;5, CONCATENATE("new: ", 'VW1'!H97, ", old: ", '(OLD) VW1'!F95), " ")</f>
        <v>new: 142.1, old: 12.75</v>
      </c>
    </row>
    <row r="95" spans="2:11">
      <c r="B95" t="str">
        <f>IF('VW1'!$B98 = '(OLD) VW1'!$B96, "T", CONCATENATE("top dep: ", 'VW1'!$C98, "/ ", '(OLD) VW1'!$D96, ", new: ", 'VW1'!$B98, ", old: ", '(OLD) VW1'!$B96 ))</f>
        <v>T</v>
      </c>
      <c r="E95" t="str">
        <f>IF(AND(ABS('VW1'!$C98 - '(OLD) VW1'!$D96)  &lt;= 1, ABS('VW1'!$D98 - '(OLD) VW1'!$E96)  &lt;= 1), "T", "False")</f>
        <v>False</v>
      </c>
      <c r="F95" t="str">
        <f xml:space="preserve"> CONCATENATE("new: ", 'VW1'!$C98, " - ", 'VW1'!$D98)</f>
        <v>new: 7169 - 7176</v>
      </c>
      <c r="G95" t="str">
        <f xml:space="preserve"> CONCATENATE("old: ", '(OLD) VW1'!$D96, " - ", '(OLD) VW1'!$E96)</f>
        <v>old: 7255.5 - 7259.5</v>
      </c>
      <c r="J95">
        <f xml:space="preserve"> ABS('VW1'!H98-'(OLD) VW1'!F96)</f>
        <v>133.75</v>
      </c>
      <c r="K95" t="str">
        <f>IF($J95&gt;5, CONCATENATE("new: ", 'VW1'!H98, ", old: ", '(OLD) VW1'!F96), " ")</f>
        <v>new: 141.25, old: 7.5</v>
      </c>
    </row>
    <row r="96" spans="2:11">
      <c r="B96" t="str">
        <f>IF('VW1'!$B99 = '(OLD) VW1'!$B97, "T", CONCATENATE("top dep: ", 'VW1'!$C99, "/ ", '(OLD) VW1'!$D97, ", new: ", 'VW1'!$B99, ", old: ", '(OLD) VW1'!$B97 ))</f>
        <v>top dep: 7171.5/ 7256, new: Blue, old: Red</v>
      </c>
      <c r="E96" t="str">
        <f>IF(AND(ABS('VW1'!$C99 - '(OLD) VW1'!$D97)  &lt;= 1, ABS('VW1'!$D99 - '(OLD) VW1'!$E97)  &lt;= 1), "T", "False")</f>
        <v>False</v>
      </c>
      <c r="F96" t="str">
        <f xml:space="preserve"> CONCATENATE("new: ", 'VW1'!$C99, " - ", 'VW1'!$D99)</f>
        <v>new: 7171.5 - 7175.5</v>
      </c>
      <c r="G96" t="str">
        <f xml:space="preserve"> CONCATENATE("old: ", '(OLD) VW1'!$D97, " - ", '(OLD) VW1'!$E97)</f>
        <v>old: 7256 - 7256.75</v>
      </c>
      <c r="J96">
        <f xml:space="preserve"> ABS('VW1'!H99-'(OLD) VW1'!F97)</f>
        <v>144.85</v>
      </c>
      <c r="K96" t="str">
        <f>IF($J96&gt;5, CONCATENATE("new: ", 'VW1'!H99, ", old: ", '(OLD) VW1'!F97), " ")</f>
        <v>new: 149.35, old: 4.5</v>
      </c>
    </row>
    <row r="97" spans="2:11">
      <c r="B97" t="str">
        <f>IF('VW1'!$B100 = '(OLD) VW1'!$B98, "T", CONCATENATE("top dep: ", 'VW1'!$C100, "/ ", '(OLD) VW1'!$D98, ", new: ", 'VW1'!$B100, ", old: ", '(OLD) VW1'!$B98 ))</f>
        <v>T</v>
      </c>
      <c r="E97" t="str">
        <f>IF(AND(ABS('VW1'!$C100 - '(OLD) VW1'!$D98)  &lt;= 1, ABS('VW1'!$D100 - '(OLD) VW1'!$E98)  &lt;= 1), "T", "False")</f>
        <v>False</v>
      </c>
      <c r="F97" t="str">
        <f xml:space="preserve"> CONCATENATE("new: ", 'VW1'!$C100, " - ", 'VW1'!$D100)</f>
        <v>new: 7177 - 7181</v>
      </c>
      <c r="G97" t="str">
        <f xml:space="preserve"> CONCATENATE("old: ", '(OLD) VW1'!$D98, " - ", '(OLD) VW1'!$E98)</f>
        <v>old: 7256 - 7259.5</v>
      </c>
      <c r="J97">
        <f xml:space="preserve"> ABS('VW1'!H100-'(OLD) VW1'!F98)</f>
        <v>10.25</v>
      </c>
      <c r="K97" t="str">
        <f>IF($J97&gt;5, CONCATENATE("new: ", 'VW1'!H100, ", old: ", '(OLD) VW1'!F98), " ")</f>
        <v>new: 40.25, old: 30</v>
      </c>
    </row>
    <row r="98" spans="2:11">
      <c r="B98" t="str">
        <f>IF('VW1'!$B101 = '(OLD) VW1'!$B99, "T", CONCATENATE("top dep: ", 'VW1'!$C101, "/ ", '(OLD) VW1'!$D99, ", new: ", 'VW1'!$B101, ", old: ", '(OLD) VW1'!$B99 ))</f>
        <v>top dep: 7179/ 7260, new: Red, old: Blue</v>
      </c>
      <c r="E98" t="str">
        <f>IF(AND(ABS('VW1'!$C101 - '(OLD) VW1'!$D99)  &lt;= 1, ABS('VW1'!$D101 - '(OLD) VW1'!$E99)  &lt;= 1), "T", "False")</f>
        <v>False</v>
      </c>
      <c r="F98" t="str">
        <f xml:space="preserve"> CONCATENATE("new: ", 'VW1'!$C101, " - ", 'VW1'!$D101)</f>
        <v>new: 7179 - 7183</v>
      </c>
      <c r="G98" t="str">
        <f xml:space="preserve"> CONCATENATE("old: ", '(OLD) VW1'!$D99, " - ", '(OLD) VW1'!$E99)</f>
        <v>old: 7260 - 7263</v>
      </c>
      <c r="J98">
        <f xml:space="preserve"> ABS('VW1'!H101-'(OLD) VW1'!F99)</f>
        <v>22.17</v>
      </c>
      <c r="K98" t="str">
        <f>IF($J98&gt;5, CONCATENATE("new: ", 'VW1'!H101, ", old: ", '(OLD) VW1'!F99), " ")</f>
        <v>new: 63.42, old: 41.25</v>
      </c>
    </row>
    <row r="99" spans="2:11">
      <c r="B99" t="str">
        <f>IF('VW1'!$B102 = '(OLD) VW1'!$B100, "T", CONCATENATE("top dep: ", 'VW1'!$C102, "/ ", '(OLD) VW1'!$D100, ", new: ", 'VW1'!$B102, ", old: ", '(OLD) VW1'!$B100 ))</f>
        <v>top dep: 7181/ 7260.5, new: Red, old: Blue</v>
      </c>
      <c r="E99" t="str">
        <f>IF(AND(ABS('VW1'!$C102 - '(OLD) VW1'!$D100)  &lt;= 1, ABS('VW1'!$D102 - '(OLD) VW1'!$E100)  &lt;= 1), "T", "False")</f>
        <v>False</v>
      </c>
      <c r="F99" t="str">
        <f xml:space="preserve"> CONCATENATE("new: ", 'VW1'!$C102, " - ", 'VW1'!$D102)</f>
        <v>new: 7181 - 7184</v>
      </c>
      <c r="G99" t="str">
        <f xml:space="preserve"> CONCATENATE("old: ", '(OLD) VW1'!$D100, " - ", '(OLD) VW1'!$E100)</f>
        <v>old: 7260.5 - 7262</v>
      </c>
      <c r="J99">
        <f xml:space="preserve"> ABS('VW1'!H102-'(OLD) VW1'!F100)</f>
        <v>105.80500000000001</v>
      </c>
      <c r="K99" t="str">
        <f>IF($J99&gt;5, CONCATENATE("new: ", 'VW1'!H102, ", old: ", '(OLD) VW1'!F100), " ")</f>
        <v>new: 61.07, old: 166.875</v>
      </c>
    </row>
    <row r="100" spans="2:11">
      <c r="B100" t="str">
        <f>IF('VW1'!$B103 = '(OLD) VW1'!$B101, "T", CONCATENATE("top dep: ", 'VW1'!$C103, "/ ", '(OLD) VW1'!$D101, ", new: ", 'VW1'!$B103, ", old: ", '(OLD) VW1'!$B101 ))</f>
        <v>top dep: 7182/ 7262.5, new: Blue, old: Red</v>
      </c>
      <c r="E100" t="str">
        <f>IF(AND(ABS('VW1'!$C103 - '(OLD) VW1'!$D101)  &lt;= 1, ABS('VW1'!$D103 - '(OLD) VW1'!$E101)  &lt;= 1), "T", "False")</f>
        <v>False</v>
      </c>
      <c r="F100" t="str">
        <f xml:space="preserve"> CONCATENATE("new: ", 'VW1'!$C103, " - ", 'VW1'!$D103)</f>
        <v>new: 7182 - 7184</v>
      </c>
      <c r="G100" t="str">
        <f xml:space="preserve"> CONCATENATE("old: ", '(OLD) VW1'!$D101, " - ", '(OLD) VW1'!$E101)</f>
        <v>old: 7262.5 - 7263.75</v>
      </c>
      <c r="J100">
        <f xml:space="preserve"> ABS('VW1'!H103-'(OLD) VW1'!F101)</f>
        <v>6.1200000000000045</v>
      </c>
      <c r="K100" t="str">
        <f>IF($J100&gt;5, CONCATENATE("new: ", 'VW1'!H103, ", old: ", '(OLD) VW1'!F101), " ")</f>
        <v>new: 137.13, old: 143.25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F2BF-FC6C-43CE-89B8-9265AAB826C3}">
  <dimension ref="A1:I96"/>
  <sheetViews>
    <sheetView workbookViewId="0">
      <selection activeCell="C96" sqref="C2:C96"/>
    </sheetView>
  </sheetViews>
  <sheetFormatPr defaultRowHeight="15"/>
  <cols>
    <col min="1" max="1" width="11.85546875" customWidth="1"/>
    <col min="2" max="2" width="10.28515625" customWidth="1"/>
    <col min="3" max="3" width="11.5703125" customWidth="1"/>
    <col min="4" max="4" width="13.7109375" customWidth="1"/>
    <col min="5" max="7" width="14.140625" customWidth="1"/>
    <col min="8" max="8" width="13.28515625" customWidth="1"/>
    <col min="9" max="9" width="13.14062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B2" t="s">
        <v>9</v>
      </c>
      <c r="C2">
        <v>3522</v>
      </c>
      <c r="D2">
        <v>3525.5</v>
      </c>
      <c r="F2">
        <f xml:space="preserve"> ($D2-$C2)/2</f>
        <v>1.75</v>
      </c>
      <c r="G2" t="e">
        <f xml:space="preserve"> DEGREES(ATAN((-$C2+$D2)/$E2))</f>
        <v>#DIV/0!</v>
      </c>
      <c r="H2">
        <v>139.34</v>
      </c>
      <c r="I2">
        <f xml:space="preserve"> H2 + 90</f>
        <v>229.34</v>
      </c>
    </row>
    <row r="3" spans="1:9">
      <c r="B3" t="s">
        <v>9</v>
      </c>
      <c r="C3">
        <v>3565</v>
      </c>
      <c r="D3">
        <v>3571.5</v>
      </c>
      <c r="F3">
        <f xml:space="preserve"> ($D3-$C3)/2</f>
        <v>3.25</v>
      </c>
      <c r="G3" t="e">
        <f xml:space="preserve"> DEGREES(ATAN((-$C3+$D3)/$E3))</f>
        <v>#DIV/0!</v>
      </c>
      <c r="H3">
        <v>182.25</v>
      </c>
      <c r="I3">
        <f xml:space="preserve"> H3 + 90</f>
        <v>272.25</v>
      </c>
    </row>
    <row r="4" spans="1:9">
      <c r="B4" t="s">
        <v>10</v>
      </c>
      <c r="C4">
        <v>3630</v>
      </c>
      <c r="D4">
        <v>3631.5</v>
      </c>
      <c r="F4">
        <f xml:space="preserve"> ($D4-$C4)/2</f>
        <v>0.75</v>
      </c>
      <c r="G4" t="e">
        <f xml:space="preserve"> DEGREES(ATAN((-$C4+$D4)/$E4))</f>
        <v>#DIV/0!</v>
      </c>
      <c r="H4">
        <v>150.74</v>
      </c>
      <c r="I4">
        <f xml:space="preserve"> H4 + 90</f>
        <v>240.74</v>
      </c>
    </row>
    <row r="5" spans="1:9">
      <c r="B5" t="s">
        <v>9</v>
      </c>
      <c r="C5">
        <v>3632</v>
      </c>
      <c r="D5">
        <v>3633</v>
      </c>
      <c r="F5">
        <f xml:space="preserve"> ($D5-$C5)/2</f>
        <v>0.5</v>
      </c>
      <c r="G5" t="e">
        <f xml:space="preserve"> DEGREES(ATAN((-$C5+$D5)/$E5))</f>
        <v>#DIV/0!</v>
      </c>
      <c r="H5">
        <v>119.7</v>
      </c>
      <c r="I5">
        <f xml:space="preserve"> H5 + 90</f>
        <v>209.7</v>
      </c>
    </row>
    <row r="6" spans="1:9">
      <c r="B6" t="s">
        <v>9</v>
      </c>
      <c r="C6">
        <v>3633.5</v>
      </c>
      <c r="D6">
        <v>3634.5</v>
      </c>
      <c r="F6">
        <f xml:space="preserve"> ($D6-$C6)/2</f>
        <v>0.5</v>
      </c>
      <c r="G6" t="e">
        <f xml:space="preserve"> DEGREES(ATAN((-$C6+$D6)/$E6))</f>
        <v>#DIV/0!</v>
      </c>
      <c r="H6">
        <v>156.44</v>
      </c>
      <c r="I6">
        <f xml:space="preserve"> H6 + 90</f>
        <v>246.44</v>
      </c>
    </row>
    <row r="7" spans="1:9">
      <c r="B7" t="s">
        <v>9</v>
      </c>
      <c r="C7">
        <v>3636</v>
      </c>
      <c r="D7">
        <v>3637</v>
      </c>
      <c r="F7">
        <f xml:space="preserve"> ($D7-$C7)/2</f>
        <v>0.5</v>
      </c>
      <c r="G7" t="e">
        <f xml:space="preserve"> DEGREES(ATAN((-$C7+$D7)/$E7))</f>
        <v>#DIV/0!</v>
      </c>
      <c r="H7">
        <v>133.91</v>
      </c>
      <c r="I7">
        <f xml:space="preserve"> H7 + 90</f>
        <v>223.91</v>
      </c>
    </row>
    <row r="8" spans="1:9">
      <c r="B8" t="s">
        <v>9</v>
      </c>
      <c r="C8">
        <v>3637</v>
      </c>
      <c r="D8">
        <v>3680.5</v>
      </c>
      <c r="F8">
        <f xml:space="preserve"> ($D8-$C8)/2</f>
        <v>21.75</v>
      </c>
      <c r="G8" t="e">
        <f xml:space="preserve"> DEGREES(ATAN((-$C8+$D8)/$E8))</f>
        <v>#DIV/0!</v>
      </c>
      <c r="H8">
        <v>131.33000000000001</v>
      </c>
      <c r="I8">
        <f xml:space="preserve"> H8 + 90</f>
        <v>221.33</v>
      </c>
    </row>
    <row r="9" spans="1:9">
      <c r="B9" t="s">
        <v>9</v>
      </c>
      <c r="C9">
        <v>3675.5</v>
      </c>
      <c r="D9">
        <v>3679</v>
      </c>
      <c r="F9">
        <f xml:space="preserve"> ($D9-$C9)/2</f>
        <v>1.75</v>
      </c>
      <c r="G9" t="e">
        <f xml:space="preserve"> DEGREES(ATAN((-$C9+$D9)/$E9))</f>
        <v>#DIV/0!</v>
      </c>
      <c r="H9">
        <v>108.1</v>
      </c>
      <c r="I9">
        <f xml:space="preserve"> H9 + 90</f>
        <v>198.1</v>
      </c>
    </row>
    <row r="10" spans="1:9">
      <c r="B10" t="s">
        <v>9</v>
      </c>
      <c r="C10">
        <v>3689.5</v>
      </c>
      <c r="D10">
        <v>3700</v>
      </c>
      <c r="F10">
        <f xml:space="preserve"> ($D10-$C10)/2</f>
        <v>5.25</v>
      </c>
      <c r="G10" t="e">
        <f xml:space="preserve"> DEGREES(ATAN((-$C10+$D10)/$E10))</f>
        <v>#DIV/0!</v>
      </c>
      <c r="H10">
        <v>23.38</v>
      </c>
      <c r="I10">
        <f xml:space="preserve"> H10 + 90</f>
        <v>113.38</v>
      </c>
    </row>
    <row r="11" spans="1:9">
      <c r="B11" t="s">
        <v>9</v>
      </c>
      <c r="C11">
        <v>3712.5</v>
      </c>
      <c r="D11">
        <v>3714.5</v>
      </c>
      <c r="F11">
        <f xml:space="preserve"> ($D11-$C11)/2</f>
        <v>1</v>
      </c>
      <c r="G11" t="e">
        <f xml:space="preserve"> DEGREES(ATAN((-$C11+$D11)/$E11))</f>
        <v>#DIV/0!</v>
      </c>
      <c r="H11">
        <v>118.77</v>
      </c>
      <c r="I11">
        <f xml:space="preserve"> H11 + 90</f>
        <v>208.76999999999998</v>
      </c>
    </row>
    <row r="12" spans="1:9">
      <c r="B12" t="s">
        <v>9</v>
      </c>
      <c r="C12">
        <v>3718</v>
      </c>
      <c r="D12">
        <v>3725</v>
      </c>
      <c r="F12">
        <f xml:space="preserve"> ($D12-$C12)/2</f>
        <v>3.5</v>
      </c>
      <c r="G12" t="e">
        <f xml:space="preserve"> DEGREES(ATAN((-$C12+$D12)/$E12))</f>
        <v>#DIV/0!</v>
      </c>
      <c r="H12">
        <v>79.489999999999995</v>
      </c>
      <c r="I12">
        <f xml:space="preserve"> H12 + 90</f>
        <v>169.49</v>
      </c>
    </row>
    <row r="13" spans="1:9">
      <c r="B13" t="s">
        <v>9</v>
      </c>
      <c r="C13">
        <v>3727.5</v>
      </c>
      <c r="D13">
        <v>3729.5</v>
      </c>
      <c r="F13">
        <f xml:space="preserve"> ($D13-$C13)/2</f>
        <v>1</v>
      </c>
      <c r="G13" t="e">
        <f xml:space="preserve"> DEGREES(ATAN((-$C13+$D13)/$E13))</f>
        <v>#DIV/0!</v>
      </c>
      <c r="H13">
        <v>125.31</v>
      </c>
      <c r="I13">
        <f xml:space="preserve"> H13 + 90</f>
        <v>215.31</v>
      </c>
    </row>
    <row r="14" spans="1:9">
      <c r="B14" t="s">
        <v>9</v>
      </c>
      <c r="C14">
        <v>3731.5</v>
      </c>
      <c r="D14">
        <v>3738</v>
      </c>
      <c r="F14">
        <f xml:space="preserve"> ($D14-$C14)/2</f>
        <v>3.25</v>
      </c>
      <c r="G14" t="e">
        <f xml:space="preserve"> DEGREES(ATAN((-$C14+$D14)/$E14))</f>
        <v>#DIV/0!</v>
      </c>
      <c r="H14">
        <v>157.11000000000001</v>
      </c>
      <c r="I14">
        <f xml:space="preserve"> H14 + 90</f>
        <v>247.11</v>
      </c>
    </row>
    <row r="15" spans="1:9">
      <c r="B15" t="s">
        <v>9</v>
      </c>
      <c r="C15">
        <v>3750</v>
      </c>
      <c r="D15">
        <v>3752</v>
      </c>
      <c r="F15">
        <f xml:space="preserve"> ($D15-$C15)/2</f>
        <v>1</v>
      </c>
      <c r="G15" t="e">
        <f xml:space="preserve"> DEGREES(ATAN((-$C15+$D15)/$E15))</f>
        <v>#DIV/0!</v>
      </c>
      <c r="H15">
        <v>110.35</v>
      </c>
      <c r="I15">
        <f xml:space="preserve"> H15 + 90</f>
        <v>200.35</v>
      </c>
    </row>
    <row r="16" spans="1:9">
      <c r="B16" t="s">
        <v>9</v>
      </c>
      <c r="C16">
        <v>3768</v>
      </c>
      <c r="D16">
        <v>3778</v>
      </c>
      <c r="F16">
        <f xml:space="preserve"> ($D16-$C16)/2</f>
        <v>5</v>
      </c>
      <c r="G16" t="e">
        <f xml:space="preserve"> DEGREES(ATAN((-$C16+$D16)/$E16))</f>
        <v>#DIV/0!</v>
      </c>
      <c r="H16">
        <v>120.11</v>
      </c>
      <c r="I16">
        <f xml:space="preserve"> H16 + 90</f>
        <v>210.11</v>
      </c>
    </row>
    <row r="17" spans="2:9">
      <c r="B17" t="s">
        <v>9</v>
      </c>
      <c r="C17">
        <v>3773.5</v>
      </c>
      <c r="D17">
        <v>3779.5</v>
      </c>
      <c r="F17">
        <f xml:space="preserve"> ($D17-$C17)/2</f>
        <v>3</v>
      </c>
      <c r="G17" t="e">
        <f xml:space="preserve"> DEGREES(ATAN((-$C17+$D17)/$E17))</f>
        <v>#DIV/0!</v>
      </c>
      <c r="H17">
        <v>125.77</v>
      </c>
      <c r="I17">
        <f xml:space="preserve"> H17 + 90</f>
        <v>215.76999999999998</v>
      </c>
    </row>
    <row r="18" spans="2:9">
      <c r="B18" t="s">
        <v>9</v>
      </c>
      <c r="C18">
        <v>3774.5</v>
      </c>
      <c r="D18">
        <v>3780</v>
      </c>
      <c r="F18">
        <f xml:space="preserve"> ($D18-$C18)/2</f>
        <v>2.75</v>
      </c>
      <c r="G18" t="e">
        <f xml:space="preserve"> DEGREES(ATAN((-$C18+$D18)/$E18))</f>
        <v>#DIV/0!</v>
      </c>
      <c r="H18">
        <v>129.05000000000001</v>
      </c>
      <c r="I18">
        <f xml:space="preserve"> H18 + 90</f>
        <v>219.05</v>
      </c>
    </row>
    <row r="19" spans="2:9">
      <c r="B19" t="s">
        <v>9</v>
      </c>
      <c r="C19">
        <v>3775.5</v>
      </c>
      <c r="D19">
        <v>3780</v>
      </c>
      <c r="F19">
        <f xml:space="preserve"> ($D19-$C19)/2</f>
        <v>2.25</v>
      </c>
      <c r="G19" t="e">
        <f xml:space="preserve"> DEGREES(ATAN((-$C19+$D19)/$E19))</f>
        <v>#DIV/0!</v>
      </c>
      <c r="H19">
        <v>166.32</v>
      </c>
      <c r="I19">
        <f xml:space="preserve"> H19 + 90</f>
        <v>256.32</v>
      </c>
    </row>
    <row r="20" spans="2:9">
      <c r="B20" t="s">
        <v>10</v>
      </c>
      <c r="C20">
        <v>3781</v>
      </c>
      <c r="D20">
        <v>3784</v>
      </c>
      <c r="F20">
        <f xml:space="preserve"> ($D20-$C20)/2</f>
        <v>1.5</v>
      </c>
      <c r="G20" t="e">
        <f xml:space="preserve"> DEGREES(ATAN((-$C20+$D20)/$E20))</f>
        <v>#DIV/0!</v>
      </c>
      <c r="H20">
        <v>190.01</v>
      </c>
      <c r="I20">
        <f xml:space="preserve"> H20 + 90</f>
        <v>280.01</v>
      </c>
    </row>
    <row r="21" spans="2:9">
      <c r="B21" t="s">
        <v>29</v>
      </c>
      <c r="C21">
        <v>3843</v>
      </c>
      <c r="D21">
        <v>3844</v>
      </c>
      <c r="F21">
        <f xml:space="preserve"> ($D21-$C21)/2</f>
        <v>0.5</v>
      </c>
      <c r="G21" t="e">
        <f xml:space="preserve"> DEGREES(ATAN((-$C21+$D21)/$E21))</f>
        <v>#DIV/0!</v>
      </c>
      <c r="H21">
        <v>152.05000000000001</v>
      </c>
      <c r="I21">
        <f xml:space="preserve"> H21 + 90</f>
        <v>242.05</v>
      </c>
    </row>
    <row r="22" spans="2:9">
      <c r="B22" t="s">
        <v>29</v>
      </c>
      <c r="C22">
        <v>4037</v>
      </c>
      <c r="D22">
        <v>4040.5</v>
      </c>
      <c r="F22">
        <f xml:space="preserve"> ($D22-$C22)/2</f>
        <v>1.75</v>
      </c>
      <c r="G22" t="e">
        <f xml:space="preserve"> DEGREES(ATAN((-$C22+$D22)/$E22))</f>
        <v>#DIV/0!</v>
      </c>
      <c r="H22">
        <v>154.9</v>
      </c>
      <c r="I22">
        <f xml:space="preserve"> H22 + 90</f>
        <v>244.9</v>
      </c>
    </row>
    <row r="23" spans="2:9">
      <c r="B23" t="s">
        <v>29</v>
      </c>
      <c r="C23">
        <v>4161.5</v>
      </c>
      <c r="D23">
        <v>4163.5</v>
      </c>
      <c r="F23">
        <f xml:space="preserve"> ($D23-$C23)/2</f>
        <v>1</v>
      </c>
      <c r="G23" t="e">
        <f xml:space="preserve"> DEGREES(ATAN((-$C23+$D23)/$E23))</f>
        <v>#DIV/0!</v>
      </c>
      <c r="H23">
        <v>133.91</v>
      </c>
      <c r="I23">
        <f xml:space="preserve"> H23 + 90</f>
        <v>223.91</v>
      </c>
    </row>
    <row r="24" spans="2:9">
      <c r="B24" t="s">
        <v>9</v>
      </c>
      <c r="C24">
        <v>4268</v>
      </c>
      <c r="D24">
        <v>4273.5</v>
      </c>
      <c r="F24">
        <f xml:space="preserve"> ($D24-$C24)/2</f>
        <v>2.75</v>
      </c>
      <c r="G24" t="e">
        <f xml:space="preserve"> DEGREES(ATAN((-$C24+$D24)/$E24))</f>
        <v>#DIV/0!</v>
      </c>
      <c r="H24">
        <v>169.91</v>
      </c>
      <c r="I24">
        <f xml:space="preserve"> H24 + 90</f>
        <v>259.90999999999997</v>
      </c>
    </row>
    <row r="25" spans="2:9">
      <c r="B25" t="s">
        <v>9</v>
      </c>
      <c r="C25">
        <v>4277.5</v>
      </c>
      <c r="D25">
        <v>4285.5</v>
      </c>
      <c r="F25">
        <f xml:space="preserve"> ($D25-$C25)/2</f>
        <v>4</v>
      </c>
      <c r="G25" t="e">
        <f xml:space="preserve"> DEGREES(ATAN((-$C25+$D25)/$E25))</f>
        <v>#DIV/0!</v>
      </c>
      <c r="H25">
        <v>166.82</v>
      </c>
      <c r="I25">
        <f xml:space="preserve"> H25 + 90</f>
        <v>256.82</v>
      </c>
    </row>
    <row r="26" spans="2:9">
      <c r="B26" t="s">
        <v>9</v>
      </c>
      <c r="C26">
        <v>4323</v>
      </c>
      <c r="D26">
        <v>4324.5</v>
      </c>
      <c r="F26">
        <f xml:space="preserve"> ($D26-$C26)/2</f>
        <v>0.75</v>
      </c>
      <c r="G26" t="e">
        <f xml:space="preserve"> DEGREES(ATAN((-$C26+$D26)/$E26))</f>
        <v>#DIV/0!</v>
      </c>
      <c r="H26">
        <v>25.83</v>
      </c>
      <c r="I26">
        <f xml:space="preserve"> H26 + 90</f>
        <v>115.83</v>
      </c>
    </row>
    <row r="27" spans="2:9">
      <c r="B27" t="s">
        <v>29</v>
      </c>
      <c r="C27">
        <v>4323.5</v>
      </c>
      <c r="D27">
        <v>4326</v>
      </c>
      <c r="F27">
        <f xml:space="preserve"> ($D27-$C27)/2</f>
        <v>1.25</v>
      </c>
      <c r="G27" t="e">
        <f xml:space="preserve"> DEGREES(ATAN((-$C27+$D27)/$E27))</f>
        <v>#DIV/0!</v>
      </c>
      <c r="H27">
        <v>21.51</v>
      </c>
      <c r="I27">
        <f xml:space="preserve"> H27 + 90</f>
        <v>111.51</v>
      </c>
    </row>
    <row r="28" spans="2:9">
      <c r="B28" t="s">
        <v>9</v>
      </c>
      <c r="C28">
        <v>4328.5</v>
      </c>
      <c r="D28">
        <v>4333</v>
      </c>
      <c r="F28">
        <f xml:space="preserve"> ($D28-$C28)/2</f>
        <v>2.25</v>
      </c>
      <c r="G28" t="e">
        <f xml:space="preserve"> DEGREES(ATAN((-$C28+$D28)/$E28))</f>
        <v>#DIV/0!</v>
      </c>
      <c r="H28">
        <v>122.5</v>
      </c>
      <c r="I28">
        <f xml:space="preserve"> H28 + 90</f>
        <v>212.5</v>
      </c>
    </row>
    <row r="29" spans="2:9">
      <c r="B29" t="s">
        <v>29</v>
      </c>
      <c r="C29">
        <v>4364.5</v>
      </c>
      <c r="D29">
        <v>4366.5</v>
      </c>
      <c r="F29">
        <f xml:space="preserve"> ($D29-$C29)/2</f>
        <v>1</v>
      </c>
      <c r="G29" t="e">
        <f xml:space="preserve"> DEGREES(ATAN((-$C29+$D29)/$E29))</f>
        <v>#DIV/0!</v>
      </c>
      <c r="H29">
        <v>47.83</v>
      </c>
      <c r="I29">
        <f xml:space="preserve"> H29 + 90</f>
        <v>137.82999999999998</v>
      </c>
    </row>
    <row r="30" spans="2:9">
      <c r="B30" t="s">
        <v>29</v>
      </c>
      <c r="C30">
        <v>4364.5</v>
      </c>
      <c r="D30">
        <v>4366.5</v>
      </c>
      <c r="F30">
        <f xml:space="preserve"> ($D30-$C30)/2</f>
        <v>1</v>
      </c>
      <c r="G30" t="e">
        <f xml:space="preserve"> DEGREES(ATAN((-$C30+$D30)/$E30))</f>
        <v>#DIV/0!</v>
      </c>
      <c r="H30">
        <v>122.5</v>
      </c>
      <c r="I30">
        <f xml:space="preserve"> H30 + 90</f>
        <v>212.5</v>
      </c>
    </row>
    <row r="31" spans="2:9">
      <c r="B31" t="s">
        <v>9</v>
      </c>
      <c r="C31">
        <v>4437</v>
      </c>
      <c r="D31">
        <v>4439</v>
      </c>
      <c r="F31">
        <f xml:space="preserve"> ($D31-$C31)/2</f>
        <v>1</v>
      </c>
      <c r="G31" t="e">
        <f xml:space="preserve"> DEGREES(ATAN((-$C31+$D31)/$E31))</f>
        <v>#DIV/0!</v>
      </c>
      <c r="H31">
        <v>128.12</v>
      </c>
      <c r="I31">
        <f xml:space="preserve"> H31 + 90</f>
        <v>218.12</v>
      </c>
    </row>
    <row r="32" spans="2:9">
      <c r="B32" t="s">
        <v>10</v>
      </c>
      <c r="C32">
        <v>4544</v>
      </c>
      <c r="D32">
        <v>4546</v>
      </c>
      <c r="F32">
        <f xml:space="preserve"> ($D32-$C32)/2</f>
        <v>1</v>
      </c>
      <c r="G32" t="e">
        <f xml:space="preserve"> DEGREES(ATAN((-$C32+$D32)/$E32))</f>
        <v>#DIV/0!</v>
      </c>
      <c r="H32">
        <v>109.64</v>
      </c>
      <c r="I32">
        <f xml:space="preserve"> H32 + 90</f>
        <v>199.64</v>
      </c>
    </row>
    <row r="33" spans="2:9">
      <c r="B33" t="s">
        <v>9</v>
      </c>
      <c r="C33">
        <v>4545.5</v>
      </c>
      <c r="D33">
        <v>4553</v>
      </c>
      <c r="F33">
        <f xml:space="preserve"> ($D33-$C33)/2</f>
        <v>3.75</v>
      </c>
      <c r="G33" t="e">
        <f xml:space="preserve"> DEGREES(ATAN((-$C33+$D33)/$E33))</f>
        <v>#DIV/0!</v>
      </c>
      <c r="H33">
        <v>164.15</v>
      </c>
      <c r="I33">
        <f xml:space="preserve"> H33 + 90</f>
        <v>254.15</v>
      </c>
    </row>
    <row r="34" spans="2:9">
      <c r="B34" t="s">
        <v>9</v>
      </c>
      <c r="C34">
        <v>4546</v>
      </c>
      <c r="D34">
        <v>4561.5</v>
      </c>
      <c r="F34">
        <f xml:space="preserve"> ($D34-$C34)/2</f>
        <v>7.75</v>
      </c>
      <c r="G34" t="e">
        <f xml:space="preserve"> DEGREES(ATAN((-$C34+$D34)/$E34))</f>
        <v>#DIV/0!</v>
      </c>
      <c r="H34">
        <v>75.790000000000006</v>
      </c>
      <c r="I34">
        <f xml:space="preserve"> H34 + 90</f>
        <v>165.79000000000002</v>
      </c>
    </row>
    <row r="35" spans="2:9">
      <c r="B35" t="s">
        <v>9</v>
      </c>
      <c r="C35">
        <v>4552</v>
      </c>
      <c r="D35">
        <v>4556</v>
      </c>
      <c r="F35">
        <f xml:space="preserve"> ($D35-$C35)/2</f>
        <v>2</v>
      </c>
      <c r="G35" t="e">
        <f xml:space="preserve"> DEGREES(ATAN((-$C35+$D35)/$E35))</f>
        <v>#DIV/0!</v>
      </c>
      <c r="H35">
        <v>101.93</v>
      </c>
      <c r="I35">
        <f xml:space="preserve"> H35 + 90</f>
        <v>191.93</v>
      </c>
    </row>
    <row r="36" spans="2:9">
      <c r="B36" t="s">
        <v>9</v>
      </c>
      <c r="C36">
        <v>4553.5</v>
      </c>
      <c r="D36">
        <v>4558.5</v>
      </c>
      <c r="F36">
        <f xml:space="preserve"> ($D36-$C36)/2</f>
        <v>2.5</v>
      </c>
      <c r="G36" t="e">
        <f xml:space="preserve"> DEGREES(ATAN((-$C36+$D36)/$E36))</f>
        <v>#DIV/0!</v>
      </c>
      <c r="H36">
        <v>79.31</v>
      </c>
      <c r="I36">
        <f xml:space="preserve"> H36 + 90</f>
        <v>169.31</v>
      </c>
    </row>
    <row r="37" spans="2:9">
      <c r="B37" t="s">
        <v>9</v>
      </c>
      <c r="C37">
        <v>4555.5</v>
      </c>
      <c r="D37">
        <v>4582</v>
      </c>
      <c r="F37">
        <f xml:space="preserve"> ($D37-$C37)/2</f>
        <v>13.25</v>
      </c>
      <c r="G37" t="e">
        <f xml:space="preserve"> DEGREES(ATAN((-$C37+$D37)/$E37))</f>
        <v>#DIV/0!</v>
      </c>
      <c r="H37">
        <v>72.709999999999994</v>
      </c>
      <c r="I37">
        <f xml:space="preserve"> H37 + 90</f>
        <v>162.70999999999998</v>
      </c>
    </row>
    <row r="38" spans="2:9">
      <c r="B38" t="s">
        <v>9</v>
      </c>
      <c r="C38">
        <v>4561</v>
      </c>
      <c r="D38">
        <v>4570.5</v>
      </c>
      <c r="F38">
        <f xml:space="preserve"> ($D38-$C38)/2</f>
        <v>4.75</v>
      </c>
      <c r="G38" t="e">
        <f xml:space="preserve"> DEGREES(ATAN((-$C38+$D38)/$E38))</f>
        <v>#DIV/0!</v>
      </c>
      <c r="H38">
        <v>123.44</v>
      </c>
      <c r="I38">
        <f xml:space="preserve"> H38 + 90</f>
        <v>213.44</v>
      </c>
    </row>
    <row r="39" spans="2:9">
      <c r="B39" t="s">
        <v>9</v>
      </c>
      <c r="C39">
        <v>4563</v>
      </c>
      <c r="D39">
        <v>4566</v>
      </c>
      <c r="F39">
        <f xml:space="preserve"> ($D39-$C39)/2</f>
        <v>1.5</v>
      </c>
      <c r="G39" t="e">
        <f xml:space="preserve"> DEGREES(ATAN((-$C39+$D39)/$E39))</f>
        <v>#DIV/0!</v>
      </c>
      <c r="H39">
        <v>121.56</v>
      </c>
      <c r="I39">
        <f xml:space="preserve"> H39 + 90</f>
        <v>211.56</v>
      </c>
    </row>
    <row r="40" spans="2:9">
      <c r="B40" t="s">
        <v>9</v>
      </c>
      <c r="C40">
        <v>4566</v>
      </c>
      <c r="D40">
        <v>4571.5</v>
      </c>
      <c r="F40">
        <f xml:space="preserve"> ($D40-$C40)/2</f>
        <v>2.75</v>
      </c>
      <c r="G40" t="e">
        <f xml:space="preserve"> DEGREES(ATAN((-$C40+$D40)/$E40))</f>
        <v>#DIV/0!</v>
      </c>
      <c r="H40">
        <v>164.26</v>
      </c>
      <c r="I40">
        <f xml:space="preserve"> H40 + 90</f>
        <v>254.26</v>
      </c>
    </row>
    <row r="41" spans="2:9">
      <c r="B41" t="s">
        <v>9</v>
      </c>
      <c r="C41">
        <v>4567</v>
      </c>
      <c r="D41">
        <v>4578</v>
      </c>
      <c r="F41">
        <f xml:space="preserve"> ($D41-$C41)/2</f>
        <v>5.5</v>
      </c>
      <c r="G41" t="e">
        <f xml:space="preserve"> DEGREES(ATAN((-$C41+$D41)/$E41))</f>
        <v>#DIV/0!</v>
      </c>
      <c r="H41">
        <v>163.66999999999999</v>
      </c>
      <c r="I41">
        <f xml:space="preserve"> H41 + 90</f>
        <v>253.67</v>
      </c>
    </row>
    <row r="42" spans="2:9">
      <c r="B42" t="s">
        <v>9</v>
      </c>
      <c r="C42">
        <v>4567</v>
      </c>
      <c r="D42">
        <v>4572.5</v>
      </c>
      <c r="F42">
        <f xml:space="preserve"> ($D42-$C42)/2</f>
        <v>2.75</v>
      </c>
      <c r="G42" t="e">
        <f xml:space="preserve"> DEGREES(ATAN((-$C42+$D42)/$E42))</f>
        <v>#DIV/0!</v>
      </c>
      <c r="H42">
        <v>117.46</v>
      </c>
      <c r="I42">
        <f xml:space="preserve"> H42 + 90</f>
        <v>207.45999999999998</v>
      </c>
    </row>
    <row r="43" spans="2:9">
      <c r="B43" t="s">
        <v>29</v>
      </c>
      <c r="C43">
        <v>4982</v>
      </c>
      <c r="D43">
        <v>4984</v>
      </c>
      <c r="F43">
        <f xml:space="preserve"> ($D43-$C43)/2</f>
        <v>1</v>
      </c>
      <c r="G43" t="e">
        <f xml:space="preserve"> DEGREES(ATAN((-$C43+$D43)/$E43))</f>
        <v>#DIV/0!</v>
      </c>
      <c r="H43">
        <v>76.319999999999993</v>
      </c>
      <c r="I43">
        <f xml:space="preserve"> H43 + 90</f>
        <v>166.32</v>
      </c>
    </row>
    <row r="44" spans="2:9">
      <c r="B44" t="s">
        <v>29</v>
      </c>
      <c r="C44">
        <v>4983.5</v>
      </c>
      <c r="D44">
        <v>4985.5</v>
      </c>
      <c r="F44">
        <f xml:space="preserve"> ($D44-$C44)/2</f>
        <v>1</v>
      </c>
      <c r="G44" t="e">
        <f xml:space="preserve"> DEGREES(ATAN((-$C44+$D44)/$E44))</f>
        <v>#DIV/0!</v>
      </c>
      <c r="H44">
        <v>97.91</v>
      </c>
      <c r="I44">
        <f xml:space="preserve"> H44 + 90</f>
        <v>187.91</v>
      </c>
    </row>
    <row r="45" spans="2:9">
      <c r="B45" t="s">
        <v>29</v>
      </c>
      <c r="C45">
        <v>5008</v>
      </c>
      <c r="D45">
        <v>5009</v>
      </c>
      <c r="F45">
        <f xml:space="preserve"> ($D45-$C45)/2</f>
        <v>0.5</v>
      </c>
      <c r="G45" t="e">
        <f xml:space="preserve"> DEGREES(ATAN((-$C45+$D45)/$E45))</f>
        <v>#DIV/0!</v>
      </c>
      <c r="H45">
        <v>76.91</v>
      </c>
      <c r="I45">
        <f xml:space="preserve"> H45 + 90</f>
        <v>166.91</v>
      </c>
    </row>
    <row r="46" spans="2:9">
      <c r="B46" t="s">
        <v>29</v>
      </c>
      <c r="C46">
        <v>5009.5</v>
      </c>
      <c r="D46">
        <v>5012</v>
      </c>
      <c r="F46">
        <f xml:space="preserve"> ($D46-$C46)/2</f>
        <v>1.25</v>
      </c>
      <c r="G46" t="e">
        <f xml:space="preserve"> DEGREES(ATAN((-$C46+$D46)/$E46))</f>
        <v>#DIV/0!</v>
      </c>
      <c r="H46">
        <v>93.28</v>
      </c>
      <c r="I46">
        <f xml:space="preserve"> H46 + 90</f>
        <v>183.28</v>
      </c>
    </row>
    <row r="47" spans="2:9">
      <c r="B47" t="s">
        <v>29</v>
      </c>
      <c r="C47">
        <v>5020</v>
      </c>
      <c r="D47">
        <v>5023</v>
      </c>
      <c r="F47">
        <f xml:space="preserve"> ($D47-$C47)/2</f>
        <v>1.5</v>
      </c>
      <c r="G47" t="e">
        <f xml:space="preserve"> DEGREES(ATAN((-$C47+$D47)/$E47))</f>
        <v>#DIV/0!</v>
      </c>
      <c r="H47">
        <v>91.23</v>
      </c>
      <c r="I47">
        <f xml:space="preserve"> H47 + 90</f>
        <v>181.23000000000002</v>
      </c>
    </row>
    <row r="48" spans="2:9">
      <c r="B48" t="s">
        <v>29</v>
      </c>
      <c r="C48">
        <v>5021</v>
      </c>
      <c r="D48">
        <v>5025.5</v>
      </c>
      <c r="F48">
        <f xml:space="preserve"> ($D48-$C48)/2</f>
        <v>2.25</v>
      </c>
      <c r="G48" t="e">
        <f xml:space="preserve"> DEGREES(ATAN((-$C48+$D48)/$E48))</f>
        <v>#DIV/0!</v>
      </c>
      <c r="H48">
        <v>94.12</v>
      </c>
      <c r="I48">
        <f xml:space="preserve"> H48 + 90</f>
        <v>184.12</v>
      </c>
    </row>
    <row r="49" spans="2:9">
      <c r="B49" t="s">
        <v>29</v>
      </c>
      <c r="C49">
        <v>5024.5</v>
      </c>
      <c r="D49">
        <v>5027.5</v>
      </c>
      <c r="F49">
        <f xml:space="preserve"> ($D49-$C49)/2</f>
        <v>1.5</v>
      </c>
      <c r="G49" t="e">
        <f xml:space="preserve"> DEGREES(ATAN((-$C49+$D49)/$E49))</f>
        <v>#DIV/0!</v>
      </c>
      <c r="H49">
        <v>102.87</v>
      </c>
      <c r="I49">
        <f xml:space="preserve"> H49 + 90</f>
        <v>192.87</v>
      </c>
    </row>
    <row r="50" spans="2:9">
      <c r="B50" t="s">
        <v>29</v>
      </c>
      <c r="C50">
        <v>5027</v>
      </c>
      <c r="D50">
        <v>5032</v>
      </c>
      <c r="F50">
        <f xml:space="preserve"> ($D50-$C50)/2</f>
        <v>2.5</v>
      </c>
      <c r="G50" t="e">
        <f xml:space="preserve"> DEGREES(ATAN((-$C50+$D50)/$E50))</f>
        <v>#DIV/0!</v>
      </c>
      <c r="H50">
        <v>97.91</v>
      </c>
      <c r="I50">
        <f xml:space="preserve"> H50 + 90</f>
        <v>187.91</v>
      </c>
    </row>
    <row r="51" spans="2:9">
      <c r="B51" t="s">
        <v>29</v>
      </c>
      <c r="C51">
        <v>5030</v>
      </c>
      <c r="D51">
        <v>5034</v>
      </c>
      <c r="F51">
        <f xml:space="preserve"> ($D51-$C51)/2</f>
        <v>2</v>
      </c>
      <c r="G51" t="e">
        <f xml:space="preserve"> DEGREES(ATAN((-$C51+$D51)/$E51))</f>
        <v>#DIV/0!</v>
      </c>
      <c r="H51">
        <v>93.7</v>
      </c>
      <c r="I51">
        <f xml:space="preserve"> H51 + 90</f>
        <v>183.7</v>
      </c>
    </row>
    <row r="52" spans="2:9">
      <c r="B52" t="s">
        <v>29</v>
      </c>
      <c r="C52">
        <v>5032.5</v>
      </c>
      <c r="D52">
        <v>5036</v>
      </c>
      <c r="F52">
        <f xml:space="preserve"> ($D52-$C52)/2</f>
        <v>1.75</v>
      </c>
      <c r="G52" t="e">
        <f xml:space="preserve"> DEGREES(ATAN((-$C52+$D52)/$E52))</f>
        <v>#DIV/0!</v>
      </c>
      <c r="H52">
        <v>82.34</v>
      </c>
      <c r="I52">
        <f xml:space="preserve"> H52 + 90</f>
        <v>172.34</v>
      </c>
    </row>
    <row r="53" spans="2:9">
      <c r="B53" t="s">
        <v>29</v>
      </c>
      <c r="C53">
        <v>5034.5</v>
      </c>
      <c r="D53">
        <v>5037.5</v>
      </c>
      <c r="F53">
        <f xml:space="preserve"> ($D53-$C53)/2</f>
        <v>1.5</v>
      </c>
      <c r="G53" t="e">
        <f xml:space="preserve"> DEGREES(ATAN((-$C53+$D53)/$E53))</f>
        <v>#DIV/0!</v>
      </c>
      <c r="H53">
        <v>96.32</v>
      </c>
      <c r="I53">
        <f xml:space="preserve"> H53 + 90</f>
        <v>186.32</v>
      </c>
    </row>
    <row r="54" spans="2:9">
      <c r="B54" t="s">
        <v>29</v>
      </c>
      <c r="C54">
        <v>5036</v>
      </c>
      <c r="D54">
        <v>5038.5</v>
      </c>
      <c r="F54">
        <f xml:space="preserve"> ($D54-$C54)/2</f>
        <v>1.25</v>
      </c>
      <c r="G54" t="e">
        <f xml:space="preserve"> DEGREES(ATAN((-$C54+$D54)/$E54))</f>
        <v>#DIV/0!</v>
      </c>
      <c r="H54">
        <v>81.96</v>
      </c>
      <c r="I54">
        <f xml:space="preserve"> H54 + 90</f>
        <v>171.95999999999998</v>
      </c>
    </row>
    <row r="55" spans="2:9">
      <c r="B55" t="s">
        <v>9</v>
      </c>
      <c r="C55">
        <v>5091.5</v>
      </c>
      <c r="D55">
        <v>5093</v>
      </c>
      <c r="F55">
        <f xml:space="preserve"> ($D55-$C55)/2</f>
        <v>0.75</v>
      </c>
      <c r="G55" t="e">
        <f xml:space="preserve"> DEGREES(ATAN((-$C55+$D55)/$E55))</f>
        <v>#DIV/0!</v>
      </c>
      <c r="H55">
        <v>96.88</v>
      </c>
      <c r="I55">
        <f xml:space="preserve"> H55 + 90</f>
        <v>186.88</v>
      </c>
    </row>
    <row r="56" spans="2:9">
      <c r="B56" t="s">
        <v>9</v>
      </c>
      <c r="C56">
        <v>5214</v>
      </c>
      <c r="D56">
        <v>5216</v>
      </c>
      <c r="F56">
        <f xml:space="preserve"> ($D56-$C56)/2</f>
        <v>1</v>
      </c>
      <c r="G56" t="e">
        <f xml:space="preserve"> DEGREES(ATAN((-$C56+$D56)/$E56))</f>
        <v>#DIV/0!</v>
      </c>
      <c r="H56">
        <v>90.1</v>
      </c>
      <c r="I56">
        <f xml:space="preserve"> H56 + 90</f>
        <v>180.1</v>
      </c>
    </row>
    <row r="57" spans="2:9">
      <c r="B57" t="s">
        <v>29</v>
      </c>
      <c r="C57">
        <v>5252.5</v>
      </c>
      <c r="D57">
        <v>5253</v>
      </c>
      <c r="F57">
        <f xml:space="preserve"> ($D57-$C57)/2</f>
        <v>0.25</v>
      </c>
      <c r="G57" t="e">
        <f xml:space="preserve"> DEGREES(ATAN((-$C57+$D57)/$E57))</f>
        <v>#DIV/0!</v>
      </c>
      <c r="H57">
        <v>136.53</v>
      </c>
      <c r="I57">
        <f xml:space="preserve"> H57 + 90</f>
        <v>226.53</v>
      </c>
    </row>
    <row r="58" spans="2:9">
      <c r="B58" t="s">
        <v>9</v>
      </c>
      <c r="C58">
        <v>5269</v>
      </c>
      <c r="D58">
        <v>5270.5</v>
      </c>
      <c r="F58">
        <f xml:space="preserve"> ($D58-$C58)/2</f>
        <v>0.75</v>
      </c>
      <c r="G58" t="e">
        <f xml:space="preserve"> DEGREES(ATAN((-$C58+$D58)/$E58))</f>
        <v>#DIV/0!</v>
      </c>
      <c r="H58">
        <v>82.29</v>
      </c>
      <c r="I58">
        <f xml:space="preserve"> H58 + 90</f>
        <v>172.29000000000002</v>
      </c>
    </row>
    <row r="59" spans="2:9">
      <c r="B59" t="s">
        <v>9</v>
      </c>
      <c r="C59">
        <v>5431</v>
      </c>
      <c r="D59">
        <v>5433.5</v>
      </c>
      <c r="F59">
        <f xml:space="preserve"> ($D59-$C59)/2</f>
        <v>1.25</v>
      </c>
      <c r="G59" t="e">
        <f xml:space="preserve"> DEGREES(ATAN((-$C59+$D59)/$E59))</f>
        <v>#DIV/0!</v>
      </c>
      <c r="H59">
        <v>28.548333333333332</v>
      </c>
      <c r="I59">
        <f xml:space="preserve"> H59 + 90</f>
        <v>118.54833333333333</v>
      </c>
    </row>
    <row r="60" spans="2:9">
      <c r="B60" t="s">
        <v>9</v>
      </c>
      <c r="C60">
        <v>5432</v>
      </c>
      <c r="D60">
        <v>5435</v>
      </c>
      <c r="F60">
        <f xml:space="preserve"> ($D60-$C60)/2</f>
        <v>1.5</v>
      </c>
      <c r="G60" t="e">
        <f xml:space="preserve"> DEGREES(ATAN((-$C60+$D60)/$E60))</f>
        <v>#DIV/0!</v>
      </c>
      <c r="H60">
        <v>45.138333333333328</v>
      </c>
      <c r="I60">
        <f xml:space="preserve"> H60 + 90</f>
        <v>135.13833333333332</v>
      </c>
    </row>
    <row r="61" spans="2:9">
      <c r="B61" t="s">
        <v>9</v>
      </c>
      <c r="C61">
        <v>5653.5</v>
      </c>
      <c r="D61">
        <v>5656.5</v>
      </c>
      <c r="F61">
        <f xml:space="preserve"> ($D61-$C61)/2</f>
        <v>1.5</v>
      </c>
      <c r="G61" t="e">
        <f xml:space="preserve"> DEGREES(ATAN((-$C61+$D61)/$E61))</f>
        <v>#DIV/0!</v>
      </c>
      <c r="H61">
        <v>129.90833333333333</v>
      </c>
      <c r="I61">
        <f xml:space="preserve"> H61 + 90</f>
        <v>219.90833333333333</v>
      </c>
    </row>
    <row r="62" spans="2:9">
      <c r="B62" t="s">
        <v>9</v>
      </c>
      <c r="C62">
        <v>5708</v>
      </c>
      <c r="D62">
        <v>5715.5</v>
      </c>
      <c r="F62">
        <f xml:space="preserve"> ($D62-$C62)/2</f>
        <v>3.75</v>
      </c>
      <c r="G62" t="e">
        <f xml:space="preserve"> DEGREES(ATAN((-$C62+$D62)/$E62))</f>
        <v>#DIV/0!</v>
      </c>
      <c r="H62">
        <v>95.69</v>
      </c>
      <c r="I62">
        <f xml:space="preserve"> H62 + 90</f>
        <v>185.69</v>
      </c>
    </row>
    <row r="63" spans="2:9">
      <c r="B63" t="s">
        <v>9</v>
      </c>
      <c r="C63">
        <v>5715.5</v>
      </c>
      <c r="D63">
        <v>5720.5</v>
      </c>
      <c r="F63">
        <f xml:space="preserve"> ($D63-$C63)/2</f>
        <v>2.5</v>
      </c>
      <c r="G63" t="e">
        <f xml:space="preserve"> DEGREES(ATAN((-$C63+$D63)/$E63))</f>
        <v>#DIV/0!</v>
      </c>
      <c r="H63">
        <v>101.16166666666665</v>
      </c>
      <c r="I63">
        <f xml:space="preserve"> H63 + 90</f>
        <v>191.16166666666663</v>
      </c>
    </row>
    <row r="64" spans="2:9">
      <c r="B64" t="s">
        <v>13</v>
      </c>
      <c r="C64">
        <v>5785</v>
      </c>
      <c r="D64">
        <v>5788</v>
      </c>
      <c r="F64">
        <f xml:space="preserve"> ($D64-$C64)/2</f>
        <v>1.5</v>
      </c>
      <c r="G64" t="e">
        <f xml:space="preserve"> DEGREES(ATAN((-$C64+$D64)/$E64))</f>
        <v>#DIV/0!</v>
      </c>
      <c r="H64">
        <v>67.316666666666677</v>
      </c>
      <c r="I64">
        <f xml:space="preserve"> H64 + 90</f>
        <v>157.31666666666666</v>
      </c>
    </row>
    <row r="65" spans="2:9">
      <c r="B65" t="s">
        <v>9</v>
      </c>
      <c r="C65">
        <v>5793.5</v>
      </c>
      <c r="D65">
        <v>5799.5</v>
      </c>
      <c r="F65">
        <f xml:space="preserve"> ($D65-$C65)/2</f>
        <v>3</v>
      </c>
      <c r="G65" t="e">
        <f xml:space="preserve"> DEGREES(ATAN((-$C65+$D65)/$E65))</f>
        <v>#DIV/0!</v>
      </c>
      <c r="H65">
        <v>48.416666666666664</v>
      </c>
      <c r="I65">
        <f xml:space="preserve"> H65 + 90</f>
        <v>138.41666666666666</v>
      </c>
    </row>
    <row r="66" spans="2:9">
      <c r="B66" t="s">
        <v>13</v>
      </c>
      <c r="C66">
        <v>5857.5</v>
      </c>
      <c r="D66">
        <v>5859.5</v>
      </c>
      <c r="F66">
        <f xml:space="preserve"> ($D66-$C66)/2</f>
        <v>1</v>
      </c>
      <c r="G66" t="e">
        <f xml:space="preserve"> DEGREES(ATAN((-$C66+$D66)/$E66))</f>
        <v>#DIV/0!</v>
      </c>
      <c r="H66">
        <v>124.27333333333333</v>
      </c>
      <c r="I66">
        <f xml:space="preserve"> H66 + 90</f>
        <v>214.27333333333331</v>
      </c>
    </row>
    <row r="67" spans="2:9">
      <c r="B67" t="s">
        <v>9</v>
      </c>
      <c r="C67">
        <v>5866.5</v>
      </c>
      <c r="D67">
        <v>5871.5</v>
      </c>
      <c r="F67">
        <f xml:space="preserve"> ($D67-$C67)/2</f>
        <v>2.5</v>
      </c>
      <c r="G67" t="e">
        <f xml:space="preserve"> DEGREES(ATAN((-$C67+$D67)/$E67))</f>
        <v>#DIV/0!</v>
      </c>
      <c r="H67">
        <v>116.91166666666665</v>
      </c>
      <c r="I67">
        <f xml:space="preserve"> H67 + 90</f>
        <v>206.91166666666663</v>
      </c>
    </row>
    <row r="68" spans="2:9">
      <c r="B68" t="s">
        <v>9</v>
      </c>
      <c r="C68">
        <v>5868</v>
      </c>
      <c r="D68">
        <v>5871.5</v>
      </c>
      <c r="F68">
        <f xml:space="preserve"> ($D68-$C68)/2</f>
        <v>1.75</v>
      </c>
      <c r="G68" t="e">
        <f xml:space="preserve"> DEGREES(ATAN((-$C68+$D68)/$E68))</f>
        <v>#DIV/0!</v>
      </c>
      <c r="H68">
        <v>123.95833333333333</v>
      </c>
      <c r="I68">
        <f xml:space="preserve"> H68 + 90</f>
        <v>213.95833333333331</v>
      </c>
    </row>
    <row r="69" spans="2:9">
      <c r="B69" t="s">
        <v>9</v>
      </c>
      <c r="C69">
        <v>5896.5</v>
      </c>
      <c r="D69">
        <v>5900</v>
      </c>
      <c r="F69">
        <f xml:space="preserve"> ($D69-$C69)/2</f>
        <v>1.75</v>
      </c>
      <c r="G69" t="e">
        <f xml:space="preserve"> DEGREES(ATAN((-$C69+$D69)/$E69))</f>
        <v>#DIV/0!</v>
      </c>
      <c r="H69">
        <v>32.234999999999999</v>
      </c>
      <c r="I69">
        <f xml:space="preserve"> H69 + 90</f>
        <v>122.235</v>
      </c>
    </row>
    <row r="70" spans="2:9">
      <c r="B70" t="s">
        <v>9</v>
      </c>
      <c r="C70">
        <v>5947</v>
      </c>
      <c r="D70">
        <v>5953</v>
      </c>
      <c r="F70">
        <f xml:space="preserve"> ($D70-$C70)/2</f>
        <v>3</v>
      </c>
      <c r="G70" t="e">
        <f xml:space="preserve"> DEGREES(ATAN((-$C70+$D70)/$E70))</f>
        <v>#DIV/0!</v>
      </c>
      <c r="H70">
        <v>61.751666666666665</v>
      </c>
      <c r="I70">
        <f xml:space="preserve"> H70 + 90</f>
        <v>151.75166666666667</v>
      </c>
    </row>
    <row r="71" spans="2:9">
      <c r="B71" t="s">
        <v>9</v>
      </c>
      <c r="C71">
        <v>6025</v>
      </c>
      <c r="D71">
        <v>6027</v>
      </c>
      <c r="F71">
        <f xml:space="preserve"> ($D71-$C71)/2</f>
        <v>1</v>
      </c>
      <c r="G71" t="e">
        <f xml:space="preserve"> DEGREES(ATAN((-$C71+$D71)/$E71))</f>
        <v>#DIV/0!</v>
      </c>
      <c r="H71">
        <v>175.61833333333334</v>
      </c>
      <c r="I71">
        <f xml:space="preserve"> H71 + 90</f>
        <v>265.61833333333334</v>
      </c>
    </row>
    <row r="72" spans="2:9">
      <c r="B72" t="s">
        <v>9</v>
      </c>
      <c r="C72">
        <v>6027</v>
      </c>
      <c r="D72">
        <v>6210</v>
      </c>
      <c r="F72">
        <f xml:space="preserve"> ($D72-$C72)/2</f>
        <v>91.5</v>
      </c>
      <c r="G72" t="e">
        <f xml:space="preserve"> DEGREES(ATAN((-$C72+$D72)/$E72))</f>
        <v>#DIV/0!</v>
      </c>
      <c r="H72">
        <v>69.37</v>
      </c>
      <c r="I72">
        <f xml:space="preserve"> H72 + 90</f>
        <v>159.37</v>
      </c>
    </row>
    <row r="73" spans="2:9">
      <c r="B73" t="s">
        <v>9</v>
      </c>
      <c r="C73">
        <v>6037.5</v>
      </c>
      <c r="D73">
        <v>6040</v>
      </c>
      <c r="F73">
        <f xml:space="preserve"> ($D73-$C73)/2</f>
        <v>1.25</v>
      </c>
      <c r="G73" t="e">
        <f xml:space="preserve"> DEGREES(ATAN((-$C73+$D73)/$E73))</f>
        <v>#DIV/0!</v>
      </c>
      <c r="H73">
        <v>66.954999999999998</v>
      </c>
      <c r="I73">
        <f xml:space="preserve"> H73 + 90</f>
        <v>156.95499999999998</v>
      </c>
    </row>
    <row r="74" spans="2:9">
      <c r="B74" t="s">
        <v>9</v>
      </c>
      <c r="C74">
        <v>6040</v>
      </c>
      <c r="D74">
        <v>6042</v>
      </c>
      <c r="F74">
        <f xml:space="preserve"> ($D74-$C74)/2</f>
        <v>1</v>
      </c>
      <c r="G74" t="e">
        <f xml:space="preserve"> DEGREES(ATAN((-$C74+$D74)/$E74))</f>
        <v>#DIV/0!</v>
      </c>
      <c r="H74">
        <v>149.12333333333333</v>
      </c>
      <c r="I74">
        <f xml:space="preserve"> H74 + 90</f>
        <v>239.12333333333333</v>
      </c>
    </row>
    <row r="75" spans="2:9">
      <c r="B75" t="s">
        <v>9</v>
      </c>
      <c r="C75">
        <v>6081.5</v>
      </c>
      <c r="D75">
        <v>6082.5</v>
      </c>
      <c r="F75">
        <f xml:space="preserve"> ($D75-$C75)/2</f>
        <v>0.5</v>
      </c>
      <c r="G75" t="e">
        <f xml:space="preserve"> DEGREES(ATAN((-$C75+$D75)/$E75))</f>
        <v>#DIV/0!</v>
      </c>
      <c r="H75">
        <v>117.94999999999999</v>
      </c>
      <c r="I75">
        <f xml:space="preserve"> H75 + 90</f>
        <v>207.95</v>
      </c>
    </row>
    <row r="76" spans="2:9">
      <c r="B76" t="s">
        <v>9</v>
      </c>
      <c r="C76">
        <v>6113.5</v>
      </c>
      <c r="D76">
        <v>6116</v>
      </c>
      <c r="F76">
        <f xml:space="preserve"> ($D76-$C76)/2</f>
        <v>1.25</v>
      </c>
      <c r="G76" t="e">
        <f xml:space="preserve"> DEGREES(ATAN((-$C76+$D76)/$E76))</f>
        <v>#DIV/0!</v>
      </c>
      <c r="H76">
        <v>170.15833333333333</v>
      </c>
      <c r="I76">
        <f xml:space="preserve"> H76 + 90</f>
        <v>260.1583333333333</v>
      </c>
    </row>
    <row r="77" spans="2:9">
      <c r="B77" t="s">
        <v>9</v>
      </c>
      <c r="C77">
        <v>6218.5</v>
      </c>
      <c r="D77">
        <v>6231.5</v>
      </c>
      <c r="F77">
        <f xml:space="preserve"> ($D77-$C77)/2</f>
        <v>6.5</v>
      </c>
      <c r="G77" t="e">
        <f xml:space="preserve"> DEGREES(ATAN((-$C77+$D77)/$E77))</f>
        <v>#DIV/0!</v>
      </c>
      <c r="H77">
        <v>33.098333333333336</v>
      </c>
      <c r="I77">
        <f xml:space="preserve"> H77 + 90</f>
        <v>123.09833333333333</v>
      </c>
    </row>
    <row r="78" spans="2:9">
      <c r="B78" t="s">
        <v>9</v>
      </c>
      <c r="C78">
        <v>6227.5</v>
      </c>
      <c r="D78">
        <v>6231.5</v>
      </c>
      <c r="F78">
        <f xml:space="preserve"> ($D78-$C78)/2</f>
        <v>2</v>
      </c>
      <c r="G78" t="e">
        <f xml:space="preserve"> DEGREES(ATAN((-$C78+$D78)/$E78))</f>
        <v>#DIV/0!</v>
      </c>
      <c r="H78">
        <v>25.106666666666666</v>
      </c>
      <c r="I78">
        <f xml:space="preserve"> H78 + 90</f>
        <v>115.10666666666667</v>
      </c>
    </row>
    <row r="79" spans="2:9">
      <c r="B79" t="s">
        <v>9</v>
      </c>
      <c r="C79">
        <v>6230</v>
      </c>
      <c r="D79">
        <v>6232.5</v>
      </c>
      <c r="F79">
        <f xml:space="preserve"> ($D79-$C79)/2</f>
        <v>1.25</v>
      </c>
      <c r="G79" t="e">
        <f xml:space="preserve"> DEGREES(ATAN((-$C79+$D79)/$E79))</f>
        <v>#DIV/0!</v>
      </c>
      <c r="H79">
        <v>88.106666666666669</v>
      </c>
      <c r="I79">
        <f xml:space="preserve"> H79 + 90</f>
        <v>178.10666666666668</v>
      </c>
    </row>
    <row r="80" spans="2:9">
      <c r="B80" t="s">
        <v>9</v>
      </c>
      <c r="C80">
        <v>6230.5</v>
      </c>
      <c r="D80">
        <v>6236</v>
      </c>
      <c r="F80">
        <f xml:space="preserve"> ($D80-$C80)/2</f>
        <v>2.75</v>
      </c>
      <c r="G80" t="e">
        <f xml:space="preserve"> DEGREES(ATAN((-$C80+$D80)/$E80))</f>
        <v>#DIV/0!</v>
      </c>
      <c r="H80">
        <v>124.05166666666666</v>
      </c>
      <c r="I80">
        <f xml:space="preserve"> H80 + 90</f>
        <v>214.05166666666668</v>
      </c>
    </row>
    <row r="81" spans="1:9">
      <c r="B81" t="s">
        <v>9</v>
      </c>
      <c r="C81">
        <v>6231</v>
      </c>
      <c r="D81">
        <v>6232.5</v>
      </c>
      <c r="F81">
        <f xml:space="preserve"> ($D81-$C81)/2</f>
        <v>0.75</v>
      </c>
      <c r="G81" t="e">
        <f xml:space="preserve"> DEGREES(ATAN((-$C81+$D81)/$E81))</f>
        <v>#DIV/0!</v>
      </c>
      <c r="H81">
        <v>166.54166666666666</v>
      </c>
      <c r="I81">
        <f xml:space="preserve"> H81 + 90</f>
        <v>256.54166666666663</v>
      </c>
    </row>
    <row r="82" spans="1:9">
      <c r="B82" t="s">
        <v>9</v>
      </c>
      <c r="C82">
        <v>6425.4</v>
      </c>
      <c r="D82">
        <v>6429</v>
      </c>
      <c r="F82">
        <f xml:space="preserve"> ($D82-$C82)/2</f>
        <v>1.8000000000001819</v>
      </c>
      <c r="G82" t="e">
        <f xml:space="preserve"> DEGREES(ATAN((-$C82+$D82)/$E82))</f>
        <v>#DIV/0!</v>
      </c>
      <c r="H82">
        <v>169.05</v>
      </c>
      <c r="I82">
        <f xml:space="preserve"> H82 + 90</f>
        <v>259.05</v>
      </c>
    </row>
    <row r="83" spans="1:9">
      <c r="B83" t="s">
        <v>13</v>
      </c>
      <c r="C83">
        <v>6539</v>
      </c>
      <c r="D83">
        <v>6541</v>
      </c>
      <c r="F83">
        <f xml:space="preserve"> ($D83-$C83)/2</f>
        <v>1</v>
      </c>
      <c r="G83" t="e">
        <f xml:space="preserve"> DEGREES(ATAN((-$C83+$D83)/$E83))</f>
        <v>#DIV/0!</v>
      </c>
      <c r="H83">
        <v>148.35333333333332</v>
      </c>
      <c r="I83">
        <f xml:space="preserve"> H83 + 90</f>
        <v>238.35333333333332</v>
      </c>
    </row>
    <row r="84" spans="1:9">
      <c r="B84" t="s">
        <v>13</v>
      </c>
      <c r="C84">
        <v>6556.5</v>
      </c>
      <c r="D84">
        <v>6557</v>
      </c>
      <c r="F84">
        <f xml:space="preserve"> ($D84-$C84)/2</f>
        <v>0.25</v>
      </c>
      <c r="G84" t="e">
        <f xml:space="preserve"> DEGREES(ATAN((-$C84+$D84)/$E84))</f>
        <v>#DIV/0!</v>
      </c>
      <c r="H84">
        <v>101.25500000000001</v>
      </c>
      <c r="I84">
        <f xml:space="preserve"> H84 + 90</f>
        <v>191.255</v>
      </c>
    </row>
    <row r="85" spans="1:9">
      <c r="B85" t="s">
        <v>9</v>
      </c>
      <c r="C85">
        <v>6600</v>
      </c>
      <c r="D85">
        <v>6603.5</v>
      </c>
      <c r="F85">
        <f xml:space="preserve"> ($D85-$C85)/2</f>
        <v>1.75</v>
      </c>
      <c r="G85" t="e">
        <f xml:space="preserve"> DEGREES(ATAN((-$C85+$D85)/$E85))</f>
        <v>#DIV/0!</v>
      </c>
      <c r="H85">
        <v>117.44833333333334</v>
      </c>
      <c r="I85">
        <f xml:space="preserve"> H85 + 90</f>
        <v>207.44833333333332</v>
      </c>
    </row>
    <row r="86" spans="1:9">
      <c r="A86" s="1" t="s">
        <v>12</v>
      </c>
      <c r="B86" t="s">
        <v>13</v>
      </c>
      <c r="C86">
        <v>6796</v>
      </c>
      <c r="D86">
        <v>6798.5</v>
      </c>
      <c r="E86" s="1">
        <v>1.0229200000000001</v>
      </c>
      <c r="F86">
        <f xml:space="preserve"> ($D86-$C86)/2</f>
        <v>1.25</v>
      </c>
      <c r="G86">
        <f xml:space="preserve"> DEGREES(ATAN((-$C86+$D86)/$E86))</f>
        <v>67.747192692577997</v>
      </c>
      <c r="H86">
        <v>149.21</v>
      </c>
      <c r="I86">
        <f xml:space="preserve"> H86 + 90</f>
        <v>239.21</v>
      </c>
    </row>
    <row r="87" spans="1:9">
      <c r="A87" s="1" t="s">
        <v>12</v>
      </c>
      <c r="B87" t="s">
        <v>13</v>
      </c>
      <c r="C87">
        <v>6797.5</v>
      </c>
      <c r="D87">
        <v>6799.5</v>
      </c>
      <c r="E87" s="1">
        <v>1.0229200000000001</v>
      </c>
      <c r="F87">
        <f xml:space="preserve"> ($D87-$C87)/2</f>
        <v>1</v>
      </c>
      <c r="G87">
        <f xml:space="preserve"> DEGREES(ATAN((-$C87+$D87)/$E87))</f>
        <v>62.912072563584992</v>
      </c>
      <c r="H87">
        <v>149.9</v>
      </c>
      <c r="I87">
        <f xml:space="preserve"> H87 + 90</f>
        <v>239.9</v>
      </c>
    </row>
    <row r="88" spans="1:9">
      <c r="A88" s="1" t="s">
        <v>12</v>
      </c>
      <c r="B88" t="s">
        <v>13</v>
      </c>
      <c r="C88">
        <v>6800</v>
      </c>
      <c r="D88">
        <v>6802.5</v>
      </c>
      <c r="E88" s="1">
        <v>1.0344800000000001</v>
      </c>
      <c r="F88">
        <f xml:space="preserve"> ($D88-$C88)/2</f>
        <v>1.25</v>
      </c>
      <c r="G88">
        <f xml:space="preserve"> DEGREES(ATAN((-$C88+$D88)/$E88))</f>
        <v>67.520619583104107</v>
      </c>
      <c r="H88">
        <v>162.41</v>
      </c>
      <c r="I88">
        <f xml:space="preserve"> H88 + 90</f>
        <v>252.41</v>
      </c>
    </row>
    <row r="89" spans="1:9">
      <c r="A89" s="1" t="s">
        <v>12</v>
      </c>
      <c r="B89" t="s">
        <v>9</v>
      </c>
      <c r="C89">
        <v>6901</v>
      </c>
      <c r="D89">
        <v>6901.5</v>
      </c>
      <c r="E89" s="1">
        <v>1.01895</v>
      </c>
      <c r="F89">
        <f xml:space="preserve"> ($D89-$C89)/2</f>
        <v>0.25</v>
      </c>
      <c r="G89">
        <f xml:space="preserve"> DEGREES(ATAN((-$C89+$D89)/$E89))</f>
        <v>26.137242814116483</v>
      </c>
      <c r="H89">
        <v>81.489999999999995</v>
      </c>
      <c r="I89">
        <f xml:space="preserve"> H89 + 90</f>
        <v>171.49</v>
      </c>
    </row>
    <row r="90" spans="1:9">
      <c r="A90" s="1" t="s">
        <v>12</v>
      </c>
      <c r="B90" t="s">
        <v>9</v>
      </c>
      <c r="C90">
        <v>6901</v>
      </c>
      <c r="D90">
        <v>6902</v>
      </c>
      <c r="E90" s="1">
        <v>1.01895</v>
      </c>
      <c r="F90">
        <f xml:space="preserve"> ($D90-$C90)/2</f>
        <v>0.5</v>
      </c>
      <c r="G90">
        <f xml:space="preserve"> DEGREES(ATAN((-$C90+$D90)/$E90))</f>
        <v>44.462233765529469</v>
      </c>
      <c r="H90">
        <v>142.01</v>
      </c>
      <c r="I90">
        <f xml:space="preserve"> H90 + 90</f>
        <v>232.01</v>
      </c>
    </row>
    <row r="91" spans="1:9">
      <c r="A91" s="1" t="s">
        <v>12</v>
      </c>
      <c r="B91" t="s">
        <v>13</v>
      </c>
      <c r="C91">
        <v>6962.5</v>
      </c>
      <c r="D91">
        <v>6965</v>
      </c>
      <c r="E91" s="1">
        <v>1.0172399999999999</v>
      </c>
      <c r="F91">
        <f xml:space="preserve"> ($D91-$C91)/2</f>
        <v>1.25</v>
      </c>
      <c r="G91">
        <f xml:space="preserve"> DEGREES(ATAN((-$C91+$D91)/$E91))</f>
        <v>67.858789001026608</v>
      </c>
      <c r="H91">
        <v>122.66333333333334</v>
      </c>
      <c r="I91">
        <f xml:space="preserve"> H91 + 90</f>
        <v>212.66333333333336</v>
      </c>
    </row>
    <row r="92" spans="1:9">
      <c r="A92" s="1" t="s">
        <v>12</v>
      </c>
      <c r="B92" t="s">
        <v>13</v>
      </c>
      <c r="C92">
        <v>6998</v>
      </c>
      <c r="D92">
        <v>7001</v>
      </c>
      <c r="E92" s="1">
        <v>1.0159800000000001</v>
      </c>
      <c r="F92">
        <f xml:space="preserve"> ($D92-$C92)/2</f>
        <v>1.5</v>
      </c>
      <c r="G92">
        <f xml:space="preserve"> DEGREES(ATAN((-$C92+$D92)/$E92))</f>
        <v>71.290815536149523</v>
      </c>
      <c r="H92">
        <v>150.45333333333335</v>
      </c>
      <c r="I92">
        <f xml:space="preserve"> H92 + 90</f>
        <v>240.45333333333335</v>
      </c>
    </row>
    <row r="93" spans="1:9">
      <c r="A93" s="1" t="s">
        <v>12</v>
      </c>
      <c r="B93" t="s">
        <v>13</v>
      </c>
      <c r="C93">
        <v>7019.5</v>
      </c>
      <c r="D93">
        <v>7021.5</v>
      </c>
      <c r="E93" s="1">
        <v>1.0188600000000001</v>
      </c>
      <c r="F93">
        <f xml:space="preserve"> ($D93-$C93)/2</f>
        <v>1</v>
      </c>
      <c r="G93">
        <f xml:space="preserve"> DEGREES(ATAN((-$C93+$D93)/$E93))</f>
        <v>63.00434184985005</v>
      </c>
      <c r="H93">
        <v>170.25166666666667</v>
      </c>
      <c r="I93">
        <f xml:space="preserve"> H93 + 90</f>
        <v>260.25166666666667</v>
      </c>
    </row>
    <row r="94" spans="1:9">
      <c r="A94" s="1" t="s">
        <v>12</v>
      </c>
      <c r="B94" t="s">
        <v>13</v>
      </c>
      <c r="C94">
        <v>7026</v>
      </c>
      <c r="D94">
        <v>7031</v>
      </c>
      <c r="E94" s="1">
        <v>1.01101</v>
      </c>
      <c r="F94">
        <f xml:space="preserve"> ($D94-$C94)/2</f>
        <v>2.5</v>
      </c>
      <c r="G94">
        <f xml:space="preserve"> DEGREES(ATAN((-$C94+$D94)/$E94))</f>
        <v>78.568806261888938</v>
      </c>
      <c r="H94">
        <v>145.61000000000001</v>
      </c>
      <c r="I94">
        <f xml:space="preserve"> H94 + 90</f>
        <v>235.61</v>
      </c>
    </row>
    <row r="95" spans="1:9">
      <c r="A95" s="1" t="s">
        <v>14</v>
      </c>
      <c r="B95" t="s">
        <v>9</v>
      </c>
      <c r="C95">
        <v>7129.5</v>
      </c>
      <c r="D95">
        <v>7134</v>
      </c>
      <c r="E95" s="1">
        <v>1.01027</v>
      </c>
      <c r="F95">
        <f xml:space="preserve"> ($D95-$C95)/2</f>
        <v>2.25</v>
      </c>
      <c r="G95">
        <f xml:space="preserve"> DEGREES(ATAN((-$C95+$D95)/$E95))</f>
        <v>77.346644470925554</v>
      </c>
      <c r="H95">
        <v>166.62333333333333</v>
      </c>
      <c r="I95">
        <f xml:space="preserve"> H95 + 90</f>
        <v>256.62333333333333</v>
      </c>
    </row>
    <row r="96" spans="1:9">
      <c r="A96" s="1" t="s">
        <v>15</v>
      </c>
      <c r="B96" t="s">
        <v>9</v>
      </c>
      <c r="C96">
        <v>7196</v>
      </c>
      <c r="D96">
        <v>7199</v>
      </c>
      <c r="E96" s="1">
        <v>1.01519</v>
      </c>
      <c r="F96">
        <f xml:space="preserve"> ($D96-$C96)/2</f>
        <v>1.5</v>
      </c>
      <c r="G96">
        <f xml:space="preserve"> DEGREES(ATAN((-$C96+$D96)/$E96))</f>
        <v>71.304352113547992</v>
      </c>
      <c r="H96">
        <v>66.453333333333333</v>
      </c>
      <c r="I96">
        <f xml:space="preserve"> H96 + 90</f>
        <v>156.45333333333332</v>
      </c>
    </row>
  </sheetData>
  <sortState xmlns:xlrd2="http://schemas.microsoft.com/office/spreadsheetml/2017/richdata2" ref="A2:I96">
    <sortCondition ref="C2:C96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D5AB-BE0D-4B99-A43D-DBE2CB5C3C0B}">
  <dimension ref="A1:J12"/>
  <sheetViews>
    <sheetView workbookViewId="0">
      <selection activeCell="E25" sqref="E25"/>
    </sheetView>
  </sheetViews>
  <sheetFormatPr defaultRowHeight="15"/>
  <cols>
    <col min="1" max="1" width="12.28515625" customWidth="1"/>
    <col min="3" max="3" width="10.7109375" customWidth="1"/>
    <col min="4" max="4" width="12.28515625" customWidth="1"/>
    <col min="5" max="5" width="14.140625" customWidth="1"/>
    <col min="6" max="6" width="11.42578125" customWidth="1"/>
  </cols>
  <sheetData>
    <row r="1" spans="1:10">
      <c r="A1" s="1" t="s">
        <v>0</v>
      </c>
      <c r="B1" s="1" t="s">
        <v>16</v>
      </c>
      <c r="C1" s="1" t="s">
        <v>17</v>
      </c>
      <c r="D1" s="1" t="s">
        <v>18</v>
      </c>
      <c r="E1" s="1" t="s">
        <v>30</v>
      </c>
      <c r="F1" s="1" t="s">
        <v>8</v>
      </c>
      <c r="G1" s="1" t="s">
        <v>4</v>
      </c>
      <c r="H1" s="1" t="s">
        <v>20</v>
      </c>
      <c r="I1" s="1"/>
      <c r="J1" s="1" t="s">
        <v>21</v>
      </c>
    </row>
    <row r="2" spans="1:10">
      <c r="A2" s="1" t="s">
        <v>12</v>
      </c>
      <c r="B2" s="1" t="s">
        <v>13</v>
      </c>
      <c r="C2" s="1">
        <v>6796</v>
      </c>
      <c r="D2" s="1">
        <v>6798.5</v>
      </c>
      <c r="E2" s="1">
        <v>147.69230769999999</v>
      </c>
      <c r="F2" s="1">
        <v>237.69230769999999</v>
      </c>
      <c r="G2" s="1">
        <v>1.0229200000000001</v>
      </c>
      <c r="H2" s="1">
        <v>67.747200000000007</v>
      </c>
      <c r="I2" s="1"/>
      <c r="J2" s="1">
        <v>55</v>
      </c>
    </row>
    <row r="3" spans="1:10">
      <c r="A3" s="1" t="s">
        <v>12</v>
      </c>
      <c r="B3" s="1" t="s">
        <v>13</v>
      </c>
      <c r="C3" s="1">
        <v>6797.75</v>
      </c>
      <c r="D3" s="1">
        <v>6799</v>
      </c>
      <c r="E3" s="1">
        <v>150</v>
      </c>
      <c r="F3" s="1">
        <v>240</v>
      </c>
      <c r="G3" s="1">
        <v>1.0229200000000001</v>
      </c>
      <c r="H3" s="1">
        <v>50.705300000000001</v>
      </c>
      <c r="I3" s="1"/>
      <c r="J3" s="1">
        <v>146</v>
      </c>
    </row>
    <row r="4" spans="1:10">
      <c r="A4" s="1" t="s">
        <v>12</v>
      </c>
      <c r="B4" s="1" t="s">
        <v>13</v>
      </c>
      <c r="C4" s="1">
        <v>6800</v>
      </c>
      <c r="D4" s="1">
        <v>6802</v>
      </c>
      <c r="E4" s="1">
        <v>165</v>
      </c>
      <c r="F4" s="1">
        <v>255</v>
      </c>
      <c r="G4" s="1">
        <v>1.0344800000000001</v>
      </c>
      <c r="H4" s="1">
        <v>62.650199999999998</v>
      </c>
      <c r="I4" s="1"/>
      <c r="J4" s="1">
        <v>138</v>
      </c>
    </row>
    <row r="5" spans="1:10">
      <c r="A5" s="1" t="s">
        <v>12</v>
      </c>
      <c r="B5" s="1" t="s">
        <v>9</v>
      </c>
      <c r="C5" s="1">
        <v>6901</v>
      </c>
      <c r="D5" s="1">
        <v>6901.5</v>
      </c>
      <c r="E5" s="1">
        <v>140.7692308</v>
      </c>
      <c r="F5" s="1">
        <v>230.7692308</v>
      </c>
      <c r="G5" s="1">
        <v>1.01895</v>
      </c>
      <c r="H5" s="1">
        <v>26.1372</v>
      </c>
      <c r="I5" s="1"/>
      <c r="J5" s="1">
        <v>146</v>
      </c>
    </row>
    <row r="6" spans="1:10">
      <c r="A6" s="1" t="s">
        <v>12</v>
      </c>
      <c r="B6" s="1" t="s">
        <v>9</v>
      </c>
      <c r="C6" s="1">
        <v>6901</v>
      </c>
      <c r="D6" s="1">
        <v>6901.5</v>
      </c>
      <c r="E6" s="1">
        <v>78.46153846</v>
      </c>
      <c r="F6" s="1">
        <v>168.46153849999999</v>
      </c>
      <c r="G6" s="1">
        <v>1.01895</v>
      </c>
      <c r="H6" s="1">
        <v>26.1372</v>
      </c>
      <c r="I6" s="1"/>
      <c r="J6" s="1">
        <v>130</v>
      </c>
    </row>
    <row r="7" spans="1:10">
      <c r="A7" s="1" t="s">
        <v>12</v>
      </c>
      <c r="B7" s="1" t="s">
        <v>13</v>
      </c>
      <c r="C7" s="1">
        <v>6962.5</v>
      </c>
      <c r="D7" s="1">
        <v>6965</v>
      </c>
      <c r="E7" s="1">
        <v>125.7692308</v>
      </c>
      <c r="F7" s="1">
        <v>215.7692308</v>
      </c>
      <c r="G7" s="1">
        <v>1.0172399999999999</v>
      </c>
      <c r="H7" s="1">
        <v>67.858699999999999</v>
      </c>
      <c r="I7" s="1"/>
      <c r="J7" s="1">
        <v>109</v>
      </c>
    </row>
    <row r="8" spans="1:10">
      <c r="A8" s="1" t="s">
        <v>12</v>
      </c>
      <c r="B8" s="1" t="s">
        <v>13</v>
      </c>
      <c r="C8" s="1">
        <v>6998</v>
      </c>
      <c r="D8" s="1">
        <v>7001</v>
      </c>
      <c r="E8" s="1">
        <v>150</v>
      </c>
      <c r="F8" s="1">
        <v>240</v>
      </c>
      <c r="G8" s="1">
        <v>1.0159800000000001</v>
      </c>
      <c r="H8" s="1">
        <v>71.290700000000001</v>
      </c>
      <c r="I8" s="1"/>
      <c r="J8" s="1">
        <v>122</v>
      </c>
    </row>
    <row r="9" spans="1:10">
      <c r="A9" s="1" t="s">
        <v>12</v>
      </c>
      <c r="B9" s="1" t="s">
        <v>13</v>
      </c>
      <c r="C9" s="1">
        <v>7019.75</v>
      </c>
      <c r="D9" s="1">
        <v>7021.5</v>
      </c>
      <c r="E9" s="1">
        <v>168.46153849999999</v>
      </c>
      <c r="F9" s="1">
        <v>258.46153850000002</v>
      </c>
      <c r="G9" s="1">
        <v>1.0188600000000001</v>
      </c>
      <c r="H9" s="1">
        <v>59.791899999999998</v>
      </c>
      <c r="I9" s="1"/>
      <c r="J9" s="1">
        <v>68</v>
      </c>
    </row>
    <row r="10" spans="1:10">
      <c r="A10" s="1" t="s">
        <v>12</v>
      </c>
      <c r="B10" s="1" t="s">
        <v>13</v>
      </c>
      <c r="C10" s="1">
        <v>7026</v>
      </c>
      <c r="D10" s="1">
        <v>7031</v>
      </c>
      <c r="E10" s="1">
        <v>159.2307692</v>
      </c>
      <c r="F10" s="1">
        <v>249.2307692</v>
      </c>
      <c r="G10" s="1">
        <v>1.01101</v>
      </c>
      <c r="H10" s="1">
        <v>78.568799999999996</v>
      </c>
      <c r="I10" s="1"/>
      <c r="J10" s="1">
        <v>143</v>
      </c>
    </row>
    <row r="11" spans="1:10">
      <c r="A11" s="1" t="s">
        <v>14</v>
      </c>
      <c r="B11" s="1" t="s">
        <v>9</v>
      </c>
      <c r="C11" s="1">
        <v>7130</v>
      </c>
      <c r="D11" s="1">
        <v>7134</v>
      </c>
      <c r="E11" s="1">
        <v>168.46153849999999</v>
      </c>
      <c r="F11" s="1">
        <v>258.46153850000002</v>
      </c>
      <c r="G11" s="1">
        <v>1.01027</v>
      </c>
      <c r="H11" s="1">
        <v>75.825400000000002</v>
      </c>
      <c r="I11" s="1"/>
      <c r="J11" s="1">
        <v>130</v>
      </c>
    </row>
    <row r="12" spans="1:10">
      <c r="A12" s="1" t="s">
        <v>15</v>
      </c>
      <c r="B12" s="1" t="s">
        <v>9</v>
      </c>
      <c r="C12" s="1">
        <v>7196</v>
      </c>
      <c r="D12" s="1">
        <v>7199</v>
      </c>
      <c r="E12" s="1">
        <v>63.46153846</v>
      </c>
      <c r="F12" s="1">
        <v>153.46153849999999</v>
      </c>
      <c r="G12" s="1">
        <v>1.01519</v>
      </c>
      <c r="H12" s="1">
        <v>71.304400000000001</v>
      </c>
      <c r="I12" s="1"/>
      <c r="J12" s="1">
        <v>128</v>
      </c>
    </row>
  </sheetData>
  <sortState xmlns:xlrd2="http://schemas.microsoft.com/office/spreadsheetml/2017/richdata2" ref="A2:H12">
    <sortCondition ref="C2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D3E1-E8F3-48FF-AA80-5352EDB546F9}">
  <dimension ref="A1:I11"/>
  <sheetViews>
    <sheetView topLeftCell="A6" workbookViewId="0">
      <selection activeCell="G13" sqref="G13"/>
    </sheetView>
  </sheetViews>
  <sheetFormatPr defaultRowHeight="15"/>
  <cols>
    <col min="1" max="1" width="23.140625" customWidth="1"/>
    <col min="2" max="2" width="5.7109375" customWidth="1"/>
    <col min="4" max="4" width="20.140625" customWidth="1"/>
    <col min="7" max="7" width="45.85546875" customWidth="1"/>
    <col min="8" max="8" width="12.85546875" style="8" customWidth="1"/>
    <col min="9" max="9" width="30" customWidth="1"/>
  </cols>
  <sheetData>
    <row r="1" spans="1:9">
      <c r="A1" s="6" t="s">
        <v>23</v>
      </c>
      <c r="B1" t="str">
        <f>IF('CCS1'!$B29 = '(OLD) CCS1'!$B2, "T", CONCATENATE("top dep: ", 'CCS1'!$C29, "/ ", '(OLD) CCS1'!$D2, ", new: ", 'CCS1'!$B27, ", old: ", '(OLD) CCS1'!$B2 ))</f>
        <v>top dep: 4364.5/ 6798.5, new: Light Blue, old: LightBlue</v>
      </c>
      <c r="D1" s="5" t="s">
        <v>24</v>
      </c>
      <c r="E1" t="str">
        <f>IF(AND(ABS('CCS1'!$C29 - '(OLD) CCS1'!$C2)  &lt;= 1, ABS('CCS1'!$D29 - '(OLD) CCS1'!$D2)  &lt;= 1), "T", "False")</f>
        <v>False</v>
      </c>
      <c r="G1" s="5" t="s">
        <v>25</v>
      </c>
      <c r="H1" s="8">
        <f xml:space="preserve"> ABS('CCS1'!$H29-'(OLD) CCS1'!$E2)</f>
        <v>99.862307699999988</v>
      </c>
      <c r="I1" t="str">
        <f>IF($H1&gt;5, CONCATENATE("new: ", 'CCS1'!H29, ", old: ", '(OLD) CCS1'!E2), " ")</f>
        <v>new: 47.83, old: 147.6923077</v>
      </c>
    </row>
    <row r="2" spans="1:9">
      <c r="B2" t="str">
        <f>IF('CCS1'!$B30 = '(OLD) CCS1'!$B3, "T", CONCATENATE("top dep: ", 'CCS1'!$C30, "/ ", '(OLD) CCS1'!$D3, ", new: ", 'CCS1'!$B28, ", old: ", '(OLD) CCS1'!$B3 ))</f>
        <v>top dep: 4364.5/ 6799, new: Blue, old: LightBlue</v>
      </c>
      <c r="E2" t="str">
        <f>IF(AND(ABS('CCS1'!$C30 - '(OLD) CCS1'!$C3)  &lt;= 1, ABS('CCS1'!$D30 - '(OLD) CCS1'!$D3)  &lt;= 1), "T", "False")</f>
        <v>False</v>
      </c>
      <c r="H2" s="8">
        <f xml:space="preserve"> ABS('CCS1'!$H30-'(OLD) CCS1'!$E3)</f>
        <v>27.5</v>
      </c>
      <c r="I2" t="str">
        <f>IF($H2&gt;5, CONCATENATE("new: ", 'CCS1'!H30, ", old: ", '(OLD) CCS1'!E3), " ")</f>
        <v>new: 122.5, old: 150</v>
      </c>
    </row>
    <row r="3" spans="1:9">
      <c r="B3" t="str">
        <f>IF('CCS1'!$B31 = '(OLD) CCS1'!$B4, "T", CONCATENATE("top dep: ", 'CCS1'!$C31, "/ ", '(OLD) CCS1'!$D4, ", new: ", 'CCS1'!$B29, ", old: ", '(OLD) CCS1'!$B4 ))</f>
        <v>top dep: 4437/ 6802, new: Light Blue, old: LightBlue</v>
      </c>
      <c r="E3" t="str">
        <f>IF(AND(ABS('CCS1'!$C31 - '(OLD) CCS1'!$C4)  &lt;= 1, ABS('CCS1'!$D31 - '(OLD) CCS1'!$D4)  &lt;= 1), "T", "False")</f>
        <v>False</v>
      </c>
      <c r="H3" s="8">
        <f xml:space="preserve"> ABS('CCS1'!$H31-'(OLD) CCS1'!$E4)</f>
        <v>36.879999999999995</v>
      </c>
      <c r="I3" t="str">
        <f>IF($H3&gt;5, CONCATENATE("new: ", 'CCS1'!H31, ", old: ", '(OLD) CCS1'!E4), " ")</f>
        <v>new: 128.12, old: 165</v>
      </c>
    </row>
    <row r="4" spans="1:9">
      <c r="B4" t="str">
        <f>IF('CCS1'!$B32 = '(OLD) CCS1'!$B5, "T", CONCATENATE("top dep: ", 'CCS1'!$C32, "/ ", '(OLD) CCS1'!$D5, ", new: ", 'CCS1'!$B30, ", old: ", '(OLD) CCS1'!$B5 ))</f>
        <v>top dep: 4544/ 6901.5, new: Light Blue, old: Blue</v>
      </c>
      <c r="E4" t="str">
        <f>IF(AND(ABS('CCS1'!$C32 - '(OLD) CCS1'!$C5)  &lt;= 1, ABS('CCS1'!$D32 - '(OLD) CCS1'!$D5)  &lt;= 1), "T", "False")</f>
        <v>False</v>
      </c>
      <c r="H4" s="8">
        <f xml:space="preserve"> ABS('CCS1'!$H32-'(OLD) CCS1'!$E5)</f>
        <v>31.129230800000002</v>
      </c>
      <c r="I4" t="str">
        <f>IF($H4&gt;5, CONCATENATE("new: ", 'CCS1'!H32, ", old: ", '(OLD) CCS1'!E5), " ")</f>
        <v>new: 109.64, old: 140.7692308</v>
      </c>
    </row>
    <row r="5" spans="1:9">
      <c r="B5" t="str">
        <f>IF('CCS1'!$B33 = '(OLD) CCS1'!$B6, "T", CONCATENATE("top dep: ", 'CCS1'!$C33, "/ ", '(OLD) CCS1'!$D6, ", new: ", 'CCS1'!$B31, ", old: ", '(OLD) CCS1'!$B6 ))</f>
        <v>T</v>
      </c>
      <c r="E5" t="str">
        <f>IF(AND(ABS('CCS1'!$C33 - '(OLD) CCS1'!$C6)  &lt;= 1, ABS('CCS1'!$D33 - '(OLD) CCS1'!$D6)  &lt;= 1), "T", "False")</f>
        <v>False</v>
      </c>
      <c r="H5" s="8">
        <f xml:space="preserve"> ABS('CCS1'!$H33-'(OLD) CCS1'!$E6)</f>
        <v>85.688461540000006</v>
      </c>
      <c r="I5" t="str">
        <f>IF($H5&gt;5, CONCATENATE("new: ", 'CCS1'!H33, ", old: ", '(OLD) CCS1'!E6), " ")</f>
        <v>new: 164.15, old: 78.46153846</v>
      </c>
    </row>
    <row r="6" spans="1:9">
      <c r="B6" t="str">
        <f>IF('CCS1'!$B34 = '(OLD) CCS1'!$B7, "T", CONCATENATE("top dep: ", 'CCS1'!$C34, "/ ", '(OLD) CCS1'!$D7, ", new: ", 'CCS1'!$B32, ", old: ", '(OLD) CCS1'!$B7 ))</f>
        <v>top dep: 4546/ 6965, new: Red, old: LightBlue</v>
      </c>
      <c r="E6" t="str">
        <f>IF(AND(ABS('CCS1'!$C34 - '(OLD) CCS1'!$C7)  &lt;= 1, ABS('CCS1'!$D34 - '(OLD) CCS1'!$D7)  &lt;= 1), "T", "False")</f>
        <v>False</v>
      </c>
      <c r="H6" s="8">
        <f xml:space="preserve"> ABS('CCS1'!$H34-'(OLD) CCS1'!$E7)</f>
        <v>49.979230799999996</v>
      </c>
      <c r="I6" t="str">
        <f>IF($H6&gt;5, CONCATENATE("new: ", 'CCS1'!H34, ", old: ", '(OLD) CCS1'!E7), " ")</f>
        <v>new: 75.79, old: 125.7692308</v>
      </c>
    </row>
    <row r="7" spans="1:9">
      <c r="B7" t="str">
        <f>IF('CCS1'!$B35 = '(OLD) CCS1'!$B8, "T", CONCATENATE("top dep: ", 'CCS1'!$C35, "/ ", '(OLD) CCS1'!$D8, ", new: ", 'CCS1'!$B33, ", old: ", '(OLD) CCS1'!$B8 ))</f>
        <v>top dep: 4552/ 7001, new: Blue, old: LightBlue</v>
      </c>
      <c r="E7" t="str">
        <f>IF(AND(ABS('CCS1'!$C35 - '(OLD) CCS1'!$C8)  &lt;= 1, ABS('CCS1'!$D35 - '(OLD) CCS1'!$D8)  &lt;= 1), "T", "False")</f>
        <v>False</v>
      </c>
      <c r="H7" s="8">
        <f xml:space="preserve"> ABS('CCS1'!$H35-'(OLD) CCS1'!$E8)</f>
        <v>48.069999999999993</v>
      </c>
      <c r="I7" t="str">
        <f>IF($H7&gt;5, CONCATENATE("new: ", 'CCS1'!H35, ", old: ", '(OLD) CCS1'!E8), " ")</f>
        <v>new: 101.93, old: 150</v>
      </c>
    </row>
    <row r="8" spans="1:9">
      <c r="B8" t="str">
        <f>IF('CCS1'!$B36 = '(OLD) CCS1'!$B9, "T", CONCATENATE("top dep: ", 'CCS1'!$C36, "/ ", '(OLD) CCS1'!$D9, ", new: ", 'CCS1'!$B34, ", old: ", '(OLD) CCS1'!$B9 ))</f>
        <v>top dep: 4553.5/ 7021.5, new: Blue, old: LightBlue</v>
      </c>
      <c r="E8" t="str">
        <f>IF(AND(ABS('CCS1'!$C36 - '(OLD) CCS1'!$C9)  &lt;= 1, ABS('CCS1'!$D36 - '(OLD) CCS1'!$D9)  &lt;= 1), "T", "False")</f>
        <v>False</v>
      </c>
      <c r="H8" s="8">
        <f xml:space="preserve"> ABS('CCS1'!$H36-'(OLD) CCS1'!$E9)</f>
        <v>89.151538499999987</v>
      </c>
      <c r="I8" t="str">
        <f>IF($H8&gt;5, CONCATENATE("new: ", 'CCS1'!H36, ", old: ", '(OLD) CCS1'!E9), " ")</f>
        <v>new: 79.31, old: 168.4615385</v>
      </c>
    </row>
    <row r="9" spans="1:9">
      <c r="B9" t="str">
        <f>IF('CCS1'!$B37 = '(OLD) CCS1'!$B10, "T", CONCATENATE("top dep: ", 'CCS1'!$C37, "/ ", '(OLD) CCS1'!$D10, ", new: ", 'CCS1'!$B35, ", old: ", '(OLD) CCS1'!$B10 ))</f>
        <v>top dep: 4555.5/ 7031, new: Blue, old: LightBlue</v>
      </c>
      <c r="E9" t="str">
        <f>IF(AND(ABS('CCS1'!$C37 - '(OLD) CCS1'!$C10)  &lt;= 1, ABS('CCS1'!$D37 - '(OLD) CCS1'!$D10)  &lt;= 1), "T", "False")</f>
        <v>False</v>
      </c>
      <c r="H9" s="8">
        <f xml:space="preserve"> ABS('CCS1'!$H37-'(OLD) CCS1'!$E10)</f>
        <v>86.520769200000004</v>
      </c>
      <c r="I9" t="str">
        <f>IF($H9&gt;5, CONCATENATE("new: ", 'CCS1'!H37, ", old: ", '(OLD) CCS1'!E10), " ")</f>
        <v>new: 72.71, old: 159.2307692</v>
      </c>
    </row>
    <row r="10" spans="1:9">
      <c r="B10" t="str">
        <f>IF('CCS1'!$B38 = '(OLD) CCS1'!$B11, "T", CONCATENATE("top dep: ", 'CCS1'!$C38, "/ ", '(OLD) CCS1'!$D11, ", new: ", 'CCS1'!$B36, ", old: ", '(OLD) CCS1'!$B11 ))</f>
        <v>T</v>
      </c>
      <c r="E10" t="str">
        <f>IF(AND(ABS('CCS1'!$C38 - '(OLD) CCS1'!$C11)  &lt;= 1, ABS('CCS1'!$D38 - '(OLD) CCS1'!$D11)  &lt;= 1), "T", "False")</f>
        <v>False</v>
      </c>
      <c r="H10" s="8">
        <f xml:space="preserve"> ABS('CCS1'!$H38-'(OLD) CCS1'!$E11)</f>
        <v>45.021538499999991</v>
      </c>
      <c r="I10" t="str">
        <f>IF($H10&gt;5, CONCATENATE("new: ", 'CCS1'!H38, ", old: ", '(OLD) CCS1'!E11), " ")</f>
        <v>new: 123.44, old: 168.4615385</v>
      </c>
    </row>
    <row r="11" spans="1:9">
      <c r="B11" t="str">
        <f>IF('CCS1'!$B39 = '(OLD) CCS1'!$B12, "T", CONCATENATE("top dep: ", 'CCS1'!$C39, "/ ", '(OLD) CCS1'!$D12, ", new: ", 'CCS1'!$B37, ", old: ", '(OLD) CCS1'!$B12 ))</f>
        <v>T</v>
      </c>
      <c r="E11" t="str">
        <f>IF(AND(ABS('CCS1'!$C39 - '(OLD) CCS1'!$C12)  &lt;= 1, ABS('CCS1'!$D39 - '(OLD) CCS1'!$D12)  &lt;= 1), "T", "False")</f>
        <v>False</v>
      </c>
      <c r="H11" s="8">
        <f xml:space="preserve"> ABS('CCS1'!$H39-'(OLD) CCS1'!$E12)</f>
        <v>58.098461540000002</v>
      </c>
      <c r="I11" t="str">
        <f>IF($H11&gt;5, CONCATENATE("new: ", 'CCS1'!H39, ", old: ", '(OLD) CCS1'!E12), " ")</f>
        <v>new: 121.56, old: 63.46153846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ED41-2728-48A3-8B85-D7538502661F}">
  <dimension ref="A1:I134"/>
  <sheetViews>
    <sheetView workbookViewId="0">
      <selection activeCell="G2" sqref="G2"/>
    </sheetView>
  </sheetViews>
  <sheetFormatPr defaultRowHeight="15"/>
  <cols>
    <col min="1" max="1" width="12.7109375" customWidth="1"/>
    <col min="2" max="2" width="11.85546875" customWidth="1"/>
    <col min="3" max="3" width="15.85546875" customWidth="1"/>
    <col min="4" max="4" width="15.7109375" customWidth="1"/>
    <col min="5" max="5" width="12.28515625" customWidth="1"/>
    <col min="6" max="6" width="14.42578125" customWidth="1"/>
    <col min="7" max="7" width="13.7109375" customWidth="1"/>
    <col min="8" max="8" width="13.28515625" customWidth="1"/>
    <col min="9" max="9" width="12.2851562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C2">
        <v>4462</v>
      </c>
      <c r="D2">
        <v>4465</v>
      </c>
    </row>
    <row r="3" spans="1:9">
      <c r="C3">
        <v>4470.5</v>
      </c>
      <c r="D3">
        <v>4472</v>
      </c>
    </row>
    <row r="4" spans="1:9">
      <c r="C4">
        <v>4672</v>
      </c>
      <c r="D4">
        <v>4674</v>
      </c>
    </row>
    <row r="5" spans="1:9">
      <c r="C5">
        <v>4766.5</v>
      </c>
      <c r="D5">
        <v>4767.5</v>
      </c>
    </row>
    <row r="6" spans="1:9">
      <c r="C6">
        <v>4806.5</v>
      </c>
      <c r="D6">
        <v>4807</v>
      </c>
    </row>
    <row r="7" spans="1:9">
      <c r="C7">
        <v>4825.5</v>
      </c>
      <c r="D7">
        <v>4827</v>
      </c>
    </row>
    <row r="8" spans="1:9">
      <c r="C8">
        <v>4836.5</v>
      </c>
      <c r="D8">
        <v>4837.5</v>
      </c>
    </row>
    <row r="9" spans="1:9">
      <c r="B9" t="s">
        <v>10</v>
      </c>
      <c r="C9">
        <v>4850.5</v>
      </c>
      <c r="D9">
        <v>4851.5</v>
      </c>
      <c r="F9">
        <f xml:space="preserve"> (D9-C9)/2</f>
        <v>0.5</v>
      </c>
      <c r="G9" t="e">
        <f xml:space="preserve"> DEGREES(ATAN((-$C9+$D9)/$E9))</f>
        <v>#DIV/0!</v>
      </c>
      <c r="H9">
        <v>96.28</v>
      </c>
      <c r="I9">
        <f xml:space="preserve"> H9 + 90</f>
        <v>186.28</v>
      </c>
    </row>
    <row r="10" spans="1:9">
      <c r="C10">
        <v>5126</v>
      </c>
      <c r="D10">
        <v>5216.5</v>
      </c>
    </row>
    <row r="11" spans="1:9">
      <c r="C11">
        <v>5230.5</v>
      </c>
      <c r="D11">
        <v>5231.5</v>
      </c>
    </row>
    <row r="12" spans="1:9">
      <c r="C12">
        <v>5252</v>
      </c>
      <c r="D12">
        <v>5253</v>
      </c>
    </row>
    <row r="13" spans="1:9">
      <c r="C13">
        <v>5255.5</v>
      </c>
      <c r="D13">
        <v>5257</v>
      </c>
    </row>
    <row r="14" spans="1:9">
      <c r="C14">
        <v>5274.5</v>
      </c>
      <c r="D14">
        <v>5275.5</v>
      </c>
    </row>
    <row r="15" spans="1:9">
      <c r="C15">
        <v>5464</v>
      </c>
      <c r="D15">
        <v>5465</v>
      </c>
    </row>
    <row r="16" spans="1:9">
      <c r="C16">
        <v>5486</v>
      </c>
      <c r="D16">
        <v>5486.5</v>
      </c>
    </row>
    <row r="17" spans="2:9">
      <c r="B17" t="s">
        <v>9</v>
      </c>
      <c r="C17">
        <v>5486.5</v>
      </c>
      <c r="D17">
        <v>5487</v>
      </c>
      <c r="F17">
        <f xml:space="preserve"> (D17-C17)/2</f>
        <v>0.25</v>
      </c>
      <c r="G17" t="e">
        <f xml:space="preserve"> DEGREES(ATAN((-$C17+$D17)/$E17))</f>
        <v>#DIV/0!</v>
      </c>
      <c r="H17">
        <v>89.96</v>
      </c>
      <c r="I17">
        <f xml:space="preserve"> H17 + 90</f>
        <v>179.95999999999998</v>
      </c>
    </row>
    <row r="18" spans="2:9">
      <c r="B18" t="s">
        <v>9</v>
      </c>
      <c r="C18">
        <v>5489</v>
      </c>
      <c r="D18">
        <v>5490</v>
      </c>
      <c r="F18">
        <f xml:space="preserve"> (D18-C18)/2</f>
        <v>0.5</v>
      </c>
      <c r="G18" t="e">
        <f xml:space="preserve"> DEGREES(ATAN((-$C18+$D18)/$E18))</f>
        <v>#DIV/0!</v>
      </c>
      <c r="H18">
        <v>74.69</v>
      </c>
      <c r="I18">
        <f xml:space="preserve"> H18 + 90</f>
        <v>164.69</v>
      </c>
    </row>
    <row r="19" spans="2:9">
      <c r="B19" t="s">
        <v>9</v>
      </c>
      <c r="C19">
        <v>5489.5</v>
      </c>
      <c r="D19">
        <v>5491</v>
      </c>
      <c r="F19">
        <f xml:space="preserve"> (D19-C19)/2</f>
        <v>0.75</v>
      </c>
      <c r="G19" t="e">
        <f xml:space="preserve"> DEGREES(ATAN((-$C19+$D19)/$E19))</f>
        <v>#DIV/0!</v>
      </c>
      <c r="H19">
        <v>70.27</v>
      </c>
      <c r="I19">
        <f xml:space="preserve"> H19 + 90</f>
        <v>160.26999999999998</v>
      </c>
    </row>
    <row r="20" spans="2:9">
      <c r="C20">
        <v>5490.5</v>
      </c>
      <c r="D20">
        <v>5492</v>
      </c>
    </row>
    <row r="21" spans="2:9">
      <c r="B21" t="s">
        <v>31</v>
      </c>
      <c r="C21">
        <v>6364</v>
      </c>
      <c r="D21">
        <v>6365.5</v>
      </c>
      <c r="F21">
        <f xml:space="preserve"> (D21-C21)/2</f>
        <v>0.75</v>
      </c>
      <c r="G21" t="e">
        <f xml:space="preserve"> DEGREES(ATAN((-$C21+$D21)/$E21))</f>
        <v>#DIV/0!</v>
      </c>
      <c r="H21">
        <v>147.97999999999999</v>
      </c>
      <c r="I21">
        <f xml:space="preserve"> H21 + 90</f>
        <v>237.98</v>
      </c>
    </row>
    <row r="22" spans="2:9">
      <c r="B22" t="s">
        <v>31</v>
      </c>
      <c r="C22">
        <v>6365</v>
      </c>
      <c r="D22">
        <v>6366.5</v>
      </c>
      <c r="F22">
        <f xml:space="preserve"> (D22-C22)/2</f>
        <v>0.75</v>
      </c>
      <c r="G22" t="e">
        <f xml:space="preserve"> DEGREES(ATAN((-$C22+$D22)/$E22))</f>
        <v>#DIV/0!</v>
      </c>
      <c r="H22">
        <v>156.43</v>
      </c>
      <c r="I22">
        <f xml:space="preserve"> H22 + 90</f>
        <v>246.43</v>
      </c>
    </row>
    <row r="23" spans="2:9">
      <c r="B23" t="s">
        <v>32</v>
      </c>
      <c r="C23">
        <v>6366</v>
      </c>
      <c r="D23">
        <v>6368.5</v>
      </c>
      <c r="F23">
        <f xml:space="preserve"> (D23-C23)/2</f>
        <v>1.25</v>
      </c>
      <c r="G23" t="e">
        <f xml:space="preserve"> DEGREES(ATAN((-$C23+$D23)/$E23))</f>
        <v>#DIV/0!</v>
      </c>
      <c r="H23">
        <v>166.3</v>
      </c>
      <c r="I23">
        <f xml:space="preserve"> H23 + 90</f>
        <v>256.3</v>
      </c>
    </row>
    <row r="24" spans="2:9">
      <c r="B24" t="s">
        <v>31</v>
      </c>
      <c r="C24">
        <v>6367.5</v>
      </c>
      <c r="D24">
        <v>6371</v>
      </c>
      <c r="F24">
        <f xml:space="preserve"> (D24-C24)/2</f>
        <v>1.75</v>
      </c>
      <c r="G24" t="e">
        <f xml:space="preserve"> DEGREES(ATAN((-$C24+$D24)/$E24))</f>
        <v>#DIV/0!</v>
      </c>
      <c r="H24">
        <v>128.25</v>
      </c>
      <c r="I24">
        <f xml:space="preserve"> H24 + 90</f>
        <v>218.25</v>
      </c>
    </row>
    <row r="25" spans="2:9">
      <c r="B25" t="s">
        <v>31</v>
      </c>
      <c r="C25">
        <v>6367.5</v>
      </c>
      <c r="D25">
        <v>6373</v>
      </c>
      <c r="F25">
        <f xml:space="preserve"> (D25-C25)/2</f>
        <v>2.75</v>
      </c>
      <c r="G25" t="e">
        <f xml:space="preserve"> DEGREES(ATAN((-$C25+$D25)/$E25))</f>
        <v>#DIV/0!</v>
      </c>
      <c r="H25">
        <v>114.15</v>
      </c>
      <c r="I25">
        <f xml:space="preserve"> H25 + 90</f>
        <v>204.15</v>
      </c>
    </row>
    <row r="26" spans="2:9">
      <c r="B26" t="s">
        <v>33</v>
      </c>
      <c r="C26">
        <v>6370</v>
      </c>
      <c r="D26">
        <v>6371.5</v>
      </c>
      <c r="F26">
        <f xml:space="preserve"> (D26-C26)/2</f>
        <v>0.75</v>
      </c>
      <c r="G26" t="e">
        <f xml:space="preserve"> DEGREES(ATAN((-$C26+$D26)/$E26))</f>
        <v>#DIV/0!</v>
      </c>
      <c r="H26">
        <v>167.71</v>
      </c>
      <c r="I26">
        <f xml:space="preserve"> H26 + 90</f>
        <v>257.71000000000004</v>
      </c>
    </row>
    <row r="27" spans="2:9">
      <c r="B27" t="s">
        <v>33</v>
      </c>
      <c r="C27">
        <v>6373.5</v>
      </c>
      <c r="D27">
        <v>6374</v>
      </c>
      <c r="F27">
        <f xml:space="preserve"> (D27-C27)/2</f>
        <v>0.25</v>
      </c>
      <c r="G27" t="e">
        <f xml:space="preserve"> DEGREES(ATAN((-$C27+$D27)/$E27))</f>
        <v>#DIV/0!</v>
      </c>
      <c r="H27">
        <v>190.26</v>
      </c>
      <c r="I27">
        <f xml:space="preserve"> H27 + 90</f>
        <v>280.26</v>
      </c>
    </row>
    <row r="28" spans="2:9">
      <c r="B28" t="s">
        <v>31</v>
      </c>
      <c r="C28">
        <v>6373.5</v>
      </c>
      <c r="D28">
        <v>6374.5</v>
      </c>
      <c r="F28">
        <f xml:space="preserve"> (D28-C28)/2</f>
        <v>0.5</v>
      </c>
      <c r="G28" t="e">
        <f xml:space="preserve"> DEGREES(ATAN((-$C28+$D28)/$E28))</f>
        <v>#DIV/0!</v>
      </c>
      <c r="H28">
        <v>207.17</v>
      </c>
      <c r="I28">
        <f xml:space="preserve"> H28 + 90</f>
        <v>297.16999999999996</v>
      </c>
    </row>
    <row r="29" spans="2:9">
      <c r="B29" t="s">
        <v>33</v>
      </c>
      <c r="C29">
        <v>6374</v>
      </c>
      <c r="D29">
        <v>6375</v>
      </c>
      <c r="F29">
        <f xml:space="preserve"> (D29-C29)/2</f>
        <v>0.5</v>
      </c>
      <c r="G29" t="e">
        <f xml:space="preserve"> DEGREES(ATAN((-$C29+$D29)/$E29))</f>
        <v>#DIV/0!</v>
      </c>
      <c r="H29">
        <v>198.71</v>
      </c>
      <c r="I29">
        <f xml:space="preserve"> H29 + 90</f>
        <v>288.71000000000004</v>
      </c>
    </row>
    <row r="30" spans="2:9">
      <c r="B30" t="s">
        <v>33</v>
      </c>
      <c r="C30">
        <v>6375</v>
      </c>
      <c r="D30">
        <v>6376</v>
      </c>
      <c r="F30">
        <f xml:space="preserve"> (D30-C30)/2</f>
        <v>0.5</v>
      </c>
      <c r="G30" t="e">
        <f xml:space="preserve"> DEGREES(ATAN((-$C30+$D30)/$E30))</f>
        <v>#DIV/0!</v>
      </c>
      <c r="H30">
        <v>196.94</v>
      </c>
      <c r="I30">
        <f xml:space="preserve"> H30 + 90</f>
        <v>286.94</v>
      </c>
    </row>
    <row r="31" spans="2:9">
      <c r="B31" t="s">
        <v>31</v>
      </c>
      <c r="C31">
        <v>6375.5</v>
      </c>
      <c r="D31">
        <v>6376</v>
      </c>
      <c r="F31">
        <f xml:space="preserve"> (D31-C31)/2</f>
        <v>0.25</v>
      </c>
      <c r="G31" t="e">
        <f xml:space="preserve"> DEGREES(ATAN((-$C31+$D31)/$E31))</f>
        <v>#DIV/0!</v>
      </c>
      <c r="H31">
        <v>54.27</v>
      </c>
      <c r="I31">
        <f xml:space="preserve"> H31 + 90</f>
        <v>144.27000000000001</v>
      </c>
    </row>
    <row r="32" spans="2:9">
      <c r="B32" t="s">
        <v>33</v>
      </c>
      <c r="C32">
        <v>6376</v>
      </c>
      <c r="D32">
        <v>6377</v>
      </c>
      <c r="F32">
        <f xml:space="preserve"> (D32-C32)/2</f>
        <v>0.5</v>
      </c>
      <c r="G32" t="e">
        <f xml:space="preserve"> DEGREES(ATAN((-$C32+$D32)/$E32))</f>
        <v>#DIV/0!</v>
      </c>
      <c r="H32">
        <v>25.46</v>
      </c>
      <c r="I32">
        <f xml:space="preserve"> H32 + 90</f>
        <v>115.46000000000001</v>
      </c>
    </row>
    <row r="33" spans="2:9">
      <c r="B33" t="s">
        <v>31</v>
      </c>
      <c r="C33">
        <v>6376</v>
      </c>
      <c r="D33">
        <v>6377.5</v>
      </c>
      <c r="F33">
        <f xml:space="preserve"> (D33-C33)/2</f>
        <v>0.75</v>
      </c>
      <c r="G33" t="e">
        <f xml:space="preserve"> DEGREES(ATAN((-$C33+$D33)/$E33))</f>
        <v>#DIV/0!</v>
      </c>
      <c r="H33">
        <v>96.35</v>
      </c>
      <c r="I33">
        <f xml:space="preserve"> H33 + 90</f>
        <v>186.35</v>
      </c>
    </row>
    <row r="34" spans="2:9">
      <c r="B34" t="s">
        <v>9</v>
      </c>
      <c r="C34">
        <v>6376.5</v>
      </c>
      <c r="D34">
        <v>6379</v>
      </c>
      <c r="F34">
        <f xml:space="preserve"> (D34-C34)/2</f>
        <v>1.25</v>
      </c>
      <c r="G34" t="e">
        <f xml:space="preserve"> DEGREES(ATAN((-$C34+$D34)/$E34))</f>
        <v>#DIV/0!</v>
      </c>
      <c r="H34">
        <v>52.45</v>
      </c>
      <c r="I34">
        <f xml:space="preserve"> H34 + 90</f>
        <v>142.44999999999999</v>
      </c>
    </row>
    <row r="35" spans="2:9">
      <c r="B35" t="s">
        <v>33</v>
      </c>
      <c r="C35">
        <v>6377</v>
      </c>
      <c r="D35">
        <v>6379</v>
      </c>
      <c r="F35">
        <f xml:space="preserve"> (D35-C35)/2</f>
        <v>1</v>
      </c>
      <c r="G35" t="e">
        <f xml:space="preserve"> DEGREES(ATAN((-$C35+$D35)/$E35))</f>
        <v>#DIV/0!</v>
      </c>
      <c r="H35">
        <v>52.82</v>
      </c>
      <c r="I35">
        <f xml:space="preserve"> H35 + 90</f>
        <v>142.82</v>
      </c>
    </row>
    <row r="36" spans="2:9">
      <c r="C36">
        <v>6379.5</v>
      </c>
      <c r="D36">
        <v>6382.5</v>
      </c>
    </row>
    <row r="37" spans="2:9">
      <c r="B37" t="s">
        <v>33</v>
      </c>
      <c r="C37">
        <v>6382.5</v>
      </c>
      <c r="D37">
        <v>6384.5</v>
      </c>
      <c r="F37">
        <f xml:space="preserve"> (D37-C37)/2</f>
        <v>1</v>
      </c>
      <c r="G37" t="e">
        <f xml:space="preserve"> DEGREES(ATAN((-$C37+$D37)/$E37))</f>
        <v>#DIV/0!</v>
      </c>
      <c r="H37">
        <v>88.86</v>
      </c>
      <c r="I37">
        <f xml:space="preserve"> H37 + 90</f>
        <v>178.86</v>
      </c>
    </row>
    <row r="38" spans="2:9">
      <c r="B38" t="s">
        <v>33</v>
      </c>
      <c r="C38">
        <v>6384.5</v>
      </c>
      <c r="D38">
        <v>6385</v>
      </c>
      <c r="F38">
        <f xml:space="preserve"> (D38-C38)/2</f>
        <v>0.25</v>
      </c>
      <c r="G38" t="e">
        <f xml:space="preserve"> DEGREES(ATAN((-$C38+$D38)/$E38))</f>
        <v>#DIV/0!</v>
      </c>
      <c r="H38">
        <v>43.35</v>
      </c>
      <c r="I38">
        <f xml:space="preserve"> H38 + 90</f>
        <v>133.35</v>
      </c>
    </row>
    <row r="39" spans="2:9">
      <c r="B39" t="s">
        <v>31</v>
      </c>
      <c r="C39">
        <v>6384.5</v>
      </c>
      <c r="D39">
        <v>6386</v>
      </c>
      <c r="F39">
        <f xml:space="preserve"> (D39-C39)/2</f>
        <v>0.75</v>
      </c>
      <c r="G39" t="e">
        <f xml:space="preserve"> DEGREES(ATAN((-$C39+$D39)/$E39))</f>
        <v>#DIV/0!</v>
      </c>
      <c r="H39">
        <v>76.099999999999994</v>
      </c>
      <c r="I39">
        <f xml:space="preserve"> H39 + 90</f>
        <v>166.1</v>
      </c>
    </row>
    <row r="40" spans="2:9">
      <c r="B40" t="s">
        <v>33</v>
      </c>
      <c r="C40">
        <v>6385.5</v>
      </c>
      <c r="D40">
        <v>6387</v>
      </c>
      <c r="F40">
        <f xml:space="preserve"> (D40-C40)/2</f>
        <v>0.75</v>
      </c>
      <c r="G40" t="e">
        <f xml:space="preserve"> DEGREES(ATAN((-$C40+$D40)/$E40))</f>
        <v>#DIV/0!</v>
      </c>
      <c r="H40">
        <v>70.23</v>
      </c>
      <c r="I40">
        <f xml:space="preserve"> H40 + 90</f>
        <v>160.23000000000002</v>
      </c>
    </row>
    <row r="41" spans="2:9">
      <c r="B41" t="s">
        <v>9</v>
      </c>
      <c r="C41">
        <v>6386</v>
      </c>
      <c r="D41">
        <v>6387</v>
      </c>
      <c r="F41">
        <f xml:space="preserve"> (D41-C41)/2</f>
        <v>0.5</v>
      </c>
      <c r="G41" t="e">
        <f xml:space="preserve"> DEGREES(ATAN((-$C41+$D41)/$E41))</f>
        <v>#DIV/0!</v>
      </c>
      <c r="H41">
        <v>179.14</v>
      </c>
      <c r="I41">
        <f xml:space="preserve"> H41 + 90</f>
        <v>269.14</v>
      </c>
    </row>
    <row r="42" spans="2:9">
      <c r="B42" t="s">
        <v>9</v>
      </c>
      <c r="C42">
        <v>6386.5</v>
      </c>
      <c r="D42">
        <v>6387</v>
      </c>
      <c r="F42">
        <f xml:space="preserve"> (D42-C42)/2</f>
        <v>0.25</v>
      </c>
      <c r="G42" t="e">
        <f xml:space="preserve"> DEGREES(ATAN((-$C42+$D42)/$E42))</f>
        <v>#DIV/0!</v>
      </c>
      <c r="H42">
        <v>26.43</v>
      </c>
      <c r="I42">
        <f xml:space="preserve"> H42 + 90</f>
        <v>116.43</v>
      </c>
    </row>
    <row r="43" spans="2:9">
      <c r="B43" t="s">
        <v>10</v>
      </c>
      <c r="C43">
        <v>6387.5</v>
      </c>
      <c r="D43">
        <v>6388.5</v>
      </c>
      <c r="F43">
        <f xml:space="preserve"> (D43-C43)/2</f>
        <v>0.5</v>
      </c>
      <c r="G43" t="e">
        <f xml:space="preserve"> DEGREES(ATAN((-$C43+$D43)/$E43))</f>
        <v>#DIV/0!</v>
      </c>
      <c r="H43">
        <v>172.06</v>
      </c>
      <c r="I43">
        <f xml:space="preserve"> H43 + 90</f>
        <v>262.06</v>
      </c>
    </row>
    <row r="44" spans="2:9">
      <c r="B44" t="s">
        <v>10</v>
      </c>
      <c r="C44">
        <v>6389.5</v>
      </c>
      <c r="D44">
        <v>6390</v>
      </c>
      <c r="F44">
        <f xml:space="preserve"> (D44-C44)/2</f>
        <v>0.25</v>
      </c>
      <c r="G44" t="e">
        <f xml:space="preserve"> DEGREES(ATAN((-$C44+$D44)/$E44))</f>
        <v>#DIV/0!</v>
      </c>
      <c r="H44">
        <v>13.84</v>
      </c>
      <c r="I44">
        <f xml:space="preserve"> H44 + 90</f>
        <v>103.84</v>
      </c>
    </row>
    <row r="45" spans="2:9">
      <c r="B45" t="s">
        <v>10</v>
      </c>
      <c r="C45">
        <v>6391.5</v>
      </c>
      <c r="D45">
        <v>6392.5</v>
      </c>
      <c r="F45">
        <f xml:space="preserve"> (D45-C45)/2</f>
        <v>0.5</v>
      </c>
      <c r="G45" t="e">
        <f xml:space="preserve"> DEGREES(ATAN((-$C45+$D45)/$E45))</f>
        <v>#DIV/0!</v>
      </c>
      <c r="H45">
        <v>156.04</v>
      </c>
      <c r="I45">
        <f xml:space="preserve"> H45 + 90</f>
        <v>246.04</v>
      </c>
    </row>
    <row r="46" spans="2:9">
      <c r="B46" t="s">
        <v>9</v>
      </c>
      <c r="C46">
        <v>6392</v>
      </c>
      <c r="D46">
        <v>6393</v>
      </c>
      <c r="F46">
        <f xml:space="preserve"> (D46-C46)/2</f>
        <v>0.5</v>
      </c>
      <c r="G46" t="e">
        <f xml:space="preserve"> DEGREES(ATAN((-$C46+$D46)/$E46))</f>
        <v>#DIV/0!</v>
      </c>
      <c r="H46">
        <v>40.270000000000003</v>
      </c>
      <c r="I46">
        <f xml:space="preserve"> H46 + 90</f>
        <v>130.27000000000001</v>
      </c>
    </row>
    <row r="47" spans="2:9">
      <c r="C47">
        <v>6393</v>
      </c>
      <c r="D47">
        <v>6394.5</v>
      </c>
    </row>
    <row r="48" spans="2:9">
      <c r="B48" t="s">
        <v>10</v>
      </c>
      <c r="C48">
        <v>6394.5</v>
      </c>
      <c r="D48">
        <v>6396</v>
      </c>
      <c r="F48">
        <f xml:space="preserve"> (D48-C48)/2</f>
        <v>0.75</v>
      </c>
      <c r="G48" t="e">
        <f xml:space="preserve"> DEGREES(ATAN((-$C48+$D48)/$E48))</f>
        <v>#DIV/0!</v>
      </c>
      <c r="H48">
        <v>51.59</v>
      </c>
      <c r="I48">
        <f xml:space="preserve"> H48 + 90</f>
        <v>141.59</v>
      </c>
    </row>
    <row r="49" spans="2:9">
      <c r="B49" t="s">
        <v>10</v>
      </c>
      <c r="C49">
        <v>6395.5</v>
      </c>
      <c r="D49">
        <v>6396.5</v>
      </c>
      <c r="F49">
        <f xml:space="preserve"> (D49-C49)/2</f>
        <v>0.5</v>
      </c>
      <c r="G49" t="e">
        <f xml:space="preserve"> DEGREES(ATAN((-$C49+$D49)/$E49))</f>
        <v>#DIV/0!</v>
      </c>
      <c r="H49">
        <v>182.47</v>
      </c>
      <c r="I49">
        <f xml:space="preserve"> H49 + 90</f>
        <v>272.47000000000003</v>
      </c>
    </row>
    <row r="50" spans="2:9">
      <c r="B50" t="s">
        <v>10</v>
      </c>
      <c r="C50">
        <v>6398</v>
      </c>
      <c r="D50">
        <v>6398.5</v>
      </c>
      <c r="F50">
        <f xml:space="preserve"> (D50-C50)/2</f>
        <v>0.25</v>
      </c>
      <c r="G50" t="e">
        <f xml:space="preserve"> DEGREES(ATAN((-$C50+$D50)/$E50))</f>
        <v>#DIV/0!</v>
      </c>
      <c r="H50">
        <v>20.13</v>
      </c>
      <c r="I50">
        <f xml:space="preserve"> H50 + 90</f>
        <v>110.13</v>
      </c>
    </row>
    <row r="51" spans="2:9">
      <c r="B51" t="s">
        <v>9</v>
      </c>
      <c r="C51">
        <v>6398.5</v>
      </c>
      <c r="D51">
        <v>6400</v>
      </c>
      <c r="F51">
        <f xml:space="preserve"> (D51-C51)/2</f>
        <v>0.75</v>
      </c>
      <c r="G51" t="e">
        <f xml:space="preserve"> DEGREES(ATAN((-$C51+$D51)/$E51))</f>
        <v>#DIV/0!</v>
      </c>
      <c r="H51">
        <v>47.82</v>
      </c>
      <c r="I51">
        <f xml:space="preserve"> H51 + 90</f>
        <v>137.82</v>
      </c>
    </row>
    <row r="52" spans="2:9">
      <c r="B52" t="s">
        <v>9</v>
      </c>
      <c r="C52">
        <v>6399.5</v>
      </c>
      <c r="D52">
        <v>6401</v>
      </c>
      <c r="F52">
        <f xml:space="preserve"> (D52-C52)/2</f>
        <v>0.75</v>
      </c>
      <c r="G52" t="e">
        <f xml:space="preserve"> DEGREES(ATAN((-$C52+$D52)/$E52))</f>
        <v>#DIV/0!</v>
      </c>
      <c r="H52">
        <v>181.21</v>
      </c>
      <c r="I52">
        <f xml:space="preserve"> H52 + 90</f>
        <v>271.21000000000004</v>
      </c>
    </row>
    <row r="53" spans="2:9">
      <c r="B53" t="s">
        <v>10</v>
      </c>
      <c r="C53">
        <v>6401.5</v>
      </c>
      <c r="D53">
        <v>6403</v>
      </c>
      <c r="F53">
        <f xml:space="preserve"> (D53-C53)/2</f>
        <v>0.75</v>
      </c>
      <c r="G53" t="e">
        <f xml:space="preserve"> DEGREES(ATAN((-$C53+$D53)/$E53))</f>
        <v>#DIV/0!</v>
      </c>
      <c r="H53">
        <v>179.95</v>
      </c>
      <c r="I53">
        <f xml:space="preserve"> H53 + 90</f>
        <v>269.95</v>
      </c>
    </row>
    <row r="54" spans="2:9">
      <c r="B54" t="s">
        <v>9</v>
      </c>
      <c r="C54">
        <v>6403.5</v>
      </c>
      <c r="D54">
        <v>6404.5</v>
      </c>
      <c r="F54">
        <f xml:space="preserve"> (D54-C54)/2</f>
        <v>0.5</v>
      </c>
      <c r="G54" t="e">
        <f xml:space="preserve"> DEGREES(ATAN((-$C54+$D54)/$E54))</f>
        <v>#DIV/0!</v>
      </c>
      <c r="H54">
        <v>35.229999999999997</v>
      </c>
      <c r="I54">
        <f xml:space="preserve"> H54 + 90</f>
        <v>125.22999999999999</v>
      </c>
    </row>
    <row r="55" spans="2:9">
      <c r="C55">
        <v>6406.5</v>
      </c>
      <c r="D55">
        <v>6407</v>
      </c>
    </row>
    <row r="56" spans="2:9">
      <c r="C56">
        <v>6408.5</v>
      </c>
      <c r="D56">
        <v>6411</v>
      </c>
      <c r="F56">
        <f xml:space="preserve"> (D56-C56)/2</f>
        <v>1.25</v>
      </c>
      <c r="G56" t="e">
        <f xml:space="preserve"> DEGREES(ATAN((-$C56+$D56)/$E56))</f>
        <v>#DIV/0!</v>
      </c>
      <c r="H56">
        <v>47.82</v>
      </c>
      <c r="I56">
        <f xml:space="preserve"> H56 + 90</f>
        <v>137.82</v>
      </c>
    </row>
    <row r="57" spans="2:9">
      <c r="C57">
        <v>6409</v>
      </c>
      <c r="D57">
        <v>6411</v>
      </c>
      <c r="F57">
        <f xml:space="preserve"> (D57-C57)/2</f>
        <v>1</v>
      </c>
      <c r="G57" t="e">
        <f xml:space="preserve"> DEGREES(ATAN((-$C57+$D57)/$E57))</f>
        <v>#DIV/0!</v>
      </c>
      <c r="H57">
        <v>86.83</v>
      </c>
      <c r="I57">
        <f xml:space="preserve"> H57 + 90</f>
        <v>176.82999999999998</v>
      </c>
    </row>
    <row r="58" spans="2:9">
      <c r="C58">
        <v>6410.5</v>
      </c>
      <c r="D58">
        <v>6412.5</v>
      </c>
      <c r="F58">
        <f xml:space="preserve"> (D58-C58)/2</f>
        <v>1</v>
      </c>
      <c r="G58" t="e">
        <f xml:space="preserve"> DEGREES(ATAN((-$C58+$D58)/$E58))</f>
        <v>#DIV/0!</v>
      </c>
      <c r="H58">
        <v>65.44</v>
      </c>
      <c r="I58">
        <f xml:space="preserve"> H58 + 90</f>
        <v>155.44</v>
      </c>
    </row>
    <row r="59" spans="2:9">
      <c r="C59">
        <v>6411.5</v>
      </c>
      <c r="D59">
        <v>6413</v>
      </c>
      <c r="F59">
        <f xml:space="preserve"> (D59-C59)/2</f>
        <v>0.75</v>
      </c>
      <c r="G59" t="e">
        <f xml:space="preserve"> DEGREES(ATAN((-$C59+$D59)/$E59))</f>
        <v>#DIV/0!</v>
      </c>
      <c r="H59">
        <v>124.41</v>
      </c>
      <c r="I59">
        <f xml:space="preserve"> H59 + 90</f>
        <v>214.41</v>
      </c>
    </row>
    <row r="60" spans="2:9">
      <c r="C60">
        <v>6412</v>
      </c>
      <c r="D60">
        <v>6413.5</v>
      </c>
      <c r="F60">
        <f xml:space="preserve"> (D60-C60)/2</f>
        <v>0.75</v>
      </c>
      <c r="G60" t="e">
        <f xml:space="preserve"> DEGREES(ATAN((-$C60+$D60)/$E60))</f>
        <v>#DIV/0!</v>
      </c>
      <c r="H60">
        <v>34.07</v>
      </c>
      <c r="I60">
        <f xml:space="preserve"> H60 + 90</f>
        <v>124.07</v>
      </c>
    </row>
    <row r="61" spans="2:9">
      <c r="C61">
        <v>6412.5</v>
      </c>
      <c r="D61">
        <v>6413</v>
      </c>
      <c r="F61">
        <f xml:space="preserve"> (D61-C61)/2</f>
        <v>0.25</v>
      </c>
      <c r="G61" t="e">
        <f xml:space="preserve"> DEGREES(ATAN((-$C61+$D61)/$E61))</f>
        <v>#DIV/0!</v>
      </c>
      <c r="H61">
        <v>34.07</v>
      </c>
      <c r="I61">
        <f xml:space="preserve"> H61 + 90</f>
        <v>124.07</v>
      </c>
    </row>
    <row r="62" spans="2:9">
      <c r="C62">
        <v>6413</v>
      </c>
      <c r="D62">
        <v>6415</v>
      </c>
      <c r="F62">
        <f xml:space="preserve"> (D62-C62)/2</f>
        <v>1</v>
      </c>
      <c r="G62" t="e">
        <f xml:space="preserve"> DEGREES(ATAN((-$C62+$D62)/$E62))</f>
        <v>#DIV/0!</v>
      </c>
      <c r="H62">
        <v>51.27</v>
      </c>
      <c r="I62">
        <f xml:space="preserve"> H62 + 90</f>
        <v>141.27000000000001</v>
      </c>
    </row>
    <row r="63" spans="2:9">
      <c r="C63">
        <v>6414</v>
      </c>
      <c r="D63">
        <v>6415.5</v>
      </c>
      <c r="F63">
        <f xml:space="preserve"> (D63-C63)/2</f>
        <v>0.75</v>
      </c>
      <c r="G63" t="e">
        <f xml:space="preserve"> DEGREES(ATAN((-$C63+$D63)/$E63))</f>
        <v>#DIV/0!</v>
      </c>
      <c r="H63">
        <v>47.23</v>
      </c>
      <c r="I63">
        <f xml:space="preserve"> H63 + 90</f>
        <v>137.22999999999999</v>
      </c>
    </row>
    <row r="64" spans="2:9">
      <c r="C64">
        <v>6414</v>
      </c>
      <c r="D64">
        <v>6416</v>
      </c>
      <c r="F64">
        <f xml:space="preserve"> (D64-C64)/2</f>
        <v>1</v>
      </c>
      <c r="G64" t="e">
        <f xml:space="preserve"> DEGREES(ATAN((-$C64+$D64)/$E64))</f>
        <v>#DIV/0!</v>
      </c>
      <c r="H64">
        <v>102.43</v>
      </c>
      <c r="I64">
        <f xml:space="preserve"> H64 + 90</f>
        <v>192.43</v>
      </c>
    </row>
    <row r="65" spans="2:9">
      <c r="B65" t="s">
        <v>9</v>
      </c>
      <c r="C65">
        <v>6414</v>
      </c>
      <c r="D65">
        <v>6425.5</v>
      </c>
      <c r="F65">
        <f xml:space="preserve"> (D65-C65)/2</f>
        <v>5.75</v>
      </c>
      <c r="G65" t="e">
        <f xml:space="preserve"> DEGREES(ATAN((-$C65+$D65)/$E65))</f>
        <v>#DIV/0!</v>
      </c>
      <c r="H65">
        <v>35.159999999999997</v>
      </c>
      <c r="I65">
        <f xml:space="preserve"> H65 + 90</f>
        <v>125.16</v>
      </c>
    </row>
    <row r="66" spans="2:9">
      <c r="C66">
        <v>6414.5</v>
      </c>
      <c r="D66">
        <v>6416</v>
      </c>
      <c r="F66">
        <f xml:space="preserve"> (D66-C66)/2</f>
        <v>0.75</v>
      </c>
      <c r="G66" t="e">
        <f xml:space="preserve"> DEGREES(ATAN((-$C66+$D66)/$E66))</f>
        <v>#DIV/0!</v>
      </c>
      <c r="H66">
        <v>60.19</v>
      </c>
      <c r="I66">
        <f xml:space="preserve"> H66 + 90</f>
        <v>150.19</v>
      </c>
    </row>
    <row r="67" spans="2:9">
      <c r="C67">
        <v>6415</v>
      </c>
      <c r="D67">
        <v>6416</v>
      </c>
      <c r="F67">
        <f xml:space="preserve"> (D67-C67)/2</f>
        <v>0.5</v>
      </c>
      <c r="G67" t="e">
        <f xml:space="preserve"> DEGREES(ATAN((-$C67+$D67)/$E67))</f>
        <v>#DIV/0!</v>
      </c>
      <c r="H67">
        <v>102.77</v>
      </c>
      <c r="I67">
        <f xml:space="preserve"> H67 + 90</f>
        <v>192.76999999999998</v>
      </c>
    </row>
    <row r="68" spans="2:9">
      <c r="C68">
        <v>6416.5</v>
      </c>
      <c r="D68">
        <v>6417.5</v>
      </c>
      <c r="F68">
        <f xml:space="preserve"> (D68-C68)/2</f>
        <v>0.5</v>
      </c>
      <c r="G68" t="e">
        <f xml:space="preserve"> DEGREES(ATAN((-$C68+$D68)/$E68))</f>
        <v>#DIV/0!</v>
      </c>
      <c r="H68">
        <v>86.54</v>
      </c>
      <c r="I68">
        <f xml:space="preserve"> H68 + 90</f>
        <v>176.54000000000002</v>
      </c>
    </row>
    <row r="69" spans="2:9">
      <c r="C69">
        <v>6416.5</v>
      </c>
      <c r="D69">
        <v>6419</v>
      </c>
      <c r="F69">
        <f xml:space="preserve"> (D69-C69)/2</f>
        <v>1.25</v>
      </c>
      <c r="G69" t="e">
        <f xml:space="preserve"> DEGREES(ATAN((-$C69+$D69)/$E69))</f>
        <v>#DIV/0!</v>
      </c>
      <c r="H69">
        <v>51.39</v>
      </c>
      <c r="I69">
        <f xml:space="preserve"> H69 + 90</f>
        <v>141.38999999999999</v>
      </c>
    </row>
    <row r="70" spans="2:9">
      <c r="C70">
        <v>6417.5</v>
      </c>
      <c r="D70">
        <v>6418.5</v>
      </c>
      <c r="F70">
        <f xml:space="preserve"> (D70-C70)/2</f>
        <v>0.5</v>
      </c>
      <c r="G70" t="e">
        <f xml:space="preserve"> DEGREES(ATAN((-$C70+$D70)/$E70))</f>
        <v>#DIV/0!</v>
      </c>
      <c r="H70">
        <v>93.31</v>
      </c>
      <c r="I70">
        <f xml:space="preserve"> H70 + 90</f>
        <v>183.31</v>
      </c>
    </row>
    <row r="71" spans="2:9">
      <c r="C71">
        <v>6417.5</v>
      </c>
      <c r="D71">
        <v>6419.5</v>
      </c>
      <c r="F71">
        <f xml:space="preserve"> (D71-C71)/2</f>
        <v>1</v>
      </c>
      <c r="G71" t="e">
        <f xml:space="preserve"> DEGREES(ATAN((-$C71+$D71)/$E71))</f>
        <v>#DIV/0!</v>
      </c>
      <c r="H71">
        <v>96.01</v>
      </c>
      <c r="I71">
        <f xml:space="preserve"> H71 + 90</f>
        <v>186.01</v>
      </c>
    </row>
    <row r="72" spans="2:9">
      <c r="C72">
        <v>6418</v>
      </c>
      <c r="D72">
        <v>6419</v>
      </c>
      <c r="F72">
        <f xml:space="preserve"> (D72-C72)/2</f>
        <v>0.5</v>
      </c>
      <c r="G72" t="e">
        <f xml:space="preserve"> DEGREES(ATAN((-$C72+$D72)/$E72))</f>
        <v>#DIV/0!</v>
      </c>
      <c r="H72">
        <v>70.319999999999993</v>
      </c>
      <c r="I72">
        <f xml:space="preserve"> H72 + 90</f>
        <v>160.32</v>
      </c>
    </row>
    <row r="73" spans="2:9">
      <c r="C73">
        <v>6419</v>
      </c>
      <c r="D73">
        <v>6420.5</v>
      </c>
      <c r="F73">
        <f xml:space="preserve"> (D73-C73)/2</f>
        <v>0.75</v>
      </c>
      <c r="G73" t="e">
        <f xml:space="preserve"> DEGREES(ATAN((-$C73+$D73)/$E73))</f>
        <v>#DIV/0!</v>
      </c>
      <c r="H73">
        <v>78.430000000000007</v>
      </c>
      <c r="I73">
        <f xml:space="preserve"> H73 + 90</f>
        <v>168.43</v>
      </c>
    </row>
    <row r="74" spans="2:9">
      <c r="C74">
        <v>6419</v>
      </c>
      <c r="D74">
        <v>6420</v>
      </c>
      <c r="F74">
        <f xml:space="preserve"> (D74-C74)/2</f>
        <v>0.5</v>
      </c>
      <c r="G74" t="e">
        <f xml:space="preserve"> DEGREES(ATAN((-$C74+$D74)/$E74))</f>
        <v>#DIV/0!</v>
      </c>
      <c r="H74">
        <v>91.95</v>
      </c>
      <c r="I74">
        <f xml:space="preserve"> H74 + 90</f>
        <v>181.95</v>
      </c>
    </row>
    <row r="75" spans="2:9">
      <c r="C75">
        <v>6420</v>
      </c>
      <c r="D75">
        <v>6421.5</v>
      </c>
      <c r="F75">
        <f xml:space="preserve"> (D75-C75)/2</f>
        <v>0.75</v>
      </c>
      <c r="G75" t="e">
        <f xml:space="preserve"> DEGREES(ATAN((-$C75+$D75)/$E75))</f>
        <v>#DIV/0!</v>
      </c>
      <c r="H75">
        <v>85.19</v>
      </c>
      <c r="I75">
        <f xml:space="preserve"> H75 + 90</f>
        <v>175.19</v>
      </c>
    </row>
    <row r="76" spans="2:9">
      <c r="C76">
        <v>6421</v>
      </c>
      <c r="D76">
        <v>6422.5</v>
      </c>
      <c r="F76">
        <f xml:space="preserve"> (D76-C76)/2</f>
        <v>0.75</v>
      </c>
      <c r="G76" t="e">
        <f xml:space="preserve"> DEGREES(ATAN((-$C76+$D76)/$E76))</f>
        <v>#DIV/0!</v>
      </c>
      <c r="H76">
        <v>91.95</v>
      </c>
      <c r="I76">
        <f xml:space="preserve"> H76 + 90</f>
        <v>181.95</v>
      </c>
    </row>
    <row r="77" spans="2:9">
      <c r="C77">
        <v>6421.5</v>
      </c>
      <c r="D77">
        <v>6422.5</v>
      </c>
      <c r="F77">
        <f xml:space="preserve"> (D77-C77)/2</f>
        <v>0.5</v>
      </c>
      <c r="G77" t="e">
        <f xml:space="preserve"> DEGREES(ATAN((-$C77+$D77)/$E77))</f>
        <v>#DIV/0!</v>
      </c>
      <c r="H77">
        <v>100.07</v>
      </c>
      <c r="I77">
        <f xml:space="preserve"> H77 + 90</f>
        <v>190.07</v>
      </c>
    </row>
    <row r="78" spans="2:9">
      <c r="C78">
        <v>6422</v>
      </c>
      <c r="D78">
        <v>6423</v>
      </c>
      <c r="F78">
        <f xml:space="preserve"> (D78-C78)/2</f>
        <v>0.5</v>
      </c>
      <c r="G78" t="e">
        <f xml:space="preserve"> DEGREES(ATAN((-$C78+$D78)/$E78))</f>
        <v>#DIV/0!</v>
      </c>
      <c r="H78">
        <v>73.02</v>
      </c>
      <c r="I78">
        <f xml:space="preserve"> H78 + 90</f>
        <v>163.01999999999998</v>
      </c>
    </row>
    <row r="79" spans="2:9">
      <c r="C79">
        <v>6422</v>
      </c>
      <c r="D79">
        <v>6423.5</v>
      </c>
      <c r="F79">
        <f xml:space="preserve"> (D79-C79)/2</f>
        <v>0.75</v>
      </c>
      <c r="G79" t="e">
        <f xml:space="preserve"> DEGREES(ATAN((-$C79+$D79)/$E79))</f>
        <v>#DIV/0!</v>
      </c>
      <c r="H79">
        <v>93.31</v>
      </c>
      <c r="I79">
        <f xml:space="preserve"> H79 + 90</f>
        <v>183.31</v>
      </c>
    </row>
    <row r="80" spans="2:9">
      <c r="C80">
        <v>6422.5</v>
      </c>
      <c r="D80">
        <v>6423</v>
      </c>
      <c r="F80">
        <f xml:space="preserve"> (D80-C80)/2</f>
        <v>0.25</v>
      </c>
      <c r="G80" t="e">
        <f xml:space="preserve"> DEGREES(ATAN((-$C80+$D80)/$E80))</f>
        <v>#DIV/0!</v>
      </c>
      <c r="H80">
        <v>109.53</v>
      </c>
      <c r="I80">
        <f xml:space="preserve"> H80 + 90</f>
        <v>199.53</v>
      </c>
    </row>
    <row r="81" spans="2:9">
      <c r="B81" t="s">
        <v>9</v>
      </c>
      <c r="C81">
        <v>6423</v>
      </c>
      <c r="D81">
        <v>6424</v>
      </c>
      <c r="F81">
        <f xml:space="preserve"> (D81-C81)/2</f>
        <v>0.5</v>
      </c>
      <c r="G81" t="e">
        <f xml:space="preserve"> DEGREES(ATAN((-$C81+$D81)/$E81))</f>
        <v>#DIV/0!</v>
      </c>
      <c r="H81">
        <v>98.71</v>
      </c>
      <c r="I81">
        <f xml:space="preserve"> H81 + 90</f>
        <v>188.70999999999998</v>
      </c>
    </row>
    <row r="82" spans="2:9">
      <c r="B82" t="s">
        <v>9</v>
      </c>
      <c r="C82">
        <v>6424</v>
      </c>
      <c r="D82">
        <v>6424.5</v>
      </c>
      <c r="F82">
        <f xml:space="preserve"> (D82-C82)/2</f>
        <v>0.25</v>
      </c>
      <c r="G82" t="e">
        <f xml:space="preserve"> DEGREES(ATAN((-$C82+$D82)/$E82))</f>
        <v>#DIV/0!</v>
      </c>
      <c r="H82">
        <v>98.71</v>
      </c>
      <c r="I82">
        <f xml:space="preserve"> H82 + 90</f>
        <v>188.70999999999998</v>
      </c>
    </row>
    <row r="83" spans="2:9">
      <c r="C83">
        <v>6424.5</v>
      </c>
      <c r="D83">
        <v>6425.5</v>
      </c>
    </row>
    <row r="84" spans="2:9">
      <c r="B84" t="s">
        <v>10</v>
      </c>
      <c r="C84">
        <v>6425.5</v>
      </c>
      <c r="D84">
        <v>6426.5</v>
      </c>
      <c r="F84">
        <f xml:space="preserve"> (D84-C84)/2</f>
        <v>0.5</v>
      </c>
      <c r="G84" t="e">
        <f xml:space="preserve"> DEGREES(ATAN((-$C84+$D84)/$E84))</f>
        <v>#DIV/0!</v>
      </c>
      <c r="H84">
        <v>143.34</v>
      </c>
      <c r="I84">
        <f xml:space="preserve"> H84 + 90</f>
        <v>233.34</v>
      </c>
    </row>
    <row r="85" spans="2:9">
      <c r="B85" t="s">
        <v>10</v>
      </c>
      <c r="C85">
        <v>6427</v>
      </c>
      <c r="D85">
        <v>6427.5</v>
      </c>
      <c r="F85">
        <f xml:space="preserve"> (D85-C85)/2</f>
        <v>0.25</v>
      </c>
      <c r="G85" t="e">
        <f xml:space="preserve"> DEGREES(ATAN((-$C85+$D85)/$E85))</f>
        <v>#DIV/0!</v>
      </c>
      <c r="H85">
        <v>163.32</v>
      </c>
      <c r="I85">
        <f xml:space="preserve"> H85 + 90</f>
        <v>253.32</v>
      </c>
    </row>
    <row r="86" spans="2:9">
      <c r="B86" t="s">
        <v>10</v>
      </c>
      <c r="C86">
        <v>6428</v>
      </c>
      <c r="D86">
        <v>6428.5</v>
      </c>
      <c r="F86">
        <f xml:space="preserve"> (D86-C86)/2</f>
        <v>0.25</v>
      </c>
      <c r="G86" t="e">
        <f xml:space="preserve"> DEGREES(ATAN((-$C86+$D86)/$E86))</f>
        <v>#DIV/0!</v>
      </c>
      <c r="H86">
        <v>135.22999999999999</v>
      </c>
      <c r="I86">
        <f xml:space="preserve"> H86 + 90</f>
        <v>225.23</v>
      </c>
    </row>
    <row r="87" spans="2:9">
      <c r="B87" t="s">
        <v>10</v>
      </c>
      <c r="C87">
        <v>6430</v>
      </c>
      <c r="D87">
        <v>6431.5</v>
      </c>
      <c r="F87">
        <f xml:space="preserve"> (D87-C87)/2</f>
        <v>0.75</v>
      </c>
      <c r="G87" t="e">
        <f xml:space="preserve"> DEGREES(ATAN((-$C87+$D87)/$E87))</f>
        <v>#DIV/0!</v>
      </c>
      <c r="H87">
        <v>25.69</v>
      </c>
      <c r="I87">
        <f xml:space="preserve"> H87 + 90</f>
        <v>115.69</v>
      </c>
    </row>
    <row r="88" spans="2:9">
      <c r="B88" t="s">
        <v>9</v>
      </c>
      <c r="C88">
        <v>6432</v>
      </c>
      <c r="D88">
        <v>6432.5</v>
      </c>
      <c r="F88">
        <f xml:space="preserve"> (D88-C88)/2</f>
        <v>0.25</v>
      </c>
      <c r="G88" t="e">
        <f xml:space="preserve"> DEGREES(ATAN((-$C88+$D88)/$E88))</f>
        <v>#DIV/0!</v>
      </c>
      <c r="H88">
        <v>106.83</v>
      </c>
      <c r="I88">
        <f xml:space="preserve"> H88 + 90</f>
        <v>196.82999999999998</v>
      </c>
    </row>
    <row r="89" spans="2:9">
      <c r="B89" t="s">
        <v>9</v>
      </c>
      <c r="C89">
        <v>6432</v>
      </c>
      <c r="D89">
        <v>6433</v>
      </c>
      <c r="F89">
        <f xml:space="preserve"> (D89-C89)/2</f>
        <v>0.5</v>
      </c>
      <c r="G89" t="e">
        <f xml:space="preserve"> DEGREES(ATAN((-$C89+$D89)/$E89))</f>
        <v>#DIV/0!</v>
      </c>
      <c r="H89">
        <v>125.57</v>
      </c>
      <c r="I89">
        <f xml:space="preserve"> H89 + 90</f>
        <v>215.57</v>
      </c>
    </row>
    <row r="90" spans="2:9">
      <c r="B90" t="s">
        <v>9</v>
      </c>
      <c r="C90">
        <v>6432.5</v>
      </c>
      <c r="D90">
        <v>6433.5</v>
      </c>
      <c r="F90">
        <f xml:space="preserve"> (D90-C90)/2</f>
        <v>0.5</v>
      </c>
      <c r="G90" t="e">
        <f xml:space="preserve"> DEGREES(ATAN((-$C90+$D90)/$E90))</f>
        <v>#DIV/0!</v>
      </c>
      <c r="H90">
        <v>101.42</v>
      </c>
      <c r="I90">
        <f xml:space="preserve"> H90 + 90</f>
        <v>191.42000000000002</v>
      </c>
    </row>
    <row r="91" spans="2:9">
      <c r="C91">
        <v>6432.5</v>
      </c>
      <c r="D91">
        <v>6433.5</v>
      </c>
    </row>
    <row r="92" spans="2:9">
      <c r="C92">
        <v>6433</v>
      </c>
      <c r="D92">
        <v>6435</v>
      </c>
      <c r="F92">
        <f xml:space="preserve"> (D92-C92)/2</f>
        <v>1</v>
      </c>
      <c r="G92" t="e">
        <f xml:space="preserve"> DEGREES(ATAN((-$C92+$D92)/$E92))</f>
        <v>#DIV/0!</v>
      </c>
      <c r="H92">
        <v>102.77</v>
      </c>
      <c r="I92">
        <f xml:space="preserve"> H92 + 90</f>
        <v>192.76999999999998</v>
      </c>
    </row>
    <row r="93" spans="2:9">
      <c r="C93">
        <v>6433.5</v>
      </c>
      <c r="D93">
        <v>6435</v>
      </c>
      <c r="F93">
        <f xml:space="preserve"> (D93-C93)/2</f>
        <v>0.75</v>
      </c>
      <c r="G93" t="e">
        <f xml:space="preserve"> DEGREES(ATAN((-$C93+$D93)/$E93))</f>
        <v>#DIV/0!</v>
      </c>
      <c r="H93">
        <v>14.87</v>
      </c>
      <c r="I93">
        <f xml:space="preserve"> H93 + 90</f>
        <v>104.87</v>
      </c>
    </row>
    <row r="94" spans="2:9">
      <c r="C94">
        <v>6436</v>
      </c>
      <c r="D94">
        <v>6437</v>
      </c>
      <c r="F94">
        <f xml:space="preserve"> (D94-C94)/2</f>
        <v>0.5</v>
      </c>
      <c r="G94" t="e">
        <f xml:space="preserve"> DEGREES(ATAN((-$C94+$D94)/$E94))</f>
        <v>#DIV/0!</v>
      </c>
      <c r="H94">
        <v>43.27</v>
      </c>
      <c r="I94">
        <f xml:space="preserve"> H94 + 90</f>
        <v>133.27000000000001</v>
      </c>
    </row>
    <row r="95" spans="2:9">
      <c r="C95">
        <v>6436.5</v>
      </c>
      <c r="D95">
        <v>6437.5</v>
      </c>
      <c r="F95">
        <f xml:space="preserve"> (D95-C95)/2</f>
        <v>0.5</v>
      </c>
      <c r="G95" t="e">
        <f xml:space="preserve"> DEGREES(ATAN((-$C95+$D95)/$E95))</f>
        <v>#DIV/0!</v>
      </c>
      <c r="H95">
        <v>81.14</v>
      </c>
      <c r="I95">
        <f xml:space="preserve"> H95 + 90</f>
        <v>171.14</v>
      </c>
    </row>
    <row r="96" spans="2:9">
      <c r="C96">
        <v>6437.5</v>
      </c>
      <c r="D96">
        <v>6440.5</v>
      </c>
      <c r="F96">
        <f xml:space="preserve"> (D96-C96)/2</f>
        <v>1.5</v>
      </c>
      <c r="G96" t="e">
        <f xml:space="preserve"> DEGREES(ATAN((-$C96+$D96)/$E96))</f>
        <v>#DIV/0!</v>
      </c>
      <c r="H96">
        <v>75.73</v>
      </c>
      <c r="I96">
        <f xml:space="preserve"> H96 + 90</f>
        <v>165.73000000000002</v>
      </c>
    </row>
    <row r="97" spans="2:9">
      <c r="B97" t="s">
        <v>9</v>
      </c>
      <c r="C97">
        <v>6439</v>
      </c>
      <c r="D97">
        <v>6441</v>
      </c>
      <c r="F97">
        <f xml:space="preserve"> (D97-C97)/2</f>
        <v>1</v>
      </c>
      <c r="G97" t="e">
        <f xml:space="preserve"> DEGREES(ATAN((-$C97+$D97)/$E97))</f>
        <v>#DIV/0!</v>
      </c>
      <c r="H97">
        <v>56.79</v>
      </c>
      <c r="I97">
        <f xml:space="preserve"> H97 + 90</f>
        <v>146.79</v>
      </c>
    </row>
    <row r="98" spans="2:9">
      <c r="C98">
        <v>6441.5</v>
      </c>
      <c r="D98">
        <v>6443.5</v>
      </c>
      <c r="F98">
        <f xml:space="preserve"> (D98-C98)/2</f>
        <v>1</v>
      </c>
      <c r="G98" t="e">
        <f xml:space="preserve"> DEGREES(ATAN((-$C98+$D98)/$E98))</f>
        <v>#DIV/0!</v>
      </c>
      <c r="H98">
        <v>41.92</v>
      </c>
      <c r="I98">
        <f xml:space="preserve"> H98 + 90</f>
        <v>131.92000000000002</v>
      </c>
    </row>
    <row r="99" spans="2:9">
      <c r="C99">
        <v>6442</v>
      </c>
      <c r="D99">
        <v>6444</v>
      </c>
      <c r="F99">
        <f xml:space="preserve"> (D99-C99)/2</f>
        <v>1</v>
      </c>
      <c r="G99" t="e">
        <f xml:space="preserve"> DEGREES(ATAN((-$C99+$D99)/$E99))</f>
        <v>#DIV/0!</v>
      </c>
      <c r="H99">
        <v>35.159999999999997</v>
      </c>
      <c r="I99">
        <f xml:space="preserve"> H99 + 90</f>
        <v>125.16</v>
      </c>
    </row>
    <row r="100" spans="2:9">
      <c r="C100">
        <v>6444</v>
      </c>
      <c r="D100">
        <v>6445</v>
      </c>
      <c r="F100">
        <f xml:space="preserve"> (D100-C100)/2</f>
        <v>0.5</v>
      </c>
      <c r="G100" t="e">
        <f xml:space="preserve"> DEGREES(ATAN((-$C100+$D100)/$E100))</f>
        <v>#DIV/0!</v>
      </c>
      <c r="H100">
        <v>70.319999999999993</v>
      </c>
      <c r="I100">
        <f xml:space="preserve"> H100 + 90</f>
        <v>160.32</v>
      </c>
    </row>
    <row r="101" spans="2:9">
      <c r="C101">
        <v>6444</v>
      </c>
      <c r="D101">
        <v>6445.5</v>
      </c>
      <c r="F101">
        <f xml:space="preserve"> (D101-C101)/2</f>
        <v>0.75</v>
      </c>
      <c r="G101" t="e">
        <f xml:space="preserve"> DEGREES(ATAN((-$C101+$D101)/$E101))</f>
        <v>#DIV/0!</v>
      </c>
      <c r="H101">
        <v>187.96</v>
      </c>
      <c r="I101">
        <f xml:space="preserve"> H101 + 90</f>
        <v>277.96000000000004</v>
      </c>
    </row>
    <row r="102" spans="2:9">
      <c r="C102">
        <v>6449</v>
      </c>
      <c r="D102">
        <v>6451.5</v>
      </c>
      <c r="F102">
        <f xml:space="preserve"> (D102-C102)/2</f>
        <v>1.25</v>
      </c>
      <c r="G102" t="e">
        <f xml:space="preserve"> DEGREES(ATAN((-$C102+$D102)/$E102))</f>
        <v>#DIV/0!</v>
      </c>
      <c r="H102">
        <v>102.77</v>
      </c>
      <c r="I102">
        <f xml:space="preserve"> H102 + 90</f>
        <v>192.76999999999998</v>
      </c>
    </row>
    <row r="103" spans="2:9">
      <c r="C103">
        <v>6449.5</v>
      </c>
      <c r="D103">
        <v>6451</v>
      </c>
      <c r="F103">
        <f xml:space="preserve"> (D103-C103)/2</f>
        <v>0.75</v>
      </c>
      <c r="G103" t="e">
        <f xml:space="preserve"> DEGREES(ATAN((-$C103+$D103)/$E103))</f>
        <v>#DIV/0!</v>
      </c>
      <c r="H103">
        <v>106.83</v>
      </c>
      <c r="I103">
        <f xml:space="preserve"> H103 + 90</f>
        <v>196.82999999999998</v>
      </c>
    </row>
    <row r="104" spans="2:9">
      <c r="C104">
        <v>6451</v>
      </c>
      <c r="D104">
        <v>6453</v>
      </c>
      <c r="F104">
        <f xml:space="preserve"> (D104-C104)/2</f>
        <v>1</v>
      </c>
      <c r="G104" t="e">
        <f xml:space="preserve"> DEGREES(ATAN((-$C104+$D104)/$E104))</f>
        <v>#DIV/0!</v>
      </c>
      <c r="H104">
        <v>47.33</v>
      </c>
      <c r="I104">
        <f xml:space="preserve"> H104 + 90</f>
        <v>137.32999999999998</v>
      </c>
    </row>
    <row r="105" spans="2:9">
      <c r="B105" t="s">
        <v>10</v>
      </c>
      <c r="C105">
        <v>6451.5</v>
      </c>
      <c r="D105">
        <v>6453.5</v>
      </c>
      <c r="F105">
        <f xml:space="preserve"> (D105-C105)/2</f>
        <v>1</v>
      </c>
      <c r="G105" t="e">
        <f xml:space="preserve"> DEGREES(ATAN((-$C105+$D105)/$E105))</f>
        <v>#DIV/0!</v>
      </c>
      <c r="H105">
        <v>100.07</v>
      </c>
      <c r="I105">
        <f xml:space="preserve"> H105 + 90</f>
        <v>190.07</v>
      </c>
    </row>
    <row r="106" spans="2:9">
      <c r="B106" t="s">
        <v>10</v>
      </c>
      <c r="C106">
        <v>6452</v>
      </c>
      <c r="D106">
        <v>6453.5</v>
      </c>
      <c r="F106">
        <f xml:space="preserve"> (D106-C106)/2</f>
        <v>0.75</v>
      </c>
      <c r="G106" t="e">
        <f xml:space="preserve"> DEGREES(ATAN((-$C106+$D106)/$E106))</f>
        <v>#DIV/0!</v>
      </c>
      <c r="H106">
        <v>79.78</v>
      </c>
      <c r="I106">
        <f xml:space="preserve"> H106 + 90</f>
        <v>169.78</v>
      </c>
    </row>
    <row r="107" spans="2:9">
      <c r="B107" t="s">
        <v>10</v>
      </c>
      <c r="C107">
        <v>6453</v>
      </c>
      <c r="D107">
        <v>6455</v>
      </c>
      <c r="F107">
        <f xml:space="preserve"> (D107-C107)/2</f>
        <v>1</v>
      </c>
      <c r="G107" t="e">
        <f xml:space="preserve"> DEGREES(ATAN((-$C107+$D107)/$E107))</f>
        <v>#DIV/0!</v>
      </c>
      <c r="H107">
        <v>58.15</v>
      </c>
      <c r="I107">
        <f xml:space="preserve"> H107 + 90</f>
        <v>148.15</v>
      </c>
    </row>
    <row r="108" spans="2:9">
      <c r="C108">
        <v>6453.5</v>
      </c>
      <c r="D108">
        <v>6455.5</v>
      </c>
      <c r="F108">
        <f xml:space="preserve"> (D108-C108)/2</f>
        <v>1</v>
      </c>
      <c r="G108" t="e">
        <f xml:space="preserve"> DEGREES(ATAN((-$C108+$D108)/$E108))</f>
        <v>#DIV/0!</v>
      </c>
      <c r="H108">
        <v>125.76</v>
      </c>
      <c r="I108">
        <f xml:space="preserve"> H108 + 90</f>
        <v>215.76</v>
      </c>
    </row>
    <row r="109" spans="2:9">
      <c r="C109">
        <v>6454</v>
      </c>
      <c r="D109">
        <v>6456</v>
      </c>
      <c r="F109">
        <f xml:space="preserve"> (D109-C109)/2</f>
        <v>1</v>
      </c>
      <c r="G109" t="e">
        <f xml:space="preserve"> DEGREES(ATAN((-$C109+$D109)/$E109))</f>
        <v>#DIV/0!</v>
      </c>
      <c r="H109">
        <v>56.79</v>
      </c>
      <c r="I109">
        <f xml:space="preserve"> H109 + 90</f>
        <v>146.79</v>
      </c>
    </row>
    <row r="110" spans="2:9">
      <c r="C110">
        <v>6454</v>
      </c>
      <c r="D110">
        <v>6456.5</v>
      </c>
      <c r="F110">
        <f xml:space="preserve"> (D110-C110)/2</f>
        <v>1.25</v>
      </c>
      <c r="G110" t="e">
        <f xml:space="preserve"> DEGREES(ATAN((-$C110+$D110)/$E110))</f>
        <v>#DIV/0!</v>
      </c>
      <c r="H110">
        <v>40.57</v>
      </c>
      <c r="I110">
        <f xml:space="preserve"> H110 + 90</f>
        <v>130.57</v>
      </c>
    </row>
    <row r="111" spans="2:9">
      <c r="B111" t="s">
        <v>9</v>
      </c>
      <c r="C111">
        <v>6455</v>
      </c>
      <c r="D111">
        <v>6456</v>
      </c>
      <c r="F111">
        <f xml:space="preserve"> (D111-C111)/2</f>
        <v>0.5</v>
      </c>
      <c r="G111" t="e">
        <f xml:space="preserve"> DEGREES(ATAN((-$C111+$D111)/$E111))</f>
        <v>#DIV/0!</v>
      </c>
      <c r="H111">
        <v>21.64</v>
      </c>
      <c r="I111">
        <f xml:space="preserve"> H111 + 90</f>
        <v>111.64</v>
      </c>
    </row>
    <row r="112" spans="2:9">
      <c r="B112" t="s">
        <v>10</v>
      </c>
      <c r="C112">
        <v>6457.5</v>
      </c>
      <c r="D112">
        <v>6459</v>
      </c>
      <c r="F112">
        <f xml:space="preserve"> (D112-C112)/2</f>
        <v>0.75</v>
      </c>
      <c r="G112" t="e">
        <f xml:space="preserve"> DEGREES(ATAN((-$C112+$D112)/$E112))</f>
        <v>#DIV/0!</v>
      </c>
      <c r="H112">
        <v>123.06</v>
      </c>
      <c r="I112">
        <f xml:space="preserve"> H112 + 90</f>
        <v>213.06</v>
      </c>
    </row>
    <row r="113" spans="2:9">
      <c r="B113" t="s">
        <v>10</v>
      </c>
      <c r="C113">
        <v>6458</v>
      </c>
      <c r="D113">
        <v>6459</v>
      </c>
      <c r="F113">
        <f xml:space="preserve"> (D113-C113)/2</f>
        <v>0.5</v>
      </c>
      <c r="G113" t="e">
        <f xml:space="preserve"> DEGREES(ATAN((-$C113+$D113)/$E113))</f>
        <v>#DIV/0!</v>
      </c>
      <c r="H113">
        <v>133.87</v>
      </c>
      <c r="I113">
        <f xml:space="preserve"> H113 + 90</f>
        <v>223.87</v>
      </c>
    </row>
    <row r="114" spans="2:9">
      <c r="B114" t="s">
        <v>10</v>
      </c>
      <c r="C114">
        <v>6458.5</v>
      </c>
      <c r="D114">
        <v>6460</v>
      </c>
      <c r="F114">
        <f xml:space="preserve"> (D114-C114)/2</f>
        <v>0.75</v>
      </c>
      <c r="G114" t="e">
        <f xml:space="preserve"> DEGREES(ATAN((-$C114+$D114)/$E114))</f>
        <v>#DIV/0!</v>
      </c>
      <c r="H114">
        <v>123.06</v>
      </c>
      <c r="I114">
        <f xml:space="preserve"> H114 + 90</f>
        <v>213.06</v>
      </c>
    </row>
    <row r="115" spans="2:9">
      <c r="B115" t="s">
        <v>10</v>
      </c>
      <c r="C115">
        <v>6459.5</v>
      </c>
      <c r="D115">
        <v>6461</v>
      </c>
      <c r="F115">
        <f xml:space="preserve"> (D115-C115)/2</f>
        <v>0.75</v>
      </c>
      <c r="G115" t="e">
        <f xml:space="preserve"> DEGREES(ATAN((-$C115+$D115)/$E115))</f>
        <v>#DIV/0!</v>
      </c>
      <c r="H115">
        <v>71.67</v>
      </c>
      <c r="I115">
        <f xml:space="preserve"> H115 + 90</f>
        <v>161.67000000000002</v>
      </c>
    </row>
    <row r="116" spans="2:9">
      <c r="B116" t="s">
        <v>10</v>
      </c>
      <c r="C116">
        <v>6461</v>
      </c>
      <c r="D116">
        <v>6462.5</v>
      </c>
      <c r="F116">
        <f xml:space="preserve"> (D116-C116)/2</f>
        <v>0.75</v>
      </c>
      <c r="G116" t="e">
        <f xml:space="preserve"> DEGREES(ATAN((-$C116+$D116)/$E116))</f>
        <v>#DIV/0!</v>
      </c>
      <c r="H116">
        <v>90.6</v>
      </c>
      <c r="I116">
        <f xml:space="preserve"> H116 + 90</f>
        <v>180.6</v>
      </c>
    </row>
    <row r="117" spans="2:9">
      <c r="C117">
        <v>6461.5</v>
      </c>
      <c r="D117">
        <v>6463</v>
      </c>
      <c r="F117">
        <f xml:space="preserve"> (D117-C117)/2</f>
        <v>0.75</v>
      </c>
      <c r="G117" t="e">
        <f xml:space="preserve"> DEGREES(ATAN((-$C117+$D117)/$E117))</f>
        <v>#DIV/0!</v>
      </c>
      <c r="H117">
        <v>74.37</v>
      </c>
      <c r="I117">
        <f xml:space="preserve"> H117 + 90</f>
        <v>164.37</v>
      </c>
    </row>
    <row r="118" spans="2:9">
      <c r="C118">
        <v>6462</v>
      </c>
      <c r="D118">
        <v>6464</v>
      </c>
      <c r="F118">
        <f xml:space="preserve"> (D118-C118)/2</f>
        <v>1</v>
      </c>
      <c r="G118" t="e">
        <f xml:space="preserve"> DEGREES(ATAN((-$C118+$D118)/$E118))</f>
        <v>#DIV/0!</v>
      </c>
      <c r="H118">
        <v>83.84</v>
      </c>
      <c r="I118">
        <f xml:space="preserve"> H118 + 90</f>
        <v>173.84</v>
      </c>
    </row>
    <row r="119" spans="2:9">
      <c r="C119">
        <v>6462</v>
      </c>
      <c r="D119">
        <v>6463</v>
      </c>
      <c r="F119">
        <f xml:space="preserve"> (D119-C119)/2</f>
        <v>0.5</v>
      </c>
      <c r="G119" t="e">
        <f xml:space="preserve"> DEGREES(ATAN((-$C119+$D119)/$E119))</f>
        <v>#DIV/0!</v>
      </c>
      <c r="H119">
        <v>82.49</v>
      </c>
      <c r="I119">
        <f xml:space="preserve"> H119 + 90</f>
        <v>172.49</v>
      </c>
    </row>
    <row r="120" spans="2:9">
      <c r="C120">
        <v>6464</v>
      </c>
      <c r="D120">
        <v>6465</v>
      </c>
      <c r="F120">
        <f xml:space="preserve"> (D120-C120)/2</f>
        <v>0.5</v>
      </c>
      <c r="G120" t="e">
        <f xml:space="preserve"> DEGREES(ATAN((-$C120+$D120)/$E120))</f>
        <v>#DIV/0!</v>
      </c>
      <c r="H120">
        <v>82.49</v>
      </c>
      <c r="I120">
        <f xml:space="preserve"> H120 + 90</f>
        <v>172.49</v>
      </c>
    </row>
    <row r="121" spans="2:9">
      <c r="C121">
        <v>6464.5</v>
      </c>
      <c r="D121">
        <v>6465</v>
      </c>
      <c r="F121">
        <f xml:space="preserve"> (D121-C121)/2</f>
        <v>0.25</v>
      </c>
      <c r="G121" t="e">
        <f xml:space="preserve"> DEGREES(ATAN((-$C121+$D121)/$E121))</f>
        <v>#DIV/0!</v>
      </c>
      <c r="H121">
        <v>74.37</v>
      </c>
      <c r="I121">
        <f xml:space="preserve"> H121 + 90</f>
        <v>164.37</v>
      </c>
    </row>
    <row r="122" spans="2:9">
      <c r="C122">
        <v>6465</v>
      </c>
      <c r="D122">
        <v>6466</v>
      </c>
      <c r="F122">
        <f xml:space="preserve"> (D122-C122)/2</f>
        <v>0.5</v>
      </c>
      <c r="G122" t="e">
        <f xml:space="preserve"> DEGREES(ATAN((-$C122+$D122)/$E122))</f>
        <v>#DIV/0!</v>
      </c>
      <c r="H122">
        <v>154.16</v>
      </c>
      <c r="I122">
        <f xml:space="preserve"> H122 + 90</f>
        <v>244.16</v>
      </c>
    </row>
    <row r="123" spans="2:9">
      <c r="C123">
        <v>6466</v>
      </c>
      <c r="D123">
        <v>6466.5</v>
      </c>
      <c r="F123">
        <f xml:space="preserve"> (D123-C123)/2</f>
        <v>0.25</v>
      </c>
      <c r="G123" t="e">
        <f xml:space="preserve"> DEGREES(ATAN((-$C123+$D123)/$E123))</f>
        <v>#DIV/0!</v>
      </c>
      <c r="H123">
        <v>140.63</v>
      </c>
      <c r="I123">
        <f xml:space="preserve"> H123 + 90</f>
        <v>230.63</v>
      </c>
    </row>
    <row r="124" spans="2:9">
      <c r="C124">
        <v>6466.5</v>
      </c>
      <c r="D124">
        <v>6467</v>
      </c>
    </row>
    <row r="125" spans="2:9">
      <c r="C125">
        <v>6467</v>
      </c>
      <c r="D125">
        <v>6468.5</v>
      </c>
      <c r="F125">
        <f xml:space="preserve"> (D125-C125)/2</f>
        <v>0.75</v>
      </c>
      <c r="G125" t="e">
        <f xml:space="preserve"> DEGREES(ATAN((-$C125+$D125)/$E125))</f>
        <v>#DIV/0!</v>
      </c>
      <c r="H125">
        <v>147.4</v>
      </c>
      <c r="I125">
        <f xml:space="preserve"> H125 + 90</f>
        <v>237.4</v>
      </c>
    </row>
    <row r="126" spans="2:9">
      <c r="C126">
        <v>6467</v>
      </c>
      <c r="D126">
        <v>6469</v>
      </c>
      <c r="F126">
        <f xml:space="preserve"> (D126-C126)/2</f>
        <v>1</v>
      </c>
      <c r="G126" t="e">
        <f xml:space="preserve"> DEGREES(ATAN((-$C126+$D126)/$E126))</f>
        <v>#DIV/0!</v>
      </c>
      <c r="H126">
        <v>71.67</v>
      </c>
      <c r="I126">
        <f xml:space="preserve"> H126 + 90</f>
        <v>161.67000000000002</v>
      </c>
    </row>
    <row r="127" spans="2:9">
      <c r="C127">
        <v>6468</v>
      </c>
      <c r="D127">
        <v>6469</v>
      </c>
      <c r="F127">
        <f xml:space="preserve"> (D127-C127)/2</f>
        <v>0.5</v>
      </c>
      <c r="G127" t="e">
        <f xml:space="preserve"> DEGREES(ATAN((-$C127+$D127)/$E127))</f>
        <v>#DIV/0!</v>
      </c>
      <c r="H127">
        <v>144.69</v>
      </c>
      <c r="I127">
        <f xml:space="preserve"> H127 + 90</f>
        <v>234.69</v>
      </c>
    </row>
    <row r="128" spans="2:9">
      <c r="C128">
        <v>6468.5</v>
      </c>
      <c r="D128">
        <v>6469.5</v>
      </c>
      <c r="F128">
        <f xml:space="preserve"> (D128-C128)/2</f>
        <v>0.5</v>
      </c>
      <c r="G128" t="e">
        <f xml:space="preserve"> DEGREES(ATAN((-$C128+$D128)/$E128))</f>
        <v>#DIV/0!</v>
      </c>
      <c r="H128">
        <v>125.76</v>
      </c>
      <c r="I128">
        <f xml:space="preserve"> H128 + 90</f>
        <v>215.76</v>
      </c>
    </row>
    <row r="129" spans="3:9">
      <c r="C129">
        <v>6469</v>
      </c>
      <c r="D129">
        <v>6470</v>
      </c>
      <c r="F129">
        <f xml:space="preserve"> (D129-C129)/2</f>
        <v>0.5</v>
      </c>
      <c r="G129" t="e">
        <f xml:space="preserve"> DEGREES(ATAN((-$C129+$D129)/$E129))</f>
        <v>#DIV/0!</v>
      </c>
      <c r="H129">
        <v>136.58000000000001</v>
      </c>
      <c r="I129">
        <f xml:space="preserve"> H129 + 90</f>
        <v>226.58</v>
      </c>
    </row>
    <row r="130" spans="3:9">
      <c r="C130">
        <v>6470</v>
      </c>
      <c r="D130">
        <v>6470.5</v>
      </c>
      <c r="F130">
        <f xml:space="preserve"> (D130-C130)/2</f>
        <v>0.25</v>
      </c>
      <c r="G130" t="e">
        <f xml:space="preserve"> DEGREES(ATAN((-$C130+$D130)/$E130))</f>
        <v>#DIV/0!</v>
      </c>
      <c r="H130">
        <v>125.76</v>
      </c>
      <c r="I130">
        <f xml:space="preserve"> H130 + 90</f>
        <v>215.76</v>
      </c>
    </row>
    <row r="131" spans="3:9">
      <c r="C131">
        <v>6470</v>
      </c>
      <c r="D131">
        <v>6472</v>
      </c>
      <c r="F131">
        <f xml:space="preserve"> (D131-C131)/2</f>
        <v>1</v>
      </c>
      <c r="G131" t="e">
        <f xml:space="preserve"> DEGREES(ATAN((-$C131+$D131)/$E131))</f>
        <v>#DIV/0!</v>
      </c>
      <c r="H131">
        <v>163.62</v>
      </c>
      <c r="I131">
        <f xml:space="preserve"> H131 + 90</f>
        <v>253.62</v>
      </c>
    </row>
    <row r="132" spans="3:9">
      <c r="C132">
        <v>6470.5</v>
      </c>
      <c r="D132">
        <v>6471.5</v>
      </c>
    </row>
    <row r="133" spans="3:9">
      <c r="C133">
        <v>6471.5</v>
      </c>
      <c r="D133">
        <v>6472.5</v>
      </c>
      <c r="F133">
        <f xml:space="preserve"> (D133-C133)/2</f>
        <v>0.5</v>
      </c>
      <c r="G133" t="e">
        <f xml:space="preserve"> DEGREES(ATAN((-$C133+$D133)/$E133))</f>
        <v>#DIV/0!</v>
      </c>
      <c r="H133">
        <v>93.31</v>
      </c>
      <c r="I133">
        <f xml:space="preserve"> H133 + 90</f>
        <v>183.31</v>
      </c>
    </row>
    <row r="134" spans="3:9">
      <c r="C134">
        <v>6473</v>
      </c>
      <c r="D134">
        <v>6475</v>
      </c>
    </row>
  </sheetData>
  <sortState xmlns:xlrd2="http://schemas.microsoft.com/office/spreadsheetml/2017/richdata2" ref="A2:I134">
    <sortCondition ref="C2:C134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FBA9-ED9D-42FF-BB3F-4F6F54D93F97}">
  <dimension ref="A1:C24"/>
  <sheetViews>
    <sheetView workbookViewId="0">
      <selection activeCell="B2" sqref="B2:B24"/>
    </sheetView>
  </sheetViews>
  <sheetFormatPr defaultRowHeight="15"/>
  <cols>
    <col min="1" max="2" width="14" customWidth="1"/>
  </cols>
  <sheetData>
    <row r="1" spans="1:3">
      <c r="A1" s="6" t="s">
        <v>2</v>
      </c>
      <c r="B1" s="6" t="s">
        <v>3</v>
      </c>
    </row>
    <row r="2" spans="1:3">
      <c r="A2">
        <v>4462</v>
      </c>
      <c r="B2">
        <v>4465</v>
      </c>
      <c r="C2" t="s">
        <v>34</v>
      </c>
    </row>
    <row r="3" spans="1:3">
      <c r="A3">
        <v>4470.5</v>
      </c>
      <c r="B3">
        <v>4472</v>
      </c>
    </row>
    <row r="4" spans="1:3">
      <c r="A4">
        <v>4672</v>
      </c>
      <c r="B4">
        <v>4674</v>
      </c>
    </row>
    <row r="5" spans="1:3">
      <c r="A5">
        <v>4766.5</v>
      </c>
      <c r="B5">
        <v>4767.5</v>
      </c>
    </row>
    <row r="6" spans="1:3">
      <c r="A6">
        <v>4806.5</v>
      </c>
      <c r="B6">
        <v>4807</v>
      </c>
    </row>
    <row r="7" spans="1:3">
      <c r="A7">
        <v>4825.5</v>
      </c>
      <c r="B7">
        <v>4827</v>
      </c>
    </row>
    <row r="8" spans="1:3">
      <c r="A8">
        <v>4836.5</v>
      </c>
      <c r="B8">
        <v>4837.5</v>
      </c>
    </row>
    <row r="9" spans="1:3">
      <c r="A9">
        <v>5126</v>
      </c>
      <c r="B9">
        <v>5216.5</v>
      </c>
    </row>
    <row r="10" spans="1:3">
      <c r="A10">
        <v>5230.5</v>
      </c>
      <c r="B10">
        <v>5231.5</v>
      </c>
    </row>
    <row r="11" spans="1:3">
      <c r="A11">
        <v>5252</v>
      </c>
      <c r="B11">
        <v>5253</v>
      </c>
    </row>
    <row r="12" spans="1:3">
      <c r="A12">
        <v>5255.5</v>
      </c>
      <c r="B12">
        <v>5257</v>
      </c>
    </row>
    <row r="13" spans="1:3">
      <c r="A13">
        <v>5274.5</v>
      </c>
      <c r="B13">
        <v>5275.5</v>
      </c>
    </row>
    <row r="14" spans="1:3">
      <c r="A14">
        <v>5464</v>
      </c>
      <c r="B14">
        <v>5465</v>
      </c>
    </row>
    <row r="15" spans="1:3">
      <c r="A15">
        <v>5486</v>
      </c>
      <c r="B15">
        <v>5486.5</v>
      </c>
    </row>
    <row r="16" spans="1:3">
      <c r="A16">
        <v>5490.5</v>
      </c>
      <c r="B16">
        <v>5492</v>
      </c>
    </row>
    <row r="17" spans="1:2">
      <c r="A17">
        <v>6379.5</v>
      </c>
      <c r="B17">
        <v>6382.5</v>
      </c>
    </row>
    <row r="18" spans="1:2">
      <c r="A18">
        <v>6393</v>
      </c>
      <c r="B18">
        <v>6394.5</v>
      </c>
    </row>
    <row r="19" spans="1:2">
      <c r="A19">
        <v>6406.5</v>
      </c>
      <c r="B19">
        <v>6407</v>
      </c>
    </row>
    <row r="20" spans="1:2">
      <c r="A20">
        <v>6424.5</v>
      </c>
      <c r="B20">
        <v>6425.5</v>
      </c>
    </row>
    <row r="21" spans="1:2">
      <c r="A21">
        <v>6432.5</v>
      </c>
      <c r="B21">
        <v>6433.5</v>
      </c>
    </row>
    <row r="22" spans="1:2">
      <c r="A22">
        <v>6466.5</v>
      </c>
      <c r="B22">
        <v>6467</v>
      </c>
    </row>
    <row r="23" spans="1:2">
      <c r="A23">
        <v>6470.5</v>
      </c>
      <c r="B23">
        <v>6471.5</v>
      </c>
    </row>
    <row r="24" spans="1:2">
      <c r="A24">
        <v>6473</v>
      </c>
      <c r="B24">
        <v>6475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CA58-0855-EA47-B7B1-40AE2444261D}">
  <dimension ref="A1:I15"/>
  <sheetViews>
    <sheetView zoomScaleNormal="150" zoomScaleSheetLayoutView="100" workbookViewId="0">
      <selection sqref="A1:I1"/>
    </sheetView>
  </sheetViews>
  <sheetFormatPr defaultRowHeight="15"/>
  <cols>
    <col min="1" max="1" width="11.7109375" customWidth="1"/>
    <col min="2" max="2" width="10.28515625" customWidth="1"/>
    <col min="3" max="3" width="11.42578125" customWidth="1"/>
    <col min="4" max="4" width="12.7109375" customWidth="1"/>
    <col min="5" max="5" width="9.5703125" customWidth="1"/>
    <col min="6" max="6" width="12.28515625" customWidth="1"/>
    <col min="7" max="7" width="11.85546875" customWidth="1"/>
    <col min="8" max="8" width="14.140625" customWidth="1"/>
    <col min="9" max="9" width="10.570312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B2" t="s">
        <v>29</v>
      </c>
      <c r="C2">
        <v>3210</v>
      </c>
      <c r="D2">
        <v>3211</v>
      </c>
    </row>
    <row r="3" spans="1:9">
      <c r="B3" t="s">
        <v>29</v>
      </c>
      <c r="C3">
        <v>3231.5</v>
      </c>
      <c r="D3">
        <v>3233</v>
      </c>
    </row>
    <row r="4" spans="1:9">
      <c r="B4" t="s">
        <v>29</v>
      </c>
      <c r="C4">
        <v>3236</v>
      </c>
    </row>
    <row r="5" spans="1:9">
      <c r="B5" t="s">
        <v>29</v>
      </c>
      <c r="C5">
        <v>3237</v>
      </c>
    </row>
    <row r="6" spans="1:9">
      <c r="B6" t="s">
        <v>29</v>
      </c>
      <c r="C6">
        <v>3243.5</v>
      </c>
    </row>
    <row r="7" spans="1:9">
      <c r="B7" t="s">
        <v>29</v>
      </c>
      <c r="C7">
        <v>3657.5</v>
      </c>
    </row>
    <row r="8" spans="1:9">
      <c r="B8" t="s">
        <v>29</v>
      </c>
      <c r="C8">
        <v>3661</v>
      </c>
    </row>
    <row r="9" spans="1:9">
      <c r="B9" t="s">
        <v>29</v>
      </c>
      <c r="C9">
        <v>5257</v>
      </c>
    </row>
    <row r="10" spans="1:9">
      <c r="B10" t="s">
        <v>29</v>
      </c>
      <c r="C10">
        <v>5583</v>
      </c>
    </row>
    <row r="11" spans="1:9">
      <c r="B11" t="s">
        <v>29</v>
      </c>
      <c r="C11">
        <v>5689.5</v>
      </c>
      <c r="D11">
        <v>5690</v>
      </c>
      <c r="H11">
        <v>116.09</v>
      </c>
    </row>
    <row r="12" spans="1:9">
      <c r="B12" t="s">
        <v>29</v>
      </c>
      <c r="C12">
        <v>6499.5</v>
      </c>
    </row>
    <row r="13" spans="1:9">
      <c r="B13" t="s">
        <v>29</v>
      </c>
      <c r="C13">
        <v>6500.5</v>
      </c>
    </row>
    <row r="14" spans="1:9">
      <c r="B14" t="s">
        <v>29</v>
      </c>
      <c r="C14">
        <v>6503.5</v>
      </c>
    </row>
    <row r="15" spans="1:9">
      <c r="B15" t="s">
        <v>29</v>
      </c>
      <c r="C15">
        <v>7156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Goldberg, Casey</cp:lastModifiedBy>
  <cp:revision/>
  <dcterms:created xsi:type="dcterms:W3CDTF">2023-06-05T19:24:04Z</dcterms:created>
  <dcterms:modified xsi:type="dcterms:W3CDTF">2023-07-05T19:46:06Z</dcterms:modified>
  <cp:category/>
  <cp:contentStatus/>
</cp:coreProperties>
</file>