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filterPrivacy="1" defaultThemeVersion="124226"/>
  <xr:revisionPtr revIDLastSave="0" documentId="8_{F82380E4-796F-8D42-BB94-596CDC8CD05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E20" i="2"/>
  <c r="E6" i="2"/>
  <c r="E17" i="2"/>
  <c r="E5" i="2"/>
  <c r="E4" i="2"/>
  <c r="E15" i="2"/>
  <c r="E3" i="2"/>
  <c r="E2" i="2"/>
  <c r="E1" i="2"/>
  <c r="B7" i="2"/>
  <c r="D8" i="1"/>
  <c r="B8" i="1" l="1"/>
  <c r="D9" i="1" l="1"/>
  <c r="D10" i="1" s="1"/>
  <c r="I2" i="1" s="1"/>
  <c r="J2" i="1" s="1"/>
  <c r="I3" i="1" s="1"/>
  <c r="J3" i="1" s="1"/>
  <c r="I4" i="1" s="1"/>
  <c r="J4" i="1" s="1"/>
  <c r="I5" i="1" s="1"/>
  <c r="J5" i="1" s="1"/>
  <c r="I6" i="1" s="1"/>
  <c r="J6" i="1" s="1"/>
  <c r="I7" i="1" s="1"/>
  <c r="J7" i="1" s="1"/>
  <c r="I8" i="1" s="1"/>
  <c r="J8" i="1" s="1"/>
  <c r="I9" i="1" s="1"/>
  <c r="J9" i="1" s="1"/>
  <c r="I10" i="1" s="1"/>
  <c r="J10" i="1" s="1"/>
  <c r="I11" i="1" s="1"/>
  <c r="J11" i="1" s="1"/>
  <c r="I12" i="1" s="1"/>
  <c r="J12" i="1" s="1"/>
  <c r="I13" i="1" s="1"/>
  <c r="J13" i="1" s="1"/>
  <c r="I14" i="1" s="1"/>
  <c r="J14" i="1" s="1"/>
  <c r="I15" i="1" s="1"/>
  <c r="J15" i="1" s="1"/>
  <c r="I16" i="1" s="1"/>
  <c r="J16" i="1" s="1"/>
  <c r="I17" i="1" s="1"/>
  <c r="J17" i="1" s="1"/>
  <c r="I18" i="1" s="1"/>
  <c r="J18" i="1" s="1"/>
  <c r="I19" i="1" s="1"/>
  <c r="J19" i="1" s="1"/>
  <c r="I20" i="1" s="1"/>
  <c r="J20" i="1" s="1"/>
  <c r="I21" i="1" s="1"/>
  <c r="J21" i="1" s="1"/>
  <c r="I22" i="1" s="1"/>
  <c r="J22" i="1" s="1"/>
  <c r="I23" i="1" s="1"/>
  <c r="J23" i="1" s="1"/>
  <c r="I24" i="1" s="1"/>
  <c r="J24" i="1" s="1"/>
  <c r="I25" i="1" s="1"/>
  <c r="J25" i="1" s="1"/>
  <c r="I26" i="1" s="1"/>
  <c r="J26" i="1" s="1"/>
  <c r="I27" i="1" s="1"/>
  <c r="J27" i="1" s="1"/>
  <c r="I28" i="1" s="1"/>
  <c r="J28" i="1" s="1"/>
  <c r="I29" i="1" s="1"/>
  <c r="J29" i="1" s="1"/>
  <c r="I30" i="1" s="1"/>
  <c r="J30" i="1" s="1"/>
  <c r="I31" i="1" s="1"/>
  <c r="J31" i="1" s="1"/>
</calcChain>
</file>

<file path=xl/sharedStrings.xml><?xml version="1.0" encoding="utf-8"?>
<sst xmlns="http://schemas.openxmlformats.org/spreadsheetml/2006/main" count="52" uniqueCount="33">
  <si>
    <t>Доходы</t>
  </si>
  <si>
    <t>Стипендия</t>
  </si>
  <si>
    <t>Зарплата</t>
  </si>
  <si>
    <t>Транспорт</t>
  </si>
  <si>
    <t>Перевод от родителей</t>
  </si>
  <si>
    <t>Мобильная связь</t>
  </si>
  <si>
    <t>Итого</t>
  </si>
  <si>
    <t>Сбережения</t>
  </si>
  <si>
    <t>Итого Расходы + сбережения</t>
  </si>
  <si>
    <t xml:space="preserve">Обязательные постоянные расходы </t>
  </si>
  <si>
    <t>остаток на остальные расходы</t>
  </si>
  <si>
    <t>Бюджет расходов на день</t>
  </si>
  <si>
    <t>Дата</t>
  </si>
  <si>
    <t>Описание</t>
  </si>
  <si>
    <t>Траты</t>
  </si>
  <si>
    <t>Бюджет на день</t>
  </si>
  <si>
    <t>Сальдо</t>
  </si>
  <si>
    <t>Еда</t>
  </si>
  <si>
    <t>Квартира</t>
  </si>
  <si>
    <t>Аномалия</t>
  </si>
  <si>
    <t>Кафе</t>
  </si>
  <si>
    <t>Подарок</t>
  </si>
  <si>
    <t>Снек</t>
  </si>
  <si>
    <t>Коммуналка</t>
  </si>
  <si>
    <t>Питание</t>
  </si>
  <si>
    <t>Связь</t>
  </si>
  <si>
    <t>Яндекс сервисы</t>
  </si>
  <si>
    <t>Футбол</t>
  </si>
  <si>
    <t>Кофе</t>
  </si>
  <si>
    <t>Домашний интернет</t>
  </si>
  <si>
    <t>Квартплата</t>
  </si>
  <si>
    <t>Продуктовый</t>
  </si>
  <si>
    <t>Доп плата за связь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</si>
</sst>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0"/>
      <color theme="1"/>
      <name val="Arial"/>
      <family val="2"/>
      <charset val="20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3" xfId="0" applyBorder="1"/>
    <xf numFmtId="3" fontId="0" fillId="0" borderId="4" xfId="0" applyNumberFormat="1" applyBorder="1"/>
    <xf numFmtId="0" fontId="0" fillId="0" borderId="5" xfId="0" applyBorder="1"/>
    <xf numFmtId="3" fontId="0" fillId="0" borderId="6" xfId="0" applyNumberFormat="1" applyBorder="1"/>
    <xf numFmtId="3" fontId="2" fillId="0" borderId="6" xfId="0" applyNumberFormat="1" applyFont="1" applyBorder="1" applyAlignment="1">
      <alignment horizontal="right" vertical="center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1" xfId="0" applyFont="1" applyBorder="1"/>
    <xf numFmtId="3" fontId="1" fillId="0" borderId="2" xfId="0" applyNumberFormat="1" applyFont="1" applyBorder="1"/>
    <xf numFmtId="0" fontId="0" fillId="0" borderId="11" xfId="0" applyBorder="1"/>
    <xf numFmtId="3" fontId="2" fillId="0" borderId="4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9" fontId="0" fillId="0" borderId="2" xfId="0" applyNumberFormat="1" applyBorder="1"/>
    <xf numFmtId="2" fontId="0" fillId="0" borderId="12" xfId="0" applyNumberFormat="1" applyBorder="1"/>
    <xf numFmtId="3" fontId="1" fillId="0" borderId="13" xfId="0" applyNumberFormat="1" applyFont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4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14" fontId="0" fillId="0" borderId="5" xfId="0" applyNumberFormat="1" applyBorder="1"/>
    <xf numFmtId="2" fontId="0" fillId="0" borderId="11" xfId="0" applyNumberFormat="1" applyBorder="1"/>
    <xf numFmtId="2" fontId="0" fillId="0" borderId="6" xfId="0" applyNumberFormat="1" applyBorder="1"/>
    <xf numFmtId="0" fontId="0" fillId="0" borderId="15" xfId="0" applyBorder="1"/>
    <xf numFmtId="2" fontId="0" fillId="0" borderId="15" xfId="0" applyNumberFormat="1" applyBorder="1"/>
    <xf numFmtId="2" fontId="0" fillId="0" borderId="16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4" fillId="0" borderId="6" xfId="0" applyNumberFormat="1" applyFont="1" applyBorder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zoomScale="150" workbookViewId="0">
      <selection activeCell="D6" sqref="C6:D6"/>
    </sheetView>
  </sheetViews>
  <sheetFormatPr baseColWidth="10" defaultColWidth="8.83203125" defaultRowHeight="15" x14ac:dyDescent="0.2"/>
  <cols>
    <col min="1" max="1" width="23.5" customWidth="1"/>
    <col min="2" max="2" width="17.6640625" customWidth="1"/>
    <col min="3" max="3" width="20.33203125" customWidth="1"/>
    <col min="4" max="4" width="16.83203125" customWidth="1"/>
    <col min="6" max="6" width="11.1640625" customWidth="1"/>
    <col min="7" max="7" width="19.1640625" customWidth="1"/>
  </cols>
  <sheetData>
    <row r="1" spans="1:10" ht="31" thickTop="1" thickBot="1" x14ac:dyDescent="0.25">
      <c r="A1" s="27" t="s">
        <v>0</v>
      </c>
      <c r="B1" s="28"/>
      <c r="C1" s="27" t="s">
        <v>9</v>
      </c>
      <c r="D1" s="28"/>
      <c r="F1" s="18" t="s">
        <v>12</v>
      </c>
      <c r="G1" s="19" t="s">
        <v>13</v>
      </c>
      <c r="H1" s="19" t="s">
        <v>14</v>
      </c>
      <c r="I1" s="19" t="s">
        <v>15</v>
      </c>
      <c r="J1" s="20" t="s">
        <v>16</v>
      </c>
    </row>
    <row r="2" spans="1:10" ht="16" thickTop="1" x14ac:dyDescent="0.2">
      <c r="A2" s="1" t="s">
        <v>1</v>
      </c>
      <c r="B2" s="2">
        <v>2000</v>
      </c>
      <c r="C2" s="1" t="s">
        <v>3</v>
      </c>
      <c r="D2" s="12">
        <v>1500</v>
      </c>
      <c r="F2" s="21">
        <v>45717</v>
      </c>
      <c r="G2" s="11"/>
      <c r="H2" s="11"/>
      <c r="I2" s="22">
        <f>D10</f>
        <v>970.9677419354839</v>
      </c>
      <c r="J2" s="23">
        <f>I2-H2</f>
        <v>970.9677419354839</v>
      </c>
    </row>
    <row r="3" spans="1:10" x14ac:dyDescent="0.2">
      <c r="A3" s="3" t="s">
        <v>2</v>
      </c>
      <c r="B3" s="4">
        <v>50000</v>
      </c>
      <c r="C3" s="3" t="s">
        <v>5</v>
      </c>
      <c r="D3" s="5">
        <v>1000</v>
      </c>
      <c r="F3" s="21">
        <v>45718</v>
      </c>
      <c r="G3" s="11"/>
      <c r="H3" s="11"/>
      <c r="I3" s="22">
        <f>J2+$D$10</f>
        <v>1941.9354838709678</v>
      </c>
      <c r="J3" s="23">
        <f t="shared" ref="J3:J31" si="0">I3-H3</f>
        <v>1941.9354838709678</v>
      </c>
    </row>
    <row r="4" spans="1:10" x14ac:dyDescent="0.2">
      <c r="A4" s="3" t="s">
        <v>4</v>
      </c>
      <c r="B4" s="4">
        <v>25000</v>
      </c>
      <c r="C4" s="3" t="s">
        <v>18</v>
      </c>
      <c r="D4" s="4">
        <v>24000</v>
      </c>
      <c r="F4" s="21">
        <v>45719</v>
      </c>
      <c r="G4" s="11"/>
      <c r="H4" s="11"/>
      <c r="I4" s="22">
        <f t="shared" ref="I4:I31" si="1">J3+$D$10</f>
        <v>2912.9032258064517</v>
      </c>
      <c r="J4" s="23">
        <f t="shared" si="0"/>
        <v>2912.9032258064517</v>
      </c>
    </row>
    <row r="5" spans="1:10" x14ac:dyDescent="0.2">
      <c r="A5" s="3"/>
      <c r="B5" s="4"/>
      <c r="C5" s="3" t="s">
        <v>19</v>
      </c>
      <c r="D5" s="8">
        <v>5000</v>
      </c>
      <c r="F5" s="21">
        <v>45720</v>
      </c>
      <c r="G5" s="11"/>
      <c r="H5" s="11"/>
      <c r="I5" s="22">
        <f t="shared" si="1"/>
        <v>3883.8709677419356</v>
      </c>
      <c r="J5" s="23">
        <f t="shared" si="0"/>
        <v>3883.8709677419356</v>
      </c>
    </row>
    <row r="6" spans="1:10" ht="16" thickBot="1" x14ac:dyDescent="0.25">
      <c r="A6" s="3"/>
      <c r="B6" s="8"/>
      <c r="C6" s="6"/>
      <c r="D6" s="7"/>
      <c r="F6" s="21">
        <v>45721</v>
      </c>
      <c r="G6" s="11"/>
      <c r="H6" s="11"/>
      <c r="I6" s="22">
        <f t="shared" si="1"/>
        <v>4854.8387096774195</v>
      </c>
      <c r="J6" s="23">
        <f t="shared" si="0"/>
        <v>4854.8387096774195</v>
      </c>
    </row>
    <row r="7" spans="1:10" ht="17" thickTop="1" thickBot="1" x14ac:dyDescent="0.25">
      <c r="A7" s="6"/>
      <c r="B7" s="7"/>
      <c r="C7" s="14" t="s">
        <v>7</v>
      </c>
      <c r="D7" s="15">
        <v>0.2</v>
      </c>
      <c r="F7" s="21">
        <v>45722</v>
      </c>
      <c r="G7" s="11"/>
      <c r="H7" s="11"/>
      <c r="I7" s="22">
        <f t="shared" si="1"/>
        <v>5825.8064516129034</v>
      </c>
      <c r="J7" s="23">
        <f t="shared" si="0"/>
        <v>5825.8064516129034</v>
      </c>
    </row>
    <row r="8" spans="1:10" ht="33.75" customHeight="1" thickTop="1" thickBot="1" x14ac:dyDescent="0.25">
      <c r="A8" s="9" t="s">
        <v>6</v>
      </c>
      <c r="B8" s="10">
        <f>SUM(B2:B7)</f>
        <v>77000</v>
      </c>
      <c r="C8" s="13" t="s">
        <v>8</v>
      </c>
      <c r="D8" s="10">
        <f>SUM(D2:D6,D7*B8)</f>
        <v>46900</v>
      </c>
      <c r="F8" s="21">
        <v>45723</v>
      </c>
      <c r="G8" s="11"/>
      <c r="H8" s="11"/>
      <c r="I8" s="22">
        <f t="shared" si="1"/>
        <v>6796.7741935483873</v>
      </c>
      <c r="J8" s="23">
        <f t="shared" si="0"/>
        <v>6796.7741935483873</v>
      </c>
    </row>
    <row r="9" spans="1:10" ht="34" thickTop="1" thickBot="1" x14ac:dyDescent="0.25">
      <c r="C9" s="13" t="s">
        <v>10</v>
      </c>
      <c r="D9" s="17">
        <f>B8-D8</f>
        <v>30100</v>
      </c>
      <c r="F9" s="21">
        <v>45724</v>
      </c>
      <c r="G9" s="11"/>
      <c r="H9" s="11"/>
      <c r="I9" s="22">
        <f t="shared" si="1"/>
        <v>7767.7419354838712</v>
      </c>
      <c r="J9" s="29">
        <f t="shared" si="0"/>
        <v>7767.7419354838712</v>
      </c>
    </row>
    <row r="10" spans="1:10" ht="34" thickTop="1" thickBot="1" x14ac:dyDescent="0.25">
      <c r="C10" s="13" t="s">
        <v>11</v>
      </c>
      <c r="D10" s="16">
        <f>D9/31</f>
        <v>970.9677419354839</v>
      </c>
      <c r="F10" s="21">
        <v>45725</v>
      </c>
      <c r="G10" s="11"/>
      <c r="H10" s="11"/>
      <c r="I10" s="22">
        <f t="shared" si="1"/>
        <v>8738.709677419356</v>
      </c>
      <c r="J10" s="23">
        <f t="shared" si="0"/>
        <v>8738.709677419356</v>
      </c>
    </row>
    <row r="11" spans="1:10" ht="16" thickTop="1" x14ac:dyDescent="0.2">
      <c r="F11" s="21">
        <v>45726</v>
      </c>
      <c r="G11" s="11"/>
      <c r="H11" s="11"/>
      <c r="I11" s="22">
        <f t="shared" si="1"/>
        <v>9709.6774193548408</v>
      </c>
      <c r="J11" s="23">
        <f t="shared" si="0"/>
        <v>9709.6774193548408</v>
      </c>
    </row>
    <row r="12" spans="1:10" x14ac:dyDescent="0.2">
      <c r="F12" s="21">
        <v>45727</v>
      </c>
      <c r="G12" s="11"/>
      <c r="H12" s="11"/>
      <c r="I12" s="22">
        <f t="shared" si="1"/>
        <v>10680.645161290326</v>
      </c>
      <c r="J12" s="23">
        <f t="shared" si="0"/>
        <v>10680.645161290326</v>
      </c>
    </row>
    <row r="13" spans="1:10" x14ac:dyDescent="0.2">
      <c r="F13" s="21">
        <v>45728</v>
      </c>
      <c r="G13" s="11"/>
      <c r="H13" s="11"/>
      <c r="I13" s="22">
        <f t="shared" si="1"/>
        <v>11651.61290322581</v>
      </c>
      <c r="J13" s="23">
        <f t="shared" si="0"/>
        <v>11651.61290322581</v>
      </c>
    </row>
    <row r="14" spans="1:10" x14ac:dyDescent="0.2">
      <c r="F14" s="21">
        <v>45729</v>
      </c>
      <c r="G14" s="11"/>
      <c r="H14" s="11"/>
      <c r="I14" s="22">
        <f t="shared" si="1"/>
        <v>12622.580645161295</v>
      </c>
      <c r="J14" s="23">
        <f t="shared" si="0"/>
        <v>12622.580645161295</v>
      </c>
    </row>
    <row r="15" spans="1:10" x14ac:dyDescent="0.2">
      <c r="F15" s="21">
        <v>45730</v>
      </c>
      <c r="G15" s="11"/>
      <c r="H15" s="11"/>
      <c r="I15" s="22">
        <f t="shared" si="1"/>
        <v>13593.54838709678</v>
      </c>
      <c r="J15" s="23">
        <f t="shared" si="0"/>
        <v>13593.54838709678</v>
      </c>
    </row>
    <row r="16" spans="1:10" x14ac:dyDescent="0.2">
      <c r="F16" s="21">
        <v>45731</v>
      </c>
      <c r="G16" s="11"/>
      <c r="H16" s="11"/>
      <c r="I16" s="22">
        <f t="shared" si="1"/>
        <v>14564.516129032265</v>
      </c>
      <c r="J16" s="23">
        <f t="shared" si="0"/>
        <v>14564.516129032265</v>
      </c>
    </row>
    <row r="17" spans="6:10" x14ac:dyDescent="0.2">
      <c r="F17" s="21">
        <v>45732</v>
      </c>
      <c r="G17" s="11"/>
      <c r="H17" s="11"/>
      <c r="I17" s="22">
        <f t="shared" si="1"/>
        <v>15535.48387096775</v>
      </c>
      <c r="J17" s="23">
        <f t="shared" si="0"/>
        <v>15535.48387096775</v>
      </c>
    </row>
    <row r="18" spans="6:10" x14ac:dyDescent="0.2">
      <c r="F18" s="21">
        <v>45733</v>
      </c>
      <c r="G18" s="11"/>
      <c r="H18" s="11"/>
      <c r="I18" s="22">
        <f t="shared" si="1"/>
        <v>16506.451612903234</v>
      </c>
      <c r="J18" s="23">
        <f t="shared" si="0"/>
        <v>16506.451612903234</v>
      </c>
    </row>
    <row r="19" spans="6:10" x14ac:dyDescent="0.2">
      <c r="F19" s="21">
        <v>45734</v>
      </c>
      <c r="G19" s="11"/>
      <c r="H19" s="11"/>
      <c r="I19" s="22">
        <f t="shared" si="1"/>
        <v>17477.419354838719</v>
      </c>
      <c r="J19" s="23">
        <f t="shared" si="0"/>
        <v>17477.419354838719</v>
      </c>
    </row>
    <row r="20" spans="6:10" x14ac:dyDescent="0.2">
      <c r="F20" s="21">
        <v>45735</v>
      </c>
      <c r="G20" s="11"/>
      <c r="H20" s="11"/>
      <c r="I20" s="22">
        <f t="shared" si="1"/>
        <v>18448.387096774204</v>
      </c>
      <c r="J20" s="23">
        <f t="shared" si="0"/>
        <v>18448.387096774204</v>
      </c>
    </row>
    <row r="21" spans="6:10" x14ac:dyDescent="0.2">
      <c r="F21" s="21">
        <v>45736</v>
      </c>
      <c r="G21" s="11"/>
      <c r="H21" s="11"/>
      <c r="I21" s="22">
        <f t="shared" si="1"/>
        <v>19419.354838709689</v>
      </c>
      <c r="J21" s="23">
        <f t="shared" si="0"/>
        <v>19419.354838709689</v>
      </c>
    </row>
    <row r="22" spans="6:10" x14ac:dyDescent="0.2">
      <c r="F22" s="21">
        <v>45737</v>
      </c>
      <c r="G22" s="11"/>
      <c r="H22" s="11"/>
      <c r="I22" s="22">
        <f t="shared" si="1"/>
        <v>20390.322580645174</v>
      </c>
      <c r="J22" s="23">
        <f t="shared" si="0"/>
        <v>20390.322580645174</v>
      </c>
    </row>
    <row r="23" spans="6:10" x14ac:dyDescent="0.2">
      <c r="F23" s="21">
        <v>45738</v>
      </c>
      <c r="G23" s="11"/>
      <c r="H23" s="11"/>
      <c r="I23" s="22">
        <f t="shared" si="1"/>
        <v>21361.290322580659</v>
      </c>
      <c r="J23" s="23">
        <f t="shared" si="0"/>
        <v>21361.290322580659</v>
      </c>
    </row>
    <row r="24" spans="6:10" x14ac:dyDescent="0.2">
      <c r="F24" s="21">
        <v>45739</v>
      </c>
      <c r="G24" s="11"/>
      <c r="H24" s="11"/>
      <c r="I24" s="22">
        <f t="shared" si="1"/>
        <v>22332.258064516143</v>
      </c>
      <c r="J24" s="23">
        <f t="shared" si="0"/>
        <v>22332.258064516143</v>
      </c>
    </row>
    <row r="25" spans="6:10" x14ac:dyDescent="0.2">
      <c r="F25" s="21">
        <v>45740</v>
      </c>
      <c r="G25" s="11"/>
      <c r="H25" s="11"/>
      <c r="I25" s="22">
        <f t="shared" si="1"/>
        <v>23303.225806451628</v>
      </c>
      <c r="J25" s="23">
        <f t="shared" si="0"/>
        <v>23303.225806451628</v>
      </c>
    </row>
    <row r="26" spans="6:10" x14ac:dyDescent="0.2">
      <c r="F26" s="21">
        <v>45741</v>
      </c>
      <c r="G26" s="11"/>
      <c r="H26" s="11"/>
      <c r="I26" s="22">
        <f t="shared" si="1"/>
        <v>24274.193548387113</v>
      </c>
      <c r="J26" s="23">
        <f t="shared" si="0"/>
        <v>24274.193548387113</v>
      </c>
    </row>
    <row r="27" spans="6:10" x14ac:dyDescent="0.2">
      <c r="F27" s="21">
        <v>45742</v>
      </c>
      <c r="G27" s="11"/>
      <c r="H27" s="11"/>
      <c r="I27" s="22">
        <f t="shared" si="1"/>
        <v>25245.161290322598</v>
      </c>
      <c r="J27" s="23">
        <f t="shared" si="0"/>
        <v>25245.161290322598</v>
      </c>
    </row>
    <row r="28" spans="6:10" x14ac:dyDescent="0.2">
      <c r="F28" s="21">
        <v>45743</v>
      </c>
      <c r="G28" s="11"/>
      <c r="H28" s="11"/>
      <c r="I28" s="22">
        <f t="shared" si="1"/>
        <v>26216.129032258083</v>
      </c>
      <c r="J28" s="23">
        <f t="shared" si="0"/>
        <v>26216.129032258083</v>
      </c>
    </row>
    <row r="29" spans="6:10" x14ac:dyDescent="0.2">
      <c r="F29" s="21">
        <v>45744</v>
      </c>
      <c r="G29" s="11"/>
      <c r="H29" s="11"/>
      <c r="I29" s="22">
        <f t="shared" si="1"/>
        <v>27187.096774193567</v>
      </c>
      <c r="J29" s="23">
        <f t="shared" si="0"/>
        <v>27187.096774193567</v>
      </c>
    </row>
    <row r="30" spans="6:10" x14ac:dyDescent="0.2">
      <c r="F30" s="21">
        <v>45745</v>
      </c>
      <c r="G30" s="11"/>
      <c r="H30" s="11"/>
      <c r="I30" s="22">
        <f t="shared" si="1"/>
        <v>28158.064516129052</v>
      </c>
      <c r="J30" s="23">
        <f t="shared" si="0"/>
        <v>28158.064516129052</v>
      </c>
    </row>
    <row r="31" spans="6:10" ht="16" thickBot="1" x14ac:dyDescent="0.25">
      <c r="F31" s="21">
        <v>45746</v>
      </c>
      <c r="G31" s="24"/>
      <c r="H31" s="24"/>
      <c r="I31" s="25">
        <f t="shared" si="1"/>
        <v>29129.032258064537</v>
      </c>
      <c r="J31" s="26">
        <f t="shared" si="0"/>
        <v>29129.032258064537</v>
      </c>
    </row>
    <row r="32" spans="6:10" ht="16" thickTop="1" x14ac:dyDescent="0.2"/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9C7C-617A-3246-A006-79126A80F862}">
  <dimension ref="A1:E23"/>
  <sheetViews>
    <sheetView tabSelected="1" zoomScale="150" workbookViewId="0">
      <selection activeCell="E22" sqref="E22"/>
    </sheetView>
  </sheetViews>
  <sheetFormatPr baseColWidth="10" defaultRowHeight="15" x14ac:dyDescent="0.2"/>
  <cols>
    <col min="1" max="1" width="11.6640625" customWidth="1"/>
  </cols>
  <sheetData>
    <row r="1" spans="1:5" x14ac:dyDescent="0.2">
      <c r="A1" s="31" t="s">
        <v>20</v>
      </c>
      <c r="B1" s="32">
        <v>205</v>
      </c>
      <c r="D1" t="s">
        <v>20</v>
      </c>
      <c r="E1" s="30">
        <f>B1+B4+B8+B12+B14+B20</f>
        <v>1375</v>
      </c>
    </row>
    <row r="2" spans="1:5" x14ac:dyDescent="0.2">
      <c r="A2" s="31" t="s">
        <v>21</v>
      </c>
      <c r="B2" s="31">
        <v>300</v>
      </c>
      <c r="D2" t="s">
        <v>21</v>
      </c>
      <c r="E2">
        <f>B2+B7</f>
        <v>515</v>
      </c>
    </row>
    <row r="3" spans="1:5" x14ac:dyDescent="0.2">
      <c r="A3" s="31" t="s">
        <v>22</v>
      </c>
      <c r="B3" s="31">
        <v>71</v>
      </c>
      <c r="D3" t="s">
        <v>31</v>
      </c>
      <c r="E3">
        <f>B3+B6+B15+B16+B17+B23</f>
        <v>1751</v>
      </c>
    </row>
    <row r="4" spans="1:5" x14ac:dyDescent="0.2">
      <c r="A4" s="31" t="s">
        <v>20</v>
      </c>
      <c r="B4" s="31">
        <v>340</v>
      </c>
      <c r="D4" t="s">
        <v>32</v>
      </c>
      <c r="E4">
        <f>B9+B11+B19</f>
        <v>600</v>
      </c>
    </row>
    <row r="5" spans="1:5" x14ac:dyDescent="0.2">
      <c r="A5" s="31" t="s">
        <v>23</v>
      </c>
      <c r="B5" s="31">
        <v>700</v>
      </c>
      <c r="D5" t="s">
        <v>28</v>
      </c>
      <c r="E5">
        <f>B18</f>
        <v>115</v>
      </c>
    </row>
    <row r="6" spans="1:5" x14ac:dyDescent="0.2">
      <c r="A6" s="31" t="s">
        <v>24</v>
      </c>
      <c r="B6" s="31">
        <v>523</v>
      </c>
      <c r="E6" s="30">
        <f>SUM(E1:E5)</f>
        <v>4356</v>
      </c>
    </row>
    <row r="7" spans="1:5" x14ac:dyDescent="0.2">
      <c r="A7" s="31" t="s">
        <v>21</v>
      </c>
      <c r="B7" s="31">
        <f>135+80</f>
        <v>215</v>
      </c>
    </row>
    <row r="8" spans="1:5" x14ac:dyDescent="0.2">
      <c r="A8" s="31" t="s">
        <v>20</v>
      </c>
      <c r="B8" s="31">
        <v>180</v>
      </c>
    </row>
    <row r="9" spans="1:5" x14ac:dyDescent="0.2">
      <c r="A9" s="31" t="s">
        <v>25</v>
      </c>
      <c r="B9" s="31">
        <v>200</v>
      </c>
    </row>
    <row r="10" spans="1:5" x14ac:dyDescent="0.2">
      <c r="A10" s="31" t="s">
        <v>26</v>
      </c>
      <c r="B10" s="31">
        <v>99</v>
      </c>
    </row>
    <row r="11" spans="1:5" x14ac:dyDescent="0.2">
      <c r="A11" s="31" t="s">
        <v>25</v>
      </c>
      <c r="B11" s="31">
        <v>200</v>
      </c>
    </row>
    <row r="12" spans="1:5" x14ac:dyDescent="0.2">
      <c r="A12" s="31" t="s">
        <v>20</v>
      </c>
      <c r="B12" s="31">
        <v>160</v>
      </c>
    </row>
    <row r="13" spans="1:5" x14ac:dyDescent="0.2">
      <c r="A13" s="31" t="s">
        <v>27</v>
      </c>
      <c r="B13" s="31">
        <v>400</v>
      </c>
    </row>
    <row r="14" spans="1:5" x14ac:dyDescent="0.2">
      <c r="A14" s="31" t="s">
        <v>20</v>
      </c>
      <c r="B14" s="31">
        <v>125</v>
      </c>
    </row>
    <row r="15" spans="1:5" x14ac:dyDescent="0.2">
      <c r="A15" s="31" t="s">
        <v>17</v>
      </c>
      <c r="B15" s="31">
        <v>330</v>
      </c>
      <c r="D15" t="s">
        <v>23</v>
      </c>
      <c r="E15">
        <f>B5</f>
        <v>700</v>
      </c>
    </row>
    <row r="16" spans="1:5" x14ac:dyDescent="0.2">
      <c r="A16" s="31" t="s">
        <v>17</v>
      </c>
      <c r="B16" s="31">
        <v>477</v>
      </c>
      <c r="D16" t="s">
        <v>26</v>
      </c>
      <c r="E16">
        <v>99</v>
      </c>
    </row>
    <row r="17" spans="1:5" x14ac:dyDescent="0.2">
      <c r="A17" s="31" t="s">
        <v>17</v>
      </c>
      <c r="B17" s="31">
        <v>120</v>
      </c>
      <c r="D17" t="s">
        <v>27</v>
      </c>
      <c r="E17">
        <f>B13</f>
        <v>400</v>
      </c>
    </row>
    <row r="18" spans="1:5" x14ac:dyDescent="0.2">
      <c r="A18" s="31" t="s">
        <v>28</v>
      </c>
      <c r="B18" s="31">
        <v>115</v>
      </c>
      <c r="D18" t="s">
        <v>29</v>
      </c>
      <c r="E18">
        <v>510</v>
      </c>
    </row>
    <row r="19" spans="1:5" x14ac:dyDescent="0.2">
      <c r="A19" s="31" t="s">
        <v>25</v>
      </c>
      <c r="B19" s="31">
        <v>200</v>
      </c>
      <c r="D19" t="s">
        <v>30</v>
      </c>
      <c r="E19">
        <v>20000</v>
      </c>
    </row>
    <row r="20" spans="1:5" x14ac:dyDescent="0.2">
      <c r="A20" s="31" t="s">
        <v>20</v>
      </c>
      <c r="B20" s="31">
        <v>365</v>
      </c>
      <c r="E20">
        <f>SUM(E15:E19)</f>
        <v>21709</v>
      </c>
    </row>
    <row r="21" spans="1:5" x14ac:dyDescent="0.2">
      <c r="A21" s="31" t="s">
        <v>29</v>
      </c>
      <c r="B21" s="31">
        <v>510</v>
      </c>
      <c r="E21" s="30">
        <f>E20+E6</f>
        <v>26065</v>
      </c>
    </row>
    <row r="22" spans="1:5" x14ac:dyDescent="0.2">
      <c r="A22" s="31" t="s">
        <v>30</v>
      </c>
      <c r="B22" s="31">
        <v>20000</v>
      </c>
    </row>
    <row r="23" spans="1:5" x14ac:dyDescent="0.2">
      <c r="A23" s="31" t="s">
        <v>17</v>
      </c>
      <c r="B23" s="31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2025-02-25T21:28:45Z</dcterms:modified>
</cp:coreProperties>
</file>