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2a5b4b9cbd9d/UCB/UCB-VIRT-DATA-PT-02-2022-U-B/Live-Sessions/01-Excel/1/Activities/06-Stu_ProductPivot/Solved/"/>
    </mc:Choice>
  </mc:AlternateContent>
  <xr:revisionPtr revIDLastSave="33" documentId="15B28DE0E9FCF650EAD0543C2A35DB1BD3D4F928" xr6:coauthVersionLast="47" xr6:coauthVersionMax="47" xr10:uidLastSave="{5962ADA2-700B-4C74-9C39-1E61736F8556}"/>
  <bookViews>
    <workbookView xWindow="-120" yWindow="-120" windowWidth="29040" windowHeight="15840" activeTab="1" xr2:uid="{00000000-000D-0000-FFFF-FFFF00000000}"/>
  </bookViews>
  <sheets>
    <sheet name="Product List" sheetId="1" r:id="rId1"/>
    <sheet name="Sheet3" sheetId="7" r:id="rId2"/>
    <sheet name="Orders" sheetId="2" r:id="rId3"/>
    <sheet name="Pivot Table" sheetId="4" r:id="rId4"/>
  </sheets>
  <calcPr calcId="191029" concurrentCalc="0"/>
  <pivotCaches>
    <pivotCache cacheId="6" r:id="rId5"/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2" i="2"/>
  <c r="A9" i="1"/>
  <c r="A13" i="1"/>
  <c r="A14" i="1"/>
  <c r="A11" i="1"/>
  <c r="D3" i="2"/>
  <c r="A4" i="1"/>
  <c r="A6" i="1"/>
  <c r="A7" i="1"/>
  <c r="A8" i="1"/>
  <c r="D4" i="2"/>
  <c r="D5" i="2"/>
  <c r="A10" i="1"/>
  <c r="D6" i="2"/>
  <c r="D7" i="2"/>
  <c r="A3" i="1"/>
  <c r="D8" i="2"/>
  <c r="A15" i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A5" i="1"/>
  <c r="D22" i="2"/>
  <c r="A16" i="1"/>
  <c r="A17" i="1"/>
  <c r="A18" i="1"/>
  <c r="D23" i="2"/>
  <c r="D24" i="2"/>
  <c r="D25" i="2"/>
  <c r="D26" i="2"/>
  <c r="D27" i="2"/>
  <c r="D28" i="2"/>
  <c r="D2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2" i="2"/>
</calcChain>
</file>

<file path=xl/sharedStrings.xml><?xml version="1.0" encoding="utf-8"?>
<sst xmlns="http://schemas.openxmlformats.org/spreadsheetml/2006/main" count="65" uniqueCount="36">
  <si>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</si>
  <si>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</si>
  <si>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</si>
  <si>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</si>
  <si>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</si>
  <si>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</si>
  <si>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</si>
  <si>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</si>
  <si>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</si>
  <si>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</si>
  <si>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</si>
  <si>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</si>
  <si>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</si>
  <si>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</si>
  <si>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</si>
  <si>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</si>
  <si>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</si>
  <si>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</si>
  <si>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</si>
  <si>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</si>
  <si>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</si>
  <si>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</si>
  <si>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</si>
  <si>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</si>
  <si>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</si>
  <si>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</si>
  <si>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</si>
  <si>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</si>
  <si>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</si>
  <si>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Row Labels</t>
  </si>
  <si>
    <t>Grand Total</t>
  </si>
  <si>
    <t>Shipping Price</t>
  </si>
  <si>
    <t>Sum of Price</t>
  </si>
  <si>
    <t>Sum of Shipping Price</t>
  </si>
  <si>
    <t>Count of Order Number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</si>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</sst>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47D6F2-C93F-48FF-977C-527BA36B6D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's Gaming Rig" refreshedDate="42894.741834722219" createdVersion="6" refreshedVersion="6" minRefreshableVersion="3" recordCount="28" xr:uid="{00000000-000A-0000-FFFF-FFFF12000000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led Karman" refreshedDate="44593.999845370374" createdVersion="7" refreshedVersion="7" minRefreshableVersion="3" recordCount="29" xr:uid="{7149A8F8-1B13-4867-9859-4C84C5CF933D}">
  <cacheSource type="worksheet">
    <worksheetSource ref="A1:F30" sheet="Orders"/>
  </cacheSource>
  <cacheFields count="6">
    <cacheField name="Order Number" numFmtId="0">
      <sharedItems containsString="0" containsBlank="1" containsNumber="1" containsInteger="1" minValue="10029367401" maxValue="10029367406"/>
    </cacheField>
    <cacheField name="Product ID" numFmtId="0">
      <sharedItems containsString="0" containsBlank="1" containsNumber="1" containsInteger="1" minValue="100" maxValue="206"/>
    </cacheField>
    <cacheField name="Shipping Priority" numFmtId="0">
      <sharedItems containsBlank="1"/>
    </cacheField>
    <cacheField name="Price" numFmtId="0">
      <sharedItems containsString="0" containsBlank="1" containsNumber="1" minValue="3.99" maxValue="109.99"/>
    </cacheField>
    <cacheField name="Shipping Price" numFmtId="0">
      <sharedItems containsString="0" containsBlank="1" containsNumber="1" minValue="0.5" maxValue="7.25"/>
    </cacheField>
    <cacheField name="Total" numFmtId="0">
      <sharedItems containsString="0" containsBlank="1" containsNumber="1" minValue="6.74" maxValue="117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n v="10029367401"/>
    <n v="105"/>
    <s v="Low"/>
    <n v="10.95"/>
    <n v="0.5"/>
    <n v="11.45"/>
  </r>
  <r>
    <n v="10029367401"/>
    <n v="200"/>
    <s v="High"/>
    <n v="15.99"/>
    <n v="5"/>
    <n v="20.990000000000002"/>
  </r>
  <r>
    <n v="10029367401"/>
    <n v="105"/>
    <s v="VIP"/>
    <n v="10.95"/>
    <n v="7.25"/>
    <n v="18.2"/>
  </r>
  <r>
    <n v="10029367401"/>
    <n v="106"/>
    <s v="Medium"/>
    <n v="3.99"/>
    <n v="2.75"/>
    <n v="6.74"/>
  </r>
  <r>
    <n v="10029367402"/>
    <n v="108"/>
    <s v="VIP"/>
    <n v="7.95"/>
    <n v="7.25"/>
    <n v="15.2"/>
  </r>
  <r>
    <n v="10029367402"/>
    <n v="107"/>
    <s v="Medium"/>
    <n v="7.75"/>
    <n v="2.75"/>
    <n v="10.5"/>
  </r>
  <r>
    <n v="10029367402"/>
    <n v="100"/>
    <s v="High"/>
    <n v="19.96"/>
    <n v="5"/>
    <n v="24.96"/>
  </r>
  <r>
    <n v="10029367403"/>
    <n v="202"/>
    <s v="High"/>
    <n v="6.76"/>
    <n v="5"/>
    <n v="11.76"/>
  </r>
  <r>
    <n v="10029367403"/>
    <n v="105"/>
    <s v="VIP"/>
    <n v="10.95"/>
    <n v="7.25"/>
    <n v="18.2"/>
  </r>
  <r>
    <n v="10029367403"/>
    <n v="106"/>
    <s v="High"/>
    <n v="3.99"/>
    <n v="5"/>
    <n v="8.99"/>
  </r>
  <r>
    <n v="10029367403"/>
    <n v="106"/>
    <s v="High"/>
    <n v="3.99"/>
    <n v="5"/>
    <n v="8.99"/>
  </r>
  <r>
    <n v="10029367403"/>
    <n v="201"/>
    <s v="Low"/>
    <n v="31.99"/>
    <n v="0.5"/>
    <n v="32.489999999999995"/>
  </r>
  <r>
    <n v="10029367403"/>
    <n v="100"/>
    <s v="Medium"/>
    <n v="19.96"/>
    <n v="2.75"/>
    <n v="22.71"/>
  </r>
  <r>
    <n v="10029367403"/>
    <n v="201"/>
    <s v="Low"/>
    <n v="31.99"/>
    <n v="0.5"/>
    <n v="32.489999999999995"/>
  </r>
  <r>
    <n v="10029367403"/>
    <n v="101"/>
    <s v="VIP"/>
    <n v="14.96"/>
    <n v="7.25"/>
    <n v="22.21"/>
  </r>
  <r>
    <n v="10029367404"/>
    <n v="106"/>
    <s v="Medium"/>
    <n v="3.99"/>
    <n v="2.75"/>
    <n v="6.74"/>
  </r>
  <r>
    <n v="10029367404"/>
    <n v="202"/>
    <s v="Medium"/>
    <n v="6.76"/>
    <n v="2.75"/>
    <n v="9.51"/>
  </r>
  <r>
    <n v="10029367404"/>
    <n v="105"/>
    <s v="High"/>
    <n v="10.95"/>
    <n v="5"/>
    <n v="15.95"/>
  </r>
  <r>
    <n v="10029367404"/>
    <n v="200"/>
    <s v="High"/>
    <n v="15.99"/>
    <n v="5"/>
    <n v="20.990000000000002"/>
  </r>
  <r>
    <n v="10029367405"/>
    <n v="106"/>
    <s v="High"/>
    <n v="3.99"/>
    <n v="5"/>
    <n v="8.99"/>
  </r>
  <r>
    <n v="10029367406"/>
    <n v="103"/>
    <s v="Medium"/>
    <n v="4.42"/>
    <n v="2.75"/>
    <n v="7.17"/>
  </r>
  <r>
    <n v="10029367406"/>
    <n v="206"/>
    <s v="High"/>
    <n v="109.99"/>
    <n v="5"/>
    <n v="114.99"/>
  </r>
  <r>
    <n v="10029367406"/>
    <n v="206"/>
    <s v="VIP"/>
    <n v="109.99"/>
    <n v="7.25"/>
    <n v="117.24"/>
  </r>
  <r>
    <n v="10029367406"/>
    <n v="103"/>
    <s v="High"/>
    <n v="4.42"/>
    <n v="5"/>
    <n v="9.42"/>
  </r>
  <r>
    <n v="10029367406"/>
    <n v="100"/>
    <s v="Medium"/>
    <n v="19.96"/>
    <n v="2.75"/>
    <n v="22.71"/>
  </r>
  <r>
    <n v="10029367406"/>
    <n v="102"/>
    <s v="VIP"/>
    <n v="3.99"/>
    <n v="7.25"/>
    <n v="11.24"/>
  </r>
  <r>
    <n v="10029367406"/>
    <n v="100"/>
    <s v="Low"/>
    <n v="19.96"/>
    <n v="0.5"/>
    <n v="20.46"/>
  </r>
  <r>
    <n v="10029367406"/>
    <n v="109"/>
    <s v="VIP"/>
    <n v="9.99"/>
    <n v="7.25"/>
    <n v="17.240000000000002"/>
  </r>
  <r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9626F3-16CE-419B-BE56-239E2776982B}" name="PivotTable5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D10" firstHeaderRow="0" firstDataRow="1" firstDataCol="1"/>
  <pivotFields count="5">
    <pivotField axis="axisRow" dataField="1" subtotalTop="0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ubtotalTop="0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ubtotalTop="0" showAll="0"/>
    <pivotField dataField="1" numFmtId="44" subtotalTop="0" showAll="0"/>
    <pivotField dataField="1" numFmtId="44" subtotalTop="0" showAll="0"/>
  </pivotFields>
  <rowFields count="2">
    <field x="0"/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 Number" fld="0" subtotal="count" baseField="0" baseItem="0"/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/>
  </sheetViews>
  <sheetFormatPr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.75" thickTop="1" x14ac:dyDescent="0.25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5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5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5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5">
      <c r="A6">
        <f t="shared" si="0"/>
        <v>104</v>
      </c>
      <c r="B6" s="3" t="s">
        <v>8</v>
      </c>
      <c r="C6" s="4">
        <v>7.99</v>
      </c>
    </row>
    <row r="7" spans="1:6" x14ac:dyDescent="0.25">
      <c r="A7">
        <f t="shared" si="0"/>
        <v>105</v>
      </c>
      <c r="B7" s="3" t="s">
        <v>9</v>
      </c>
      <c r="C7" s="4">
        <v>10.95</v>
      </c>
    </row>
    <row r="8" spans="1:6" x14ac:dyDescent="0.25">
      <c r="A8">
        <f t="shared" si="0"/>
        <v>106</v>
      </c>
      <c r="B8" s="3" t="s">
        <v>10</v>
      </c>
      <c r="C8" s="4">
        <v>3.99</v>
      </c>
    </row>
    <row r="9" spans="1:6" x14ac:dyDescent="0.25">
      <c r="A9">
        <f t="shared" si="0"/>
        <v>107</v>
      </c>
      <c r="B9" s="3" t="s">
        <v>11</v>
      </c>
      <c r="C9" s="4">
        <v>7.75</v>
      </c>
    </row>
    <row r="10" spans="1:6" x14ac:dyDescent="0.25">
      <c r="A10">
        <f t="shared" si="0"/>
        <v>108</v>
      </c>
      <c r="B10" s="3" t="s">
        <v>12</v>
      </c>
      <c r="C10" s="4">
        <v>7.95</v>
      </c>
    </row>
    <row r="11" spans="1:6" x14ac:dyDescent="0.25">
      <c r="A11">
        <f t="shared" si="0"/>
        <v>109</v>
      </c>
      <c r="B11" s="3" t="s">
        <v>13</v>
      </c>
      <c r="C11" s="4">
        <v>9.99</v>
      </c>
    </row>
    <row r="12" spans="1:6" x14ac:dyDescent="0.25">
      <c r="A12">
        <v>200</v>
      </c>
      <c r="B12" s="3" t="s">
        <v>14</v>
      </c>
      <c r="C12" s="4">
        <v>15.99</v>
      </c>
    </row>
    <row r="13" spans="1:6" x14ac:dyDescent="0.25">
      <c r="A13">
        <f>A12+1</f>
        <v>201</v>
      </c>
      <c r="B13" s="3" t="s">
        <v>15</v>
      </c>
      <c r="C13" s="4">
        <v>31.99</v>
      </c>
    </row>
    <row r="14" spans="1:6" x14ac:dyDescent="0.25">
      <c r="A14">
        <f t="shared" ref="A14:A18" si="1">A13+1</f>
        <v>202</v>
      </c>
      <c r="B14" s="3" t="s">
        <v>16</v>
      </c>
      <c r="C14" s="4">
        <v>6.76</v>
      </c>
    </row>
    <row r="15" spans="1:6" x14ac:dyDescent="0.25">
      <c r="A15">
        <f t="shared" si="1"/>
        <v>203</v>
      </c>
      <c r="B15" s="3" t="s">
        <v>17</v>
      </c>
      <c r="C15" s="4">
        <v>19.989999999999998</v>
      </c>
    </row>
    <row r="16" spans="1:6" x14ac:dyDescent="0.25">
      <c r="A16">
        <f t="shared" si="1"/>
        <v>204</v>
      </c>
      <c r="B16" s="3" t="s">
        <v>18</v>
      </c>
      <c r="C16" s="4">
        <v>13.28</v>
      </c>
    </row>
    <row r="17" spans="1:3" x14ac:dyDescent="0.25">
      <c r="A17">
        <f t="shared" si="1"/>
        <v>205</v>
      </c>
      <c r="B17" s="3" t="s">
        <v>19</v>
      </c>
      <c r="C17" s="4">
        <v>21.99</v>
      </c>
    </row>
    <row r="18" spans="1:3" x14ac:dyDescent="0.25">
      <c r="A18">
        <f t="shared" si="1"/>
        <v>206</v>
      </c>
      <c r="B18" s="3" t="s">
        <v>20</v>
      </c>
      <c r="C18" s="4">
        <v>109.99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33E0-B87E-47D6-8697-F8F42418F071}">
  <dimension ref="A3:C20"/>
  <sheetViews>
    <sheetView tabSelected="1" workbookViewId="0">
      <selection activeCell="B8" sqref="B8"/>
    </sheetView>
  </sheetViews>
  <sheetFormatPr defaultRowHeight="15" x14ac:dyDescent="0.25"/>
  <sheetData>
    <row r="3" spans="1:3" x14ac:dyDescent="0.25">
      <c r="A3" s="12"/>
      <c r="B3" s="13"/>
      <c r="C3" s="14"/>
    </row>
    <row r="4" spans="1:3" x14ac:dyDescent="0.25">
      <c r="A4" s="15"/>
      <c r="B4" s="16"/>
      <c r="C4" s="17"/>
    </row>
    <row r="5" spans="1:3" x14ac:dyDescent="0.25">
      <c r="A5" s="15"/>
      <c r="B5" s="16"/>
      <c r="C5" s="17"/>
    </row>
    <row r="6" spans="1:3" x14ac:dyDescent="0.25">
      <c r="A6" s="15"/>
      <c r="B6" s="16"/>
      <c r="C6" s="17"/>
    </row>
    <row r="7" spans="1:3" x14ac:dyDescent="0.25">
      <c r="A7" s="15"/>
      <c r="B7" s="16"/>
      <c r="C7" s="17"/>
    </row>
    <row r="8" spans="1:3" x14ac:dyDescent="0.25">
      <c r="A8" s="15"/>
      <c r="B8" s="16"/>
      <c r="C8" s="17"/>
    </row>
    <row r="9" spans="1:3" x14ac:dyDescent="0.25">
      <c r="A9" s="15"/>
      <c r="B9" s="16"/>
      <c r="C9" s="17"/>
    </row>
    <row r="10" spans="1:3" x14ac:dyDescent="0.25">
      <c r="A10" s="15"/>
      <c r="B10" s="16"/>
      <c r="C10" s="17"/>
    </row>
    <row r="11" spans="1:3" x14ac:dyDescent="0.25">
      <c r="A11" s="15"/>
      <c r="B11" s="16"/>
      <c r="C11" s="17"/>
    </row>
    <row r="12" spans="1:3" x14ac:dyDescent="0.25">
      <c r="A12" s="15"/>
      <c r="B12" s="16"/>
      <c r="C12" s="17"/>
    </row>
    <row r="13" spans="1:3" x14ac:dyDescent="0.25">
      <c r="A13" s="15"/>
      <c r="B13" s="16"/>
      <c r="C13" s="17"/>
    </row>
    <row r="14" spans="1:3" x14ac:dyDescent="0.25">
      <c r="A14" s="15"/>
      <c r="B14" s="16"/>
      <c r="C14" s="17"/>
    </row>
    <row r="15" spans="1:3" x14ac:dyDescent="0.25">
      <c r="A15" s="15"/>
      <c r="B15" s="16"/>
      <c r="C15" s="17"/>
    </row>
    <row r="16" spans="1:3" x14ac:dyDescent="0.25">
      <c r="A16" s="15"/>
      <c r="B16" s="16"/>
      <c r="C16" s="17"/>
    </row>
    <row r="17" spans="1:3" x14ac:dyDescent="0.25">
      <c r="A17" s="15"/>
      <c r="B17" s="16"/>
      <c r="C17" s="17"/>
    </row>
    <row r="18" spans="1:3" x14ac:dyDescent="0.25">
      <c r="A18" s="15"/>
      <c r="B18" s="16"/>
      <c r="C18" s="17"/>
    </row>
    <row r="19" spans="1:3" x14ac:dyDescent="0.25">
      <c r="A19" s="15"/>
      <c r="B19" s="16"/>
      <c r="C19" s="17"/>
    </row>
    <row r="20" spans="1:3" x14ac:dyDescent="0.25">
      <c r="A20" s="18"/>
      <c r="B20" s="19"/>
      <c r="C2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sqref="A1:F30"/>
    </sheetView>
  </sheetViews>
  <sheetFormatPr defaultRowHeight="15" x14ac:dyDescent="0.25"/>
  <cols>
    <col min="1" max="2" width="15.7109375" customWidth="1"/>
    <col min="3" max="3" width="17.7109375" customWidth="1"/>
    <col min="4" max="8" width="15.7109375" customWidth="1"/>
  </cols>
  <sheetData>
    <row r="1" spans="1:7" x14ac:dyDescent="0.25">
      <c r="A1" s="1" t="s">
        <v>26</v>
      </c>
      <c r="B1" s="1" t="s">
        <v>27</v>
      </c>
      <c r="C1" s="1" t="s">
        <v>28</v>
      </c>
      <c r="D1" s="1" t="s">
        <v>21</v>
      </c>
      <c r="E1" s="1" t="s">
        <v>31</v>
      </c>
      <c r="F1" s="1" t="s">
        <v>35</v>
      </c>
    </row>
    <row r="2" spans="1:7" x14ac:dyDescent="0.25">
      <c r="A2">
        <v>10029367401</v>
      </c>
      <c r="B2">
        <v>105</v>
      </c>
      <c r="C2" s="8" t="s">
        <v>22</v>
      </c>
      <c r="D2" s="4">
        <f>VLOOKUP(B2,'Product List'!$A$1:$C$18,3)</f>
        <v>10.95</v>
      </c>
      <c r="E2" s="4">
        <f>VLOOKUP(C2,'Product List'!$E$1:$F$5,2,)</f>
        <v>0.5</v>
      </c>
      <c r="F2" s="11">
        <f>SUM(D2+E2)</f>
        <v>11.45</v>
      </c>
      <c r="G2" s="11"/>
    </row>
    <row r="3" spans="1:7" x14ac:dyDescent="0.25">
      <c r="A3" s="7">
        <v>10029367401</v>
      </c>
      <c r="B3">
        <v>200</v>
      </c>
      <c r="C3" s="8" t="s">
        <v>24</v>
      </c>
      <c r="D3" s="4">
        <f>VLOOKUP(B3,'Product List'!$A$1:$C$18,3)</f>
        <v>15.99</v>
      </c>
      <c r="E3" s="4">
        <f>VLOOKUP(C3,'Product List'!$E$1:$F$5,2,)</f>
        <v>5</v>
      </c>
      <c r="F3" s="11">
        <f t="shared" ref="F3:F29" si="0">SUM(D3+E3)</f>
        <v>20.990000000000002</v>
      </c>
      <c r="G3" s="11"/>
    </row>
    <row r="4" spans="1:7" x14ac:dyDescent="0.25">
      <c r="A4">
        <v>10029367401</v>
      </c>
      <c r="B4">
        <v>105</v>
      </c>
      <c r="C4" s="8" t="s">
        <v>25</v>
      </c>
      <c r="D4" s="4">
        <f>VLOOKUP(B4,'Product List'!$A$1:$C$18,3)</f>
        <v>10.95</v>
      </c>
      <c r="E4" s="4">
        <f>VLOOKUP(C4,'Product List'!$E$1:$F$5,2,)</f>
        <v>7.25</v>
      </c>
      <c r="F4" s="11">
        <f t="shared" si="0"/>
        <v>18.2</v>
      </c>
      <c r="G4" s="11"/>
    </row>
    <row r="5" spans="1:7" x14ac:dyDescent="0.25">
      <c r="A5">
        <v>10029367401</v>
      </c>
      <c r="B5">
        <v>106</v>
      </c>
      <c r="C5" s="8" t="s">
        <v>23</v>
      </c>
      <c r="D5" s="4">
        <f>VLOOKUP(B5,'Product List'!$A$1:$C$18,3)</f>
        <v>3.99</v>
      </c>
      <c r="E5" s="4">
        <f>VLOOKUP(C5,'Product List'!$E$1:$F$5,2,)</f>
        <v>2.75</v>
      </c>
      <c r="F5" s="11">
        <f t="shared" si="0"/>
        <v>6.74</v>
      </c>
      <c r="G5" s="11"/>
    </row>
    <row r="6" spans="1:7" x14ac:dyDescent="0.25">
      <c r="A6" s="7">
        <v>10029367402</v>
      </c>
      <c r="B6">
        <v>108</v>
      </c>
      <c r="C6" s="8" t="s">
        <v>25</v>
      </c>
      <c r="D6" s="4">
        <f>VLOOKUP(B6,'Product List'!$A$1:$C$18,3)</f>
        <v>7.95</v>
      </c>
      <c r="E6" s="4">
        <f>VLOOKUP(C6,'Product List'!$E$1:$F$5,2,)</f>
        <v>7.25</v>
      </c>
      <c r="F6" s="11">
        <f t="shared" si="0"/>
        <v>15.2</v>
      </c>
      <c r="G6" s="11"/>
    </row>
    <row r="7" spans="1:7" x14ac:dyDescent="0.25">
      <c r="A7" s="7">
        <v>10029367402</v>
      </c>
      <c r="B7">
        <v>107</v>
      </c>
      <c r="C7" s="8" t="s">
        <v>23</v>
      </c>
      <c r="D7" s="4">
        <f>VLOOKUP(B7,'Product List'!$A$1:$C$18,3)</f>
        <v>7.75</v>
      </c>
      <c r="E7" s="4">
        <f>VLOOKUP(C7,'Product List'!$E$1:$F$5,2,)</f>
        <v>2.75</v>
      </c>
      <c r="F7" s="11">
        <f t="shared" si="0"/>
        <v>10.5</v>
      </c>
      <c r="G7" s="11"/>
    </row>
    <row r="8" spans="1:7" x14ac:dyDescent="0.25">
      <c r="A8" s="7">
        <v>10029367402</v>
      </c>
      <c r="B8">
        <v>100</v>
      </c>
      <c r="C8" s="8" t="s">
        <v>24</v>
      </c>
      <c r="D8" s="4">
        <f>VLOOKUP(B8,'Product List'!$A$1:$C$18,3)</f>
        <v>19.96</v>
      </c>
      <c r="E8" s="4">
        <f>VLOOKUP(C8,'Product List'!$E$1:$F$5,2,)</f>
        <v>5</v>
      </c>
      <c r="F8" s="11">
        <f t="shared" si="0"/>
        <v>24.96</v>
      </c>
      <c r="G8" s="11"/>
    </row>
    <row r="9" spans="1:7" x14ac:dyDescent="0.25">
      <c r="A9" s="7">
        <v>10029367403</v>
      </c>
      <c r="B9">
        <v>202</v>
      </c>
      <c r="C9" s="8" t="s">
        <v>24</v>
      </c>
      <c r="D9" s="4">
        <f>VLOOKUP(B9,'Product List'!$A$1:$C$18,3)</f>
        <v>6.76</v>
      </c>
      <c r="E9" s="4">
        <f>VLOOKUP(C9,'Product List'!$E$1:$F$5,2,)</f>
        <v>5</v>
      </c>
      <c r="F9" s="11">
        <f t="shared" si="0"/>
        <v>11.76</v>
      </c>
      <c r="G9" s="11"/>
    </row>
    <row r="10" spans="1:7" x14ac:dyDescent="0.25">
      <c r="A10" s="7">
        <v>10029367403</v>
      </c>
      <c r="B10">
        <v>105</v>
      </c>
      <c r="C10" s="8" t="s">
        <v>25</v>
      </c>
      <c r="D10" s="4">
        <f>VLOOKUP(B10,'Product List'!$A$1:$C$18,3)</f>
        <v>10.95</v>
      </c>
      <c r="E10" s="4">
        <f>VLOOKUP(C10,'Product List'!$E$1:$F$5,2,)</f>
        <v>7.25</v>
      </c>
      <c r="F10" s="11">
        <f t="shared" si="0"/>
        <v>18.2</v>
      </c>
      <c r="G10" s="11"/>
    </row>
    <row r="11" spans="1:7" x14ac:dyDescent="0.25">
      <c r="A11" s="7">
        <v>10029367403</v>
      </c>
      <c r="B11">
        <v>106</v>
      </c>
      <c r="C11" s="8" t="s">
        <v>24</v>
      </c>
      <c r="D11" s="4">
        <f>VLOOKUP(B11,'Product List'!$A$1:$C$18,3)</f>
        <v>3.99</v>
      </c>
      <c r="E11" s="4">
        <f>VLOOKUP(C11,'Product List'!$E$1:$F$5,2,)</f>
        <v>5</v>
      </c>
      <c r="F11" s="11">
        <f t="shared" si="0"/>
        <v>8.99</v>
      </c>
      <c r="G11" s="11"/>
    </row>
    <row r="12" spans="1:7" x14ac:dyDescent="0.25">
      <c r="A12" s="7">
        <v>10029367403</v>
      </c>
      <c r="B12">
        <v>106</v>
      </c>
      <c r="C12" s="8" t="s">
        <v>24</v>
      </c>
      <c r="D12" s="4">
        <f>VLOOKUP(B12,'Product List'!$A$1:$C$18,3)</f>
        <v>3.99</v>
      </c>
      <c r="E12" s="4">
        <f>VLOOKUP(C12,'Product List'!$E$1:$F$5,2,)</f>
        <v>5</v>
      </c>
      <c r="F12" s="11">
        <f t="shared" si="0"/>
        <v>8.99</v>
      </c>
      <c r="G12" s="11"/>
    </row>
    <row r="13" spans="1:7" x14ac:dyDescent="0.25">
      <c r="A13" s="7">
        <v>10029367403</v>
      </c>
      <c r="B13">
        <v>201</v>
      </c>
      <c r="C13" s="8" t="s">
        <v>22</v>
      </c>
      <c r="D13" s="4">
        <f>VLOOKUP(B13,'Product List'!$A$1:$C$18,3)</f>
        <v>31.99</v>
      </c>
      <c r="E13" s="4">
        <f>VLOOKUP(C13,'Product List'!$E$1:$F$5,2,)</f>
        <v>0.5</v>
      </c>
      <c r="F13" s="11">
        <f t="shared" si="0"/>
        <v>32.489999999999995</v>
      </c>
      <c r="G13" s="11"/>
    </row>
    <row r="14" spans="1:7" x14ac:dyDescent="0.25">
      <c r="A14" s="7">
        <v>10029367403</v>
      </c>
      <c r="B14">
        <v>100</v>
      </c>
      <c r="C14" s="8" t="s">
        <v>23</v>
      </c>
      <c r="D14" s="4">
        <f>VLOOKUP(B14,'Product List'!$A$1:$C$18,3)</f>
        <v>19.96</v>
      </c>
      <c r="E14" s="4">
        <f>VLOOKUP(C14,'Product List'!$E$1:$F$5,2,)</f>
        <v>2.75</v>
      </c>
      <c r="F14" s="11">
        <f t="shared" si="0"/>
        <v>22.71</v>
      </c>
      <c r="G14" s="11"/>
    </row>
    <row r="15" spans="1:7" x14ac:dyDescent="0.25">
      <c r="A15" s="7">
        <v>10029367403</v>
      </c>
      <c r="B15">
        <v>201</v>
      </c>
      <c r="C15" s="8" t="s">
        <v>22</v>
      </c>
      <c r="D15" s="4">
        <f>VLOOKUP(B15,'Product List'!$A$1:$C$18,3)</f>
        <v>31.99</v>
      </c>
      <c r="E15" s="4">
        <f>VLOOKUP(C15,'Product List'!$E$1:$F$5,2,)</f>
        <v>0.5</v>
      </c>
      <c r="F15" s="11">
        <f t="shared" si="0"/>
        <v>32.489999999999995</v>
      </c>
      <c r="G15" s="11"/>
    </row>
    <row r="16" spans="1:7" x14ac:dyDescent="0.25">
      <c r="A16" s="7">
        <v>10029367403</v>
      </c>
      <c r="B16">
        <v>101</v>
      </c>
      <c r="C16" s="8" t="s">
        <v>25</v>
      </c>
      <c r="D16" s="4">
        <f>VLOOKUP(B16,'Product List'!$A$1:$C$18,3)</f>
        <v>14.96</v>
      </c>
      <c r="E16" s="4">
        <f>VLOOKUP(C16,'Product List'!$E$1:$F$5,2,)</f>
        <v>7.25</v>
      </c>
      <c r="F16" s="11">
        <f t="shared" si="0"/>
        <v>22.21</v>
      </c>
      <c r="G16" s="11"/>
    </row>
    <row r="17" spans="1:7" x14ac:dyDescent="0.25">
      <c r="A17" s="7">
        <v>10029367404</v>
      </c>
      <c r="B17">
        <v>106</v>
      </c>
      <c r="C17" s="8" t="s">
        <v>23</v>
      </c>
      <c r="D17" s="4">
        <f>VLOOKUP(B17,'Product List'!$A$1:$C$18,3)</f>
        <v>3.99</v>
      </c>
      <c r="E17" s="4">
        <f>VLOOKUP(C17,'Product List'!$E$1:$F$5,2,)</f>
        <v>2.75</v>
      </c>
      <c r="F17" s="11">
        <f t="shared" si="0"/>
        <v>6.74</v>
      </c>
      <c r="G17" s="11"/>
    </row>
    <row r="18" spans="1:7" x14ac:dyDescent="0.25">
      <c r="A18" s="7">
        <v>10029367404</v>
      </c>
      <c r="B18">
        <v>202</v>
      </c>
      <c r="C18" s="8" t="s">
        <v>23</v>
      </c>
      <c r="D18" s="4">
        <f>VLOOKUP(B18,'Product List'!$A$1:$C$18,3)</f>
        <v>6.76</v>
      </c>
      <c r="E18" s="4">
        <f>VLOOKUP(C18,'Product List'!$E$1:$F$5,2,)</f>
        <v>2.75</v>
      </c>
      <c r="F18" s="11">
        <f t="shared" si="0"/>
        <v>9.51</v>
      </c>
      <c r="G18" s="11"/>
    </row>
    <row r="19" spans="1:7" x14ac:dyDescent="0.25">
      <c r="A19" s="7">
        <v>10029367404</v>
      </c>
      <c r="B19">
        <v>105</v>
      </c>
      <c r="C19" s="8" t="s">
        <v>24</v>
      </c>
      <c r="D19" s="4">
        <f>VLOOKUP(B19,'Product List'!$A$1:$C$18,3)</f>
        <v>10.95</v>
      </c>
      <c r="E19" s="4">
        <f>VLOOKUP(C19,'Product List'!$E$1:$F$5,2,)</f>
        <v>5</v>
      </c>
      <c r="F19" s="11">
        <f t="shared" si="0"/>
        <v>15.95</v>
      </c>
      <c r="G19" s="11"/>
    </row>
    <row r="20" spans="1:7" x14ac:dyDescent="0.25">
      <c r="A20" s="7">
        <v>10029367404</v>
      </c>
      <c r="B20">
        <v>200</v>
      </c>
      <c r="C20" s="8" t="s">
        <v>24</v>
      </c>
      <c r="D20" s="4">
        <f>VLOOKUP(B20,'Product List'!$A$1:$C$18,3)</f>
        <v>15.99</v>
      </c>
      <c r="E20" s="4">
        <f>VLOOKUP(C20,'Product List'!$E$1:$F$5,2,)</f>
        <v>5</v>
      </c>
      <c r="F20" s="11">
        <f t="shared" si="0"/>
        <v>20.990000000000002</v>
      </c>
      <c r="G20" s="11"/>
    </row>
    <row r="21" spans="1:7" x14ac:dyDescent="0.25">
      <c r="A21" s="7">
        <v>10029367405</v>
      </c>
      <c r="B21">
        <v>106</v>
      </c>
      <c r="C21" s="8" t="s">
        <v>24</v>
      </c>
      <c r="D21" s="4">
        <f>VLOOKUP(B21,'Product List'!$A$1:$C$18,3)</f>
        <v>3.99</v>
      </c>
      <c r="E21" s="4">
        <f>VLOOKUP(C21,'Product List'!$E$1:$F$5,2,)</f>
        <v>5</v>
      </c>
      <c r="F21" s="11">
        <f t="shared" si="0"/>
        <v>8.99</v>
      </c>
      <c r="G21" s="11"/>
    </row>
    <row r="22" spans="1:7" x14ac:dyDescent="0.25">
      <c r="A22" s="7">
        <v>10029367406</v>
      </c>
      <c r="B22">
        <v>103</v>
      </c>
      <c r="C22" s="8" t="s">
        <v>23</v>
      </c>
      <c r="D22" s="4">
        <f>VLOOKUP(B22,'Product List'!$A$1:$C$18,3)</f>
        <v>4.42</v>
      </c>
      <c r="E22" s="4">
        <f>VLOOKUP(C22,'Product List'!$E$1:$F$5,2,)</f>
        <v>2.75</v>
      </c>
      <c r="F22" s="11">
        <f t="shared" si="0"/>
        <v>7.17</v>
      </c>
      <c r="G22" s="11"/>
    </row>
    <row r="23" spans="1:7" x14ac:dyDescent="0.25">
      <c r="A23" s="7">
        <v>10029367406</v>
      </c>
      <c r="B23">
        <v>206</v>
      </c>
      <c r="C23" s="8" t="s">
        <v>24</v>
      </c>
      <c r="D23" s="4">
        <f>VLOOKUP(B23,'Product List'!$A$1:$C$18,3)</f>
        <v>109.99</v>
      </c>
      <c r="E23" s="4">
        <f>VLOOKUP(C23,'Product List'!$E$1:$F$5,2,)</f>
        <v>5</v>
      </c>
      <c r="F23" s="11">
        <f t="shared" si="0"/>
        <v>114.99</v>
      </c>
      <c r="G23" s="11"/>
    </row>
    <row r="24" spans="1:7" x14ac:dyDescent="0.25">
      <c r="A24" s="7">
        <v>10029367406</v>
      </c>
      <c r="B24">
        <v>206</v>
      </c>
      <c r="C24" s="8" t="s">
        <v>25</v>
      </c>
      <c r="D24" s="4">
        <f>VLOOKUP(B24,'Product List'!$A$1:$C$18,3)</f>
        <v>109.99</v>
      </c>
      <c r="E24" s="4">
        <f>VLOOKUP(C24,'Product List'!$E$1:$F$5,2,)</f>
        <v>7.25</v>
      </c>
      <c r="F24" s="11">
        <f t="shared" si="0"/>
        <v>117.24</v>
      </c>
      <c r="G24" s="11"/>
    </row>
    <row r="25" spans="1:7" x14ac:dyDescent="0.25">
      <c r="A25" s="7">
        <v>10029367406</v>
      </c>
      <c r="B25">
        <v>103</v>
      </c>
      <c r="C25" s="8" t="s">
        <v>24</v>
      </c>
      <c r="D25" s="4">
        <f>VLOOKUP(B25,'Product List'!$A$1:$C$18,3)</f>
        <v>4.42</v>
      </c>
      <c r="E25" s="4">
        <f>VLOOKUP(C25,'Product List'!$E$1:$F$5,2,)</f>
        <v>5</v>
      </c>
      <c r="F25" s="11">
        <f t="shared" si="0"/>
        <v>9.42</v>
      </c>
      <c r="G25" s="11"/>
    </row>
    <row r="26" spans="1:7" x14ac:dyDescent="0.25">
      <c r="A26" s="7">
        <v>10029367406</v>
      </c>
      <c r="B26">
        <v>100</v>
      </c>
      <c r="C26" s="8" t="s">
        <v>23</v>
      </c>
      <c r="D26" s="4">
        <f>VLOOKUP(B26,'Product List'!$A$1:$C$18,3)</f>
        <v>19.96</v>
      </c>
      <c r="E26" s="4">
        <f>VLOOKUP(C26,'Product List'!$E$1:$F$5,2,)</f>
        <v>2.75</v>
      </c>
      <c r="F26" s="11">
        <f t="shared" si="0"/>
        <v>22.71</v>
      </c>
      <c r="G26" s="11"/>
    </row>
    <row r="27" spans="1:7" x14ac:dyDescent="0.25">
      <c r="A27" s="7">
        <v>10029367406</v>
      </c>
      <c r="B27">
        <v>102</v>
      </c>
      <c r="C27" s="8" t="s">
        <v>25</v>
      </c>
      <c r="D27" s="4">
        <f>VLOOKUP(B27,'Product List'!$A$1:$C$18,3)</f>
        <v>3.99</v>
      </c>
      <c r="E27" s="4">
        <f>VLOOKUP(C27,'Product List'!$E$1:$F$5,2,)</f>
        <v>7.25</v>
      </c>
      <c r="F27" s="11">
        <f t="shared" si="0"/>
        <v>11.24</v>
      </c>
      <c r="G27" s="11"/>
    </row>
    <row r="28" spans="1:7" x14ac:dyDescent="0.25">
      <c r="A28" s="7">
        <v>10029367406</v>
      </c>
      <c r="B28">
        <v>100</v>
      </c>
      <c r="C28" s="8" t="s">
        <v>22</v>
      </c>
      <c r="D28" s="4">
        <f>VLOOKUP(B28,'Product List'!$A$1:$C$18,3)</f>
        <v>19.96</v>
      </c>
      <c r="E28" s="4">
        <f>VLOOKUP(C28,'Product List'!$E$1:$F$5,2,)</f>
        <v>0.5</v>
      </c>
      <c r="F28" s="11">
        <f t="shared" si="0"/>
        <v>20.46</v>
      </c>
      <c r="G28" s="11"/>
    </row>
    <row r="29" spans="1:7" x14ac:dyDescent="0.25">
      <c r="A29" s="7">
        <v>10029367406</v>
      </c>
      <c r="B29">
        <v>109</v>
      </c>
      <c r="C29" s="8" t="s">
        <v>25</v>
      </c>
      <c r="D29" s="4">
        <f>VLOOKUP(B29,'Product List'!$A$1:$C$18,3)</f>
        <v>9.99</v>
      </c>
      <c r="E29" s="4">
        <f>VLOOKUP(C29,'Product List'!$E$1:$F$5,2,)</f>
        <v>7.25</v>
      </c>
      <c r="F29" s="11">
        <f t="shared" si="0"/>
        <v>17.240000000000002</v>
      </c>
      <c r="G2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38"/>
  <sheetViews>
    <sheetView workbookViewId="0">
      <selection activeCell="A4" sqref="A4"/>
    </sheetView>
  </sheetViews>
  <sheetFormatPr defaultRowHeight="15" x14ac:dyDescent="0.25"/>
  <cols>
    <col min="1" max="1" width="13.85546875" bestFit="1" customWidth="1"/>
    <col min="2" max="2" width="22.28515625" style="4" bestFit="1" customWidth="1"/>
    <col min="3" max="3" width="12" style="4" bestFit="1" customWidth="1"/>
    <col min="4" max="4" width="20.42578125" bestFit="1" customWidth="1"/>
  </cols>
  <sheetData>
    <row r="3" spans="1:4" x14ac:dyDescent="0.25">
      <c r="A3" s="9" t="s">
        <v>29</v>
      </c>
      <c r="B3" t="s">
        <v>34</v>
      </c>
      <c r="C3" t="s">
        <v>32</v>
      </c>
      <c r="D3" t="s">
        <v>33</v>
      </c>
    </row>
    <row r="4" spans="1:4" x14ac:dyDescent="0.25">
      <c r="A4" s="10">
        <v>10029367401</v>
      </c>
      <c r="B4" s="8">
        <v>4</v>
      </c>
      <c r="C4" s="8">
        <v>41.88</v>
      </c>
      <c r="D4" s="8">
        <v>15.5</v>
      </c>
    </row>
    <row r="5" spans="1:4" x14ac:dyDescent="0.25">
      <c r="A5" s="10">
        <v>10029367402</v>
      </c>
      <c r="B5" s="8">
        <v>3</v>
      </c>
      <c r="C5" s="8">
        <v>35.659999999999997</v>
      </c>
      <c r="D5" s="8">
        <v>15</v>
      </c>
    </row>
    <row r="6" spans="1:4" x14ac:dyDescent="0.25">
      <c r="A6" s="10">
        <v>10029367403</v>
      </c>
      <c r="B6" s="8">
        <v>8</v>
      </c>
      <c r="C6" s="8">
        <v>124.59</v>
      </c>
      <c r="D6" s="8">
        <v>33.25</v>
      </c>
    </row>
    <row r="7" spans="1:4" x14ac:dyDescent="0.25">
      <c r="A7" s="10">
        <v>10029367404</v>
      </c>
      <c r="B7" s="8">
        <v>4</v>
      </c>
      <c r="C7" s="8">
        <v>37.69</v>
      </c>
      <c r="D7" s="8">
        <v>15.5</v>
      </c>
    </row>
    <row r="8" spans="1:4" x14ac:dyDescent="0.25">
      <c r="A8" s="10">
        <v>10029367405</v>
      </c>
      <c r="B8" s="8">
        <v>1</v>
      </c>
      <c r="C8" s="8">
        <v>3.99</v>
      </c>
      <c r="D8" s="8">
        <v>5</v>
      </c>
    </row>
    <row r="9" spans="1:4" x14ac:dyDescent="0.25">
      <c r="A9" s="10">
        <v>10029367406</v>
      </c>
      <c r="B9" s="8">
        <v>8</v>
      </c>
      <c r="C9" s="8">
        <v>282.71999999999997</v>
      </c>
      <c r="D9" s="8">
        <v>37.75</v>
      </c>
    </row>
    <row r="10" spans="1:4" x14ac:dyDescent="0.25">
      <c r="A10" s="10" t="s">
        <v>30</v>
      </c>
      <c r="B10" s="8">
        <v>28</v>
      </c>
      <c r="C10" s="8">
        <v>526.53000000000009</v>
      </c>
      <c r="D10" s="8">
        <v>122</v>
      </c>
    </row>
    <row r="11" spans="1:4" x14ac:dyDescent="0.25">
      <c r="B11"/>
      <c r="C11"/>
    </row>
    <row r="12" spans="1:4" x14ac:dyDescent="0.25">
      <c r="B12"/>
      <c r="C12"/>
    </row>
    <row r="13" spans="1:4" x14ac:dyDescent="0.25">
      <c r="B13"/>
      <c r="C13"/>
    </row>
    <row r="14" spans="1:4" x14ac:dyDescent="0.25">
      <c r="B14"/>
      <c r="C14"/>
    </row>
    <row r="15" spans="1:4" x14ac:dyDescent="0.25">
      <c r="B15"/>
      <c r="C15"/>
    </row>
    <row r="16" spans="1:4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List</vt:lpstr>
      <vt:lpstr>Sheet3</vt:lpstr>
      <vt:lpstr>Orders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Khaled Karman</cp:lastModifiedBy>
  <dcterms:created xsi:type="dcterms:W3CDTF">2017-06-08T18:33:19Z</dcterms:created>
  <dcterms:modified xsi:type="dcterms:W3CDTF">2022-02-02T05:00:38Z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dbde58b7-d115-4fda-b76e-3a65c2131ff1</vt:lpwstr>
  </property>
</Properties>
</file>