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hapman/Desktop/prog/SPARKNaCl/"/>
    </mc:Choice>
  </mc:AlternateContent>
  <xr:revisionPtr revIDLastSave="0" documentId="13_ncr:1_{AF29A12F-2925-214E-87C6-14A5ADB48A2A}" xr6:coauthVersionLast="36" xr6:coauthVersionMax="36" xr10:uidLastSave="{00000000-0000-0000-0000-000000000000}"/>
  <bookViews>
    <workbookView xWindow="-36400" yWindow="-6640" windowWidth="36400" windowHeight="20400" activeTab="1" xr2:uid="{77FD5A59-839B-0F46-A5D8-74E140E32333}"/>
  </bookViews>
  <sheets>
    <sheet name="Sheet1" sheetId="1" r:id="rId1"/>
    <sheet name="Per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7" i="1"/>
  <c r="C28" i="1"/>
  <c r="B27" i="1"/>
  <c r="B28" i="1"/>
  <c r="C27" i="1"/>
  <c r="C26" i="1"/>
  <c r="B26" i="1"/>
  <c r="E22" i="1"/>
  <c r="D22" i="1"/>
  <c r="B22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<sst xmlns="http://schemas.openxmlformats.org/spreadsheetml/2006/main" count="18" uniqueCount="15">
  <si>
    <t>TF</t>
  </si>
  <si>
    <t>C</t>
  </si>
  <si>
    <t>diff</t>
  </si>
  <si>
    <t>LMM1</t>
  </si>
  <si>
    <t>MGFLP</t>
  </si>
  <si>
    <t>MGFLC</t>
  </si>
  <si>
    <t>Carry UB</t>
  </si>
  <si>
    <t>TF UB</t>
  </si>
  <si>
    <t>Diff</t>
  </si>
  <si>
    <t>z</t>
  </si>
  <si>
    <t>Opt</t>
  </si>
  <si>
    <t>s</t>
  </si>
  <si>
    <t>master new_mul_perf_baseline</t>
  </si>
  <si>
    <t>new_mul perf1</t>
  </si>
  <si>
    <t>new_mul perf2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</si>
</sst>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Sheet1!$B$4:$B$19</c:f>
              <c:numCache>
                <c:formatCode>General</c:formatCode>
                <c:ptCount val="16"/>
                <c:pt idx="0">
                  <c:v>37419914</c:v>
                </c:pt>
                <c:pt idx="1">
                  <c:v>34995726</c:v>
                </c:pt>
                <c:pt idx="2">
                  <c:v>32570931</c:v>
                </c:pt>
                <c:pt idx="3">
                  <c:v>30146136</c:v>
                </c:pt>
                <c:pt idx="4">
                  <c:v>27721341</c:v>
                </c:pt>
                <c:pt idx="5">
                  <c:v>25296546</c:v>
                </c:pt>
                <c:pt idx="6">
                  <c:v>22871751</c:v>
                </c:pt>
                <c:pt idx="7">
                  <c:v>20446956</c:v>
                </c:pt>
                <c:pt idx="8">
                  <c:v>18022161</c:v>
                </c:pt>
                <c:pt idx="9">
                  <c:v>15597366</c:v>
                </c:pt>
                <c:pt idx="10">
                  <c:v>13172571</c:v>
                </c:pt>
                <c:pt idx="11">
                  <c:v>10747776</c:v>
                </c:pt>
                <c:pt idx="12">
                  <c:v>8322981</c:v>
                </c:pt>
                <c:pt idx="13">
                  <c:v>5898186</c:v>
                </c:pt>
                <c:pt idx="14">
                  <c:v>3473391</c:v>
                </c:pt>
                <c:pt idx="15">
                  <c:v>1048596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A-D945-9089-FD41C81FC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381343"/>
        <c:axId val="1855383023"/>
      </c:scatterChart>
      <c:valAx>
        <c:axId val="185538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83023"/>
        <c:crosses val="autoZero"/>
        <c:crossBetween val="midCat"/>
      </c:valAx>
      <c:valAx>
        <c:axId val="18553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73958</xdr:rowOff>
    </xdr:from>
    <xdr:to>
      <xdr:col>8</xdr:col>
      <xdr:colOff>806824</xdr:colOff>
      <xdr:row>15</xdr:row>
      <xdr:rowOff>194982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303E66-B736-3E4B-9441-248F03E6E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B7F3-24DB-1242-81C3-AA30727D0887}">
  <dimension ref="A3:E29"/>
  <sheetViews>
    <sheetView topLeftCell="A13" zoomScale="170" zoomScaleNormal="170" workbookViewId="0">
      <selection activeCell="C26" sqref="C26"/>
    </sheetView>
  </sheetViews>
  <sheetFormatPr baseColWidth="10" defaultRowHeight="16" x14ac:dyDescent="0.2"/>
  <cols>
    <col min="2" max="2" width="16.33203125" bestFit="1" customWidth="1"/>
    <col min="4" max="4" width="20.1640625" customWidth="1"/>
  </cols>
  <sheetData>
    <row r="3" spans="1:3" x14ac:dyDescent="0.2">
      <c r="A3" t="s">
        <v>0</v>
      </c>
      <c r="B3" t="s">
        <v>1</v>
      </c>
      <c r="C3" t="s">
        <v>2</v>
      </c>
    </row>
    <row r="4" spans="1:3" x14ac:dyDescent="0.2">
      <c r="A4">
        <v>0</v>
      </c>
      <c r="B4">
        <v>37419914</v>
      </c>
    </row>
    <row r="5" spans="1:3" x14ac:dyDescent="0.2">
      <c r="A5">
        <v>1</v>
      </c>
      <c r="B5">
        <v>34995726</v>
      </c>
      <c r="C5">
        <f t="shared" ref="C5:C18" si="0">B4-B5</f>
        <v>2424188</v>
      </c>
    </row>
    <row r="6" spans="1:3" x14ac:dyDescent="0.2">
      <c r="A6">
        <v>2</v>
      </c>
      <c r="B6">
        <v>32570931</v>
      </c>
      <c r="C6">
        <f t="shared" si="0"/>
        <v>2424795</v>
      </c>
    </row>
    <row r="7" spans="1:3" x14ac:dyDescent="0.2">
      <c r="A7">
        <v>3</v>
      </c>
      <c r="B7">
        <v>30146136</v>
      </c>
      <c r="C7">
        <f t="shared" si="0"/>
        <v>2424795</v>
      </c>
    </row>
    <row r="8" spans="1:3" x14ac:dyDescent="0.2">
      <c r="A8">
        <v>4</v>
      </c>
      <c r="B8">
        <v>27721341</v>
      </c>
      <c r="C8">
        <f t="shared" si="0"/>
        <v>2424795</v>
      </c>
    </row>
    <row r="9" spans="1:3" x14ac:dyDescent="0.2">
      <c r="A9">
        <v>5</v>
      </c>
      <c r="B9">
        <v>25296546</v>
      </c>
      <c r="C9">
        <f t="shared" si="0"/>
        <v>2424795</v>
      </c>
    </row>
    <row r="10" spans="1:3" x14ac:dyDescent="0.2">
      <c r="A10">
        <v>6</v>
      </c>
      <c r="B10">
        <v>22871751</v>
      </c>
      <c r="C10">
        <f t="shared" si="0"/>
        <v>2424795</v>
      </c>
    </row>
    <row r="11" spans="1:3" x14ac:dyDescent="0.2">
      <c r="A11">
        <v>7</v>
      </c>
      <c r="B11">
        <v>20446956</v>
      </c>
      <c r="C11">
        <f t="shared" si="0"/>
        <v>2424795</v>
      </c>
    </row>
    <row r="12" spans="1:3" x14ac:dyDescent="0.2">
      <c r="A12">
        <v>8</v>
      </c>
      <c r="B12">
        <v>18022161</v>
      </c>
      <c r="C12">
        <f t="shared" si="0"/>
        <v>2424795</v>
      </c>
    </row>
    <row r="13" spans="1:3" x14ac:dyDescent="0.2">
      <c r="A13">
        <v>9</v>
      </c>
      <c r="B13">
        <v>15597366</v>
      </c>
      <c r="C13">
        <f t="shared" si="0"/>
        <v>2424795</v>
      </c>
    </row>
    <row r="14" spans="1:3" x14ac:dyDescent="0.2">
      <c r="A14">
        <v>10</v>
      </c>
      <c r="B14">
        <v>13172571</v>
      </c>
      <c r="C14">
        <f t="shared" si="0"/>
        <v>2424795</v>
      </c>
    </row>
    <row r="15" spans="1:3" x14ac:dyDescent="0.2">
      <c r="A15">
        <v>11</v>
      </c>
      <c r="B15">
        <v>10747776</v>
      </c>
      <c r="C15">
        <f t="shared" si="0"/>
        <v>2424795</v>
      </c>
    </row>
    <row r="16" spans="1:3" x14ac:dyDescent="0.2">
      <c r="A16">
        <v>12</v>
      </c>
      <c r="B16">
        <v>8322981</v>
      </c>
      <c r="C16">
        <f t="shared" si="0"/>
        <v>2424795</v>
      </c>
    </row>
    <row r="17" spans="1:5" x14ac:dyDescent="0.2">
      <c r="A17">
        <v>13</v>
      </c>
      <c r="B17">
        <v>5898186</v>
      </c>
      <c r="C17">
        <f t="shared" si="0"/>
        <v>2424795</v>
      </c>
    </row>
    <row r="18" spans="1:5" x14ac:dyDescent="0.2">
      <c r="A18">
        <v>14</v>
      </c>
      <c r="B18">
        <v>3473391</v>
      </c>
      <c r="C18">
        <f t="shared" si="0"/>
        <v>2424795</v>
      </c>
    </row>
    <row r="19" spans="1:5" x14ac:dyDescent="0.2">
      <c r="A19">
        <v>15</v>
      </c>
      <c r="B19">
        <v>1048596</v>
      </c>
      <c r="C19" t="s">
        <v>9</v>
      </c>
    </row>
    <row r="21" spans="1:5" x14ac:dyDescent="0.2">
      <c r="A21" t="s">
        <v>3</v>
      </c>
      <c r="B21" t="s">
        <v>4</v>
      </c>
      <c r="C21" t="s">
        <v>5</v>
      </c>
      <c r="D21" t="s">
        <v>7</v>
      </c>
      <c r="E21" t="s">
        <v>6</v>
      </c>
    </row>
    <row r="22" spans="1:5" x14ac:dyDescent="0.2">
      <c r="A22">
        <v>65535</v>
      </c>
      <c r="B22">
        <f>A22*A22</f>
        <v>4294836225</v>
      </c>
      <c r="C22">
        <v>571</v>
      </c>
      <c r="D22" s="1">
        <f>B22*C22</f>
        <v>2452351484475</v>
      </c>
      <c r="E22">
        <f>D22/65536</f>
        <v>37419914.008712769</v>
      </c>
    </row>
    <row r="25" spans="1:5" x14ac:dyDescent="0.2">
      <c r="A25" t="s">
        <v>0</v>
      </c>
      <c r="B25" t="s">
        <v>7</v>
      </c>
      <c r="C25" t="s">
        <v>6</v>
      </c>
      <c r="D25" t="s">
        <v>8</v>
      </c>
    </row>
    <row r="26" spans="1:5" x14ac:dyDescent="0.2">
      <c r="A26">
        <v>0</v>
      </c>
      <c r="B26" s="1">
        <f>$B$22*$C$22</f>
        <v>2452351484475</v>
      </c>
      <c r="C26">
        <f>B26/65536</f>
        <v>37419914.008712769</v>
      </c>
    </row>
    <row r="27" spans="1:5" x14ac:dyDescent="0.2">
      <c r="A27">
        <v>1</v>
      </c>
      <c r="B27" s="1">
        <f>($C$22-A27*37)*$B$22</f>
        <v>2293442544150</v>
      </c>
      <c r="C27">
        <f>B27/65536</f>
        <v>34995156.008148193</v>
      </c>
      <c r="D27">
        <f>C26-C27</f>
        <v>2424758.0005645752</v>
      </c>
    </row>
    <row r="28" spans="1:5" x14ac:dyDescent="0.2">
      <c r="A28">
        <v>2</v>
      </c>
      <c r="B28" s="1">
        <f>($C$22-A28*37)*$B$22</f>
        <v>2134533603825</v>
      </c>
      <c r="C28">
        <f>B28/65536</f>
        <v>32570398.007583618</v>
      </c>
      <c r="D28">
        <f>C27-C28</f>
        <v>2424758.0005645752</v>
      </c>
    </row>
    <row r="29" spans="1:5" x14ac:dyDescent="0.2">
      <c r="A29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8C06A-C75F-0344-9D07-76AF153914FC}">
  <dimension ref="A1:D6"/>
  <sheetViews>
    <sheetView tabSelected="1" zoomScale="330" zoomScaleNormal="330" workbookViewId="0">
      <selection activeCell="D7" sqref="D7"/>
    </sheetView>
  </sheetViews>
  <sheetFormatPr baseColWidth="10" defaultRowHeight="16" x14ac:dyDescent="0.2"/>
  <cols>
    <col min="2" max="2" width="26.6640625" customWidth="1"/>
    <col min="3" max="3" width="12.83203125" customWidth="1"/>
    <col min="4" max="4" width="15.83203125" customWidth="1"/>
  </cols>
  <sheetData>
    <row r="1" spans="1:4" x14ac:dyDescent="0.2">
      <c r="A1" t="s">
        <v>10</v>
      </c>
      <c r="B1" t="s">
        <v>12</v>
      </c>
      <c r="C1" t="s">
        <v>13</v>
      </c>
      <c r="D1" t="s">
        <v>14</v>
      </c>
    </row>
    <row r="2" spans="1:4" x14ac:dyDescent="0.2">
      <c r="A2">
        <v>0</v>
      </c>
      <c r="B2">
        <v>109.59</v>
      </c>
      <c r="C2">
        <v>1110.99</v>
      </c>
      <c r="D2">
        <v>944.89</v>
      </c>
    </row>
    <row r="3" spans="1:4" x14ac:dyDescent="0.2">
      <c r="A3">
        <v>1</v>
      </c>
      <c r="B3">
        <v>29.81</v>
      </c>
      <c r="C3">
        <v>22.41</v>
      </c>
      <c r="D3">
        <v>22.36</v>
      </c>
    </row>
    <row r="4" spans="1:4" x14ac:dyDescent="0.2">
      <c r="A4">
        <v>2</v>
      </c>
      <c r="B4">
        <v>24.33</v>
      </c>
      <c r="C4">
        <v>19.010000000000002</v>
      </c>
      <c r="D4">
        <v>18.96</v>
      </c>
    </row>
    <row r="5" spans="1:4" x14ac:dyDescent="0.2">
      <c r="A5">
        <v>3</v>
      </c>
      <c r="B5">
        <v>23.19</v>
      </c>
      <c r="C5">
        <v>18.54</v>
      </c>
      <c r="D5">
        <v>18.48</v>
      </c>
    </row>
    <row r="6" spans="1:4" x14ac:dyDescent="0.2">
      <c r="A6" t="s">
        <v>11</v>
      </c>
      <c r="B6">
        <v>27.3</v>
      </c>
      <c r="C6">
        <v>21.4</v>
      </c>
      <c r="D6">
        <v>21.34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Roderick Chapman</dc:creator>
  <cp:lastModifiedBy>Roderick Chapman</cp:lastModifiedBy>
  <dcterms:created xsi:type="dcterms:W3CDTF">2022-04-13T08:59:23Z</dcterms:created>
  <dcterms:modified xsi:type="dcterms:W3CDTF">2022-05-13T11:49:15Z</dcterms:modified>
</cp:coreProperties>
</file>