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00\Desktop\Coding stuff\EE\Quicksort Infinite\"/>
    </mc:Choice>
  </mc:AlternateContent>
  <xr:revisionPtr revIDLastSave="0" documentId="13_ncr:1_{F968ED31-C309-45BD-8E68-D2B64489AD3C}" xr6:coauthVersionLast="45" xr6:coauthVersionMax="45" xr10:uidLastSave="{00000000-0000-0000-0000-000000000000}"/>
  <bookViews>
    <workbookView xWindow="-28920" yWindow="-120" windowWidth="29040" windowHeight="16440" activeTab="1" xr2:uid="{00000000-000D-0000-FFFF-FFFF00000000}"/>
  </bookViews>
  <sheets>
    <sheet name="QuickSort" sheetId="1" r:id="rId1"/>
    <sheet name="QuickSortMulti - 10" sheetId="2" r:id="rId2"/>
    <sheet name="QuickSortMulti - root length" sheetId="3" r:id="rId3"/>
    <sheet name="QuickSortInfinite" sheetId="4" r:id="rId4"/>
    <sheet name="Timsort" sheetId="5" r:id="rId5"/>
    <sheet name="Sheet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3" l="1"/>
  <c r="O8" i="2"/>
  <c r="O7" i="2"/>
  <c r="O3" i="3"/>
  <c r="O4" i="3"/>
  <c r="O5" i="3"/>
  <c r="O6" i="3"/>
  <c r="O8" i="3"/>
  <c r="O9" i="3"/>
  <c r="O3" i="2"/>
  <c r="O4" i="2"/>
  <c r="O5" i="2"/>
  <c r="O6" i="2"/>
  <c r="O9" i="2"/>
  <c r="N3" i="5"/>
  <c r="N4" i="5"/>
  <c r="N5" i="5"/>
  <c r="N6" i="5"/>
  <c r="N7" i="5"/>
  <c r="N8" i="5"/>
  <c r="N9" i="5"/>
  <c r="N3" i="3"/>
  <c r="N4" i="3"/>
  <c r="N5" i="3"/>
  <c r="N6" i="3"/>
  <c r="N7" i="3"/>
  <c r="N8" i="3"/>
  <c r="N9" i="3"/>
  <c r="O9" i="5"/>
  <c r="O8" i="5"/>
  <c r="O7" i="5"/>
  <c r="O6" i="5"/>
  <c r="O5" i="5"/>
  <c r="O4" i="5"/>
  <c r="O3" i="5"/>
  <c r="N9" i="4"/>
  <c r="O9" i="4" s="1"/>
  <c r="N8" i="4"/>
  <c r="O8" i="4" s="1"/>
  <c r="N7" i="4"/>
  <c r="O7" i="4" s="1"/>
  <c r="N6" i="4"/>
  <c r="O6" i="4" s="1"/>
  <c r="N5" i="4"/>
  <c r="O5" i="4" s="1"/>
  <c r="N4" i="4"/>
  <c r="O4" i="4" s="1"/>
  <c r="N3" i="4"/>
  <c r="O3" i="4" s="1"/>
  <c r="N9" i="2"/>
  <c r="N8" i="2"/>
  <c r="N7" i="2"/>
  <c r="N6" i="2"/>
  <c r="N5" i="2"/>
  <c r="N4" i="2"/>
  <c r="N3" i="2"/>
  <c r="O4" i="1"/>
  <c r="O5" i="1"/>
  <c r="O6" i="1"/>
  <c r="O7" i="1"/>
  <c r="O8" i="1"/>
  <c r="O9" i="1"/>
  <c r="O3" i="1"/>
  <c r="N4" i="1"/>
  <c r="N5" i="1"/>
  <c r="N6" i="1"/>
  <c r="N7" i="1"/>
  <c r="N8" i="1"/>
  <c r="N9" i="1"/>
  <c r="N3" i="1"/>
  <c r="L3" i="5" l="1"/>
  <c r="M3" i="2"/>
  <c r="M9" i="5"/>
  <c r="L9" i="5"/>
  <c r="M8" i="5"/>
  <c r="L8" i="5"/>
  <c r="M7" i="5"/>
  <c r="L7" i="5"/>
  <c r="M6" i="5"/>
  <c r="L6" i="5"/>
  <c r="M5" i="5"/>
  <c r="L5" i="5"/>
  <c r="M4" i="5"/>
  <c r="L4" i="5"/>
  <c r="M3" i="5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9" i="2"/>
  <c r="L9" i="2"/>
  <c r="M8" i="2"/>
  <c r="L8" i="2"/>
  <c r="M7" i="2"/>
  <c r="L7" i="2"/>
  <c r="M6" i="2"/>
  <c r="L6" i="2"/>
  <c r="M5" i="2"/>
  <c r="L5" i="2"/>
  <c r="M4" i="2"/>
  <c r="L4" i="2"/>
  <c r="L3" i="2"/>
  <c r="L4" i="1"/>
  <c r="M4" i="1"/>
  <c r="L5" i="1"/>
  <c r="M5" i="1"/>
  <c r="L6" i="1"/>
  <c r="M6" i="1"/>
  <c r="L7" i="1"/>
  <c r="M7" i="1"/>
  <c r="L8" i="1"/>
  <c r="M8" i="1"/>
  <c r="L9" i="1"/>
  <c r="M9" i="1"/>
  <c r="M3" i="1"/>
  <c r="L3" i="1"/>
</calcChain>
</file>

<file path=xl/sharedStrings.xml><?xml version="1.0" encoding="utf-8"?>
<sst xmlns="http://schemas.openxmlformats.org/spreadsheetml/2006/main" count="97" uniqueCount="26">
  <si>
    <t>Size</t>
  </si>
  <si>
    <t xml:space="preserve">Time 1 </t>
  </si>
  <si>
    <t>Time 2</t>
  </si>
  <si>
    <t>Time 3</t>
  </si>
  <si>
    <t>Time 4</t>
  </si>
  <si>
    <t>Time 5</t>
  </si>
  <si>
    <t>Time 6</t>
  </si>
  <si>
    <t>Time 7</t>
  </si>
  <si>
    <t xml:space="preserve">Time 8 </t>
  </si>
  <si>
    <t xml:space="preserve">Time 9 </t>
  </si>
  <si>
    <t>Time 10</t>
  </si>
  <si>
    <t>Average</t>
  </si>
  <si>
    <t>Range</t>
  </si>
  <si>
    <t>Sort</t>
  </si>
  <si>
    <t>Quicksort</t>
  </si>
  <si>
    <t>QSM 10</t>
  </si>
  <si>
    <t>QSM root</t>
  </si>
  <si>
    <t>QSI</t>
  </si>
  <si>
    <t>Timsort</t>
  </si>
  <si>
    <t>Avg sort time</t>
  </si>
  <si>
    <t>Standard Deviation</t>
  </si>
  <si>
    <t>Standard deviation/average</t>
  </si>
  <si>
    <t>Standard dev</t>
  </si>
  <si>
    <t xml:space="preserve">QSM - 10 </t>
  </si>
  <si>
    <t>QSM - root</t>
  </si>
  <si>
    <t>Standard dev/average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</si>
</sst>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2" fillId="0" borderId="1" xfId="0" applyFont="1" applyBorder="1" applyAlignment="1">
      <alignment vertical="center" wrapText="1"/>
    </xf>
    <xf numFmtId="11" fontId="2" fillId="0" borderId="1" xfId="0" applyNumberFormat="1" applyFont="1" applyBorder="1" applyAlignment="1">
      <alignment vertical="center" wrapText="1"/>
    </xf>
    <xf numFmtId="165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Run time for various sorting algorithms vs problem (array) size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0.21184551054708964"/>
                  <c:y val="-1.397441957834172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QS: R² = 0.9999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Sheet1!$A$3:$A$9</c:f>
              <c:numCache>
                <c:formatCode>0.00E+00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Sheet1!$B$3:$B$9</c:f>
              <c:numCache>
                <c:formatCode>0.00E+00</c:formatCode>
                <c:ptCount val="7"/>
                <c:pt idx="0">
                  <c:v>7.0400000000000004E-6</c:v>
                </c:pt>
                <c:pt idx="1">
                  <c:v>8.1230000000000007E-5</c:v>
                </c:pt>
                <c:pt idx="2">
                  <c:v>1.333E-3</c:v>
                </c:pt>
                <c:pt idx="3">
                  <c:v>1.7049999999999999E-2</c:v>
                </c:pt>
                <c:pt idx="4">
                  <c:v>0.21149999999999999</c:v>
                </c:pt>
                <c:pt idx="5">
                  <c:v>2.78</c:v>
                </c:pt>
                <c:pt idx="6">
                  <c:v>36.9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2-4F12-A95A-082570CBB8B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QSM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0.18085480443730348"/>
                  <c:y val="-5.13288583352467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QSM-10:</a:t>
                    </a:r>
                    <a:r>
                      <a:rPr lang="en-US" baseline="0"/>
                      <a:t> </a:t>
                    </a:r>
                    <a:r>
                      <a:rPr lang="en-US"/>
                      <a:t>R² = 0.9996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Sheet1!$A$3:$A$9</c:f>
              <c:numCache>
                <c:formatCode>0.00E+00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Sheet1!$C$3:$C$9</c:f>
              <c:numCache>
                <c:formatCode>0.00E+00</c:formatCode>
                <c:ptCount val="7"/>
                <c:pt idx="0">
                  <c:v>1.517E-5</c:v>
                </c:pt>
                <c:pt idx="1">
                  <c:v>1.337E-4</c:v>
                </c:pt>
                <c:pt idx="2">
                  <c:v>1.6299999999999999E-3</c:v>
                </c:pt>
                <c:pt idx="3">
                  <c:v>1.9820000000000001E-2</c:v>
                </c:pt>
                <c:pt idx="4">
                  <c:v>0.24479999999999999</c:v>
                </c:pt>
                <c:pt idx="5">
                  <c:v>3.121</c:v>
                </c:pt>
                <c:pt idx="6">
                  <c:v>40.18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2-4F12-A95A-082570CBB8B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QSM root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0.17403753714281919"/>
                  <c:y val="-1.905754919571588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QSM-root: R² = 0.9917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Sheet1!$A$3:$A$9</c:f>
              <c:numCache>
                <c:formatCode>0.00E+00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Sheet1!$D$3:$D$9</c:f>
              <c:numCache>
                <c:formatCode>0.00E+00</c:formatCode>
                <c:ptCount val="7"/>
                <c:pt idx="0">
                  <c:v>1.6889999999999999E-5</c:v>
                </c:pt>
                <c:pt idx="1">
                  <c:v>1.426E-4</c:v>
                </c:pt>
                <c:pt idx="2">
                  <c:v>1.856E-3</c:v>
                </c:pt>
                <c:pt idx="3">
                  <c:v>3.2169999999999997E-2</c:v>
                </c:pt>
                <c:pt idx="4">
                  <c:v>0.74760000000000004</c:v>
                </c:pt>
                <c:pt idx="5">
                  <c:v>23.67</c:v>
                </c:pt>
                <c:pt idx="6">
                  <c:v>1036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2-4F12-A95A-082570CBB8BF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QSI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0.20691883766108665"/>
                  <c:y val="-6.68672762388406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QSI: R² = 0.9941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Sheet1!$A$3:$A$9</c:f>
              <c:numCache>
                <c:formatCode>0.00E+00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Sheet1!$E$3:$E$9</c:f>
              <c:numCache>
                <c:formatCode>0.00E+00</c:formatCode>
                <c:ptCount val="7"/>
                <c:pt idx="0">
                  <c:v>2.391E-5</c:v>
                </c:pt>
                <c:pt idx="1">
                  <c:v>3.0679999999999998E-4</c:v>
                </c:pt>
                <c:pt idx="2">
                  <c:v>3.6020000000000002E-3</c:v>
                </c:pt>
                <c:pt idx="3">
                  <c:v>5.1200000000000002E-2</c:v>
                </c:pt>
                <c:pt idx="4">
                  <c:v>0.9647</c:v>
                </c:pt>
                <c:pt idx="5">
                  <c:v>26.39</c:v>
                </c:pt>
                <c:pt idx="6">
                  <c:v>1062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2-4F12-A95A-082570CBB8BF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Timsort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0.21888117429674206"/>
                  <c:y val="-5.263786280574276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TS: R² = 0.9986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Sheet1!$A$3:$A$9</c:f>
              <c:numCache>
                <c:formatCode>0.00E+00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Sheet1!$F$3:$F$9</c:f>
              <c:numCache>
                <c:formatCode>0.00E+00</c:formatCode>
                <c:ptCount val="7"/>
                <c:pt idx="0">
                  <c:v>7.7000000000000004E-7</c:v>
                </c:pt>
                <c:pt idx="1">
                  <c:v>5.7400000000000001E-6</c:v>
                </c:pt>
                <c:pt idx="2">
                  <c:v>7.6130000000000005E-5</c:v>
                </c:pt>
                <c:pt idx="3">
                  <c:v>1.0950000000000001E-3</c:v>
                </c:pt>
                <c:pt idx="4">
                  <c:v>1.4030000000000001E-2</c:v>
                </c:pt>
                <c:pt idx="5">
                  <c:v>0.22120000000000001</c:v>
                </c:pt>
                <c:pt idx="6">
                  <c:v>3.2170000000000001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92-4F12-A95A-082570CBB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45888"/>
        <c:axId val="476749824"/>
      </c:scatterChart>
      <c:valAx>
        <c:axId val="4767458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49824"/>
        <c:crossesAt val="1.0000000000000006E-11"/>
        <c:crossBetween val="midCat"/>
      </c:valAx>
      <c:valAx>
        <c:axId val="476749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6</xdr:row>
      <xdr:rowOff>133349</xdr:rowOff>
    </xdr:from>
    <xdr:to>
      <xdr:col>14</xdr:col>
      <xdr:colOff>228599</xdr:colOff>
      <xdr:row>35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A9E81-659A-4693-BF4A-9D8E49531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1"/>
  <sheetViews>
    <sheetView workbookViewId="0">
      <selection activeCell="O3" sqref="O3:O9"/>
    </sheetView>
  </sheetViews>
  <sheetFormatPr defaultRowHeight="15" x14ac:dyDescent="0.25"/>
  <cols>
    <col min="1" max="1" width="14.5703125" customWidth="1"/>
    <col min="2" max="13" width="9.5703125" bestFit="1" customWidth="1"/>
  </cols>
  <sheetData>
    <row r="2" spans="1:1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20</v>
      </c>
      <c r="O2" s="2" t="s">
        <v>21</v>
      </c>
    </row>
    <row r="3" spans="1:15" x14ac:dyDescent="0.25">
      <c r="A3" s="2">
        <v>10</v>
      </c>
      <c r="B3" s="2">
        <v>1.0300000000018629E-5</v>
      </c>
      <c r="C3" s="2">
        <v>9.5000000000511342E-6</v>
      </c>
      <c r="D3" s="2">
        <v>7.2000000000405073E-6</v>
      </c>
      <c r="E3" s="2">
        <v>5.8000000000002494E-6</v>
      </c>
      <c r="F3" s="2">
        <v>5.6999999999973738E-6</v>
      </c>
      <c r="G3" s="2">
        <v>8.9999999999812452E-6</v>
      </c>
      <c r="H3" s="2">
        <v>6.2000000000117517E-6</v>
      </c>
      <c r="I3" s="2">
        <v>5.1000000000356316E-6</v>
      </c>
      <c r="J3" s="2">
        <v>5.3999999999887471E-6</v>
      </c>
      <c r="K3" s="2">
        <v>6.2000000000117517E-6</v>
      </c>
      <c r="L3" s="2">
        <f>AVERAGE(B3:K3)</f>
        <v>7.040000000013702E-6</v>
      </c>
      <c r="M3" s="2">
        <f t="shared" ref="M3:M9" si="0">MAX(B3:K3)-MIN(B3:K3)</f>
        <v>5.1999999999829977E-6</v>
      </c>
      <c r="N3">
        <f>STDEV(B3:K3)</f>
        <v>1.8780604652488955E-6</v>
      </c>
      <c r="O3" s="6">
        <f>N3/L3</f>
        <v>0.26676995244960799</v>
      </c>
    </row>
    <row r="4" spans="1:15" x14ac:dyDescent="0.25">
      <c r="A4" s="2">
        <v>100</v>
      </c>
      <c r="B4" s="2">
        <v>8.7199999999953981E-5</v>
      </c>
      <c r="C4" s="2">
        <v>8.3400000000011243E-5</v>
      </c>
      <c r="D4" s="2">
        <v>7.899999999999574E-5</v>
      </c>
      <c r="E4" s="2">
        <v>7.3700000000009869E-5</v>
      </c>
      <c r="F4" s="2">
        <v>8.1400000000009243E-5</v>
      </c>
      <c r="G4" s="2">
        <v>7.9200000000001491E-5</v>
      </c>
      <c r="H4" s="2">
        <v>8.4899999999998865E-5</v>
      </c>
      <c r="I4" s="2">
        <v>8.2499999999985363E-5</v>
      </c>
      <c r="J4" s="2">
        <v>7.8799999999989989E-5</v>
      </c>
      <c r="K4" s="2">
        <v>8.2199999999976736E-5</v>
      </c>
      <c r="L4" s="2">
        <f t="shared" ref="L4:L9" si="1">AVERAGE(B4:K4)</f>
        <v>8.1229999999993257E-5</v>
      </c>
      <c r="M4" s="2">
        <f t="shared" si="0"/>
        <v>1.3499999999944112E-5</v>
      </c>
      <c r="N4">
        <f t="shared" ref="N4:N9" si="2">STDEV(B4:K4)</f>
        <v>3.7727237434470896E-6</v>
      </c>
      <c r="O4" s="6">
        <f t="shared" ref="O4:O9" si="3">N4/L4</f>
        <v>4.6444955600731287E-2</v>
      </c>
    </row>
    <row r="5" spans="1:15" x14ac:dyDescent="0.25">
      <c r="A5" s="2">
        <v>1000</v>
      </c>
      <c r="B5" s="2">
        <v>1.1684000000000689E-3</v>
      </c>
      <c r="C5" s="2">
        <v>1.2591999999999599E-3</v>
      </c>
      <c r="D5" s="2">
        <v>1.463099999999995E-3</v>
      </c>
      <c r="E5" s="2">
        <v>1.5237000000000169E-3</v>
      </c>
      <c r="F5" s="2">
        <v>1.453900000000008E-3</v>
      </c>
      <c r="G5" s="2">
        <v>1.365400000000017E-3</v>
      </c>
      <c r="H5" s="2">
        <v>1.340699999999972E-3</v>
      </c>
      <c r="I5" s="2">
        <v>1.29619999999997E-3</v>
      </c>
      <c r="J5" s="2">
        <v>1.2275999999999949E-3</v>
      </c>
      <c r="K5" s="2">
        <v>1.2287999999999739E-3</v>
      </c>
      <c r="L5" s="2">
        <f t="shared" si="1"/>
        <v>1.3326999999999979E-3</v>
      </c>
      <c r="M5" s="2">
        <f t="shared" si="0"/>
        <v>3.5529999999994798E-4</v>
      </c>
      <c r="N5">
        <f t="shared" si="2"/>
        <v>1.1779365197006333E-4</v>
      </c>
      <c r="O5" s="6">
        <f t="shared" si="3"/>
        <v>8.8387222908429153E-2</v>
      </c>
    </row>
    <row r="6" spans="1:15" x14ac:dyDescent="0.25">
      <c r="A6" s="2">
        <v>10000</v>
      </c>
      <c r="B6" s="2">
        <v>1.8666300000000021E-2</v>
      </c>
      <c r="C6" s="2">
        <v>1.859540000000004E-2</v>
      </c>
      <c r="D6" s="2">
        <v>1.6496800000000089E-2</v>
      </c>
      <c r="E6" s="2">
        <v>1.64377E-2</v>
      </c>
      <c r="F6" s="2">
        <v>1.5566100000000031E-2</v>
      </c>
      <c r="G6" s="2">
        <v>1.7899800000000021E-2</v>
      </c>
      <c r="H6" s="2">
        <v>1.6963700000000029E-2</v>
      </c>
      <c r="I6" s="2">
        <v>1.63489E-2</v>
      </c>
      <c r="J6" s="2">
        <v>1.5950599999999929E-2</v>
      </c>
      <c r="K6" s="2">
        <v>1.753910000000003E-2</v>
      </c>
      <c r="L6" s="2">
        <f t="shared" si="1"/>
        <v>1.7046440000000017E-2</v>
      </c>
      <c r="M6" s="2">
        <f t="shared" si="0"/>
        <v>3.1001999999999905E-3</v>
      </c>
      <c r="N6">
        <f t="shared" si="2"/>
        <v>1.0828208512953675E-3</v>
      </c>
      <c r="O6" s="6">
        <f t="shared" si="3"/>
        <v>6.3521817534650429E-2</v>
      </c>
    </row>
    <row r="7" spans="1:15" x14ac:dyDescent="0.25">
      <c r="A7" s="2">
        <v>100000</v>
      </c>
      <c r="B7" s="2">
        <v>0.2321226000000001</v>
      </c>
      <c r="C7" s="2">
        <v>0.2054289</v>
      </c>
      <c r="D7" s="2">
        <v>0.20250499999999991</v>
      </c>
      <c r="E7" s="2">
        <v>0.20267529999999989</v>
      </c>
      <c r="F7" s="2">
        <v>0.20391520000000021</v>
      </c>
      <c r="G7" s="2">
        <v>0.23242720000000011</v>
      </c>
      <c r="H7" s="2">
        <v>0.20399970000000001</v>
      </c>
      <c r="I7" s="2">
        <v>0.22119079999999999</v>
      </c>
      <c r="J7" s="2">
        <v>0.2040212000000001</v>
      </c>
      <c r="K7" s="2">
        <v>0.2070197</v>
      </c>
      <c r="L7" s="2">
        <f t="shared" si="1"/>
        <v>0.21153056000000001</v>
      </c>
      <c r="M7" s="2">
        <f t="shared" si="0"/>
        <v>2.9922200000000204E-2</v>
      </c>
      <c r="N7">
        <f t="shared" si="2"/>
        <v>1.2213719221815038E-2</v>
      </c>
      <c r="O7" s="6">
        <f t="shared" si="3"/>
        <v>5.7739738512558363E-2</v>
      </c>
    </row>
    <row r="8" spans="1:15" x14ac:dyDescent="0.25">
      <c r="A8" s="2">
        <v>1000000</v>
      </c>
      <c r="B8" s="2">
        <v>2.764696499999999</v>
      </c>
      <c r="C8" s="2">
        <v>2.8217843999999999</v>
      </c>
      <c r="D8" s="2">
        <v>3.0374658999999999</v>
      </c>
      <c r="E8" s="2">
        <v>2.7117494999999998</v>
      </c>
      <c r="F8" s="2">
        <v>2.7557550000000011</v>
      </c>
      <c r="G8" s="2">
        <v>2.7287666000000002</v>
      </c>
      <c r="H8" s="2">
        <v>2.8092723999999989</v>
      </c>
      <c r="I8" s="2">
        <v>2.6842525999999989</v>
      </c>
      <c r="J8" s="2">
        <v>2.737806299999999</v>
      </c>
      <c r="K8" s="2">
        <v>2.7532563000000021</v>
      </c>
      <c r="L8" s="2">
        <f t="shared" si="1"/>
        <v>2.7804805499999992</v>
      </c>
      <c r="M8" s="2">
        <f t="shared" si="0"/>
        <v>0.35321330000000106</v>
      </c>
      <c r="N8">
        <f t="shared" si="2"/>
        <v>9.925125101036654E-2</v>
      </c>
      <c r="O8" s="6">
        <f t="shared" si="3"/>
        <v>3.5695718501021906E-2</v>
      </c>
    </row>
    <row r="9" spans="1:15" x14ac:dyDescent="0.25">
      <c r="A9" s="2">
        <v>10000000</v>
      </c>
      <c r="B9" s="2">
        <v>36.0112691</v>
      </c>
      <c r="C9" s="2">
        <v>36.620894800000002</v>
      </c>
      <c r="D9" s="2">
        <v>36.636294100000001</v>
      </c>
      <c r="E9" s="2">
        <v>36.452307599999997</v>
      </c>
      <c r="F9" s="2">
        <v>37.16062269999999</v>
      </c>
      <c r="G9" s="2">
        <v>37.600870600000007</v>
      </c>
      <c r="H9" s="2">
        <v>37.291989299999997</v>
      </c>
      <c r="I9" s="2">
        <v>37.6349941</v>
      </c>
      <c r="J9" s="2">
        <v>36.167733200000001</v>
      </c>
      <c r="K9" s="2">
        <v>37.375705599999968</v>
      </c>
      <c r="L9" s="2">
        <f t="shared" si="1"/>
        <v>36.895268109999989</v>
      </c>
      <c r="M9" s="2">
        <f t="shared" si="0"/>
        <v>1.6237250000000003</v>
      </c>
      <c r="N9">
        <f t="shared" si="2"/>
        <v>0.59189093556792116</v>
      </c>
      <c r="O9" s="6">
        <f t="shared" si="3"/>
        <v>1.6042461971092079E-2</v>
      </c>
    </row>
    <row r="10" spans="1:15" x14ac:dyDescent="0.25">
      <c r="A10" s="2">
        <v>100000000</v>
      </c>
      <c r="B10" s="2">
        <v>491.88408229999999</v>
      </c>
      <c r="C10" s="3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5" x14ac:dyDescent="0.25">
      <c r="A11" s="2">
        <v>1000000000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11"/>
  <sheetViews>
    <sheetView tabSelected="1" workbookViewId="0">
      <selection activeCell="O8" sqref="O8"/>
    </sheetView>
  </sheetViews>
  <sheetFormatPr defaultRowHeight="15" x14ac:dyDescent="0.25"/>
  <cols>
    <col min="1" max="1" width="14.5703125" customWidth="1"/>
    <col min="2" max="13" width="9.5703125" bestFit="1" customWidth="1"/>
  </cols>
  <sheetData>
    <row r="2" spans="1:1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20</v>
      </c>
      <c r="O2" s="2" t="s">
        <v>21</v>
      </c>
    </row>
    <row r="3" spans="1:15" x14ac:dyDescent="0.25">
      <c r="A3" s="2">
        <v>10</v>
      </c>
      <c r="B3" s="2">
        <v>2.179999999996074E-5</v>
      </c>
      <c r="C3" s="2">
        <v>2.1399999999949241E-5</v>
      </c>
      <c r="D3" s="2">
        <v>1.380000000000825E-5</v>
      </c>
      <c r="E3" s="2">
        <v>1.16000000000005E-5</v>
      </c>
      <c r="F3" s="2">
        <v>1.229999999996512E-5</v>
      </c>
      <c r="G3" s="2">
        <v>2.0199999999970238E-5</v>
      </c>
      <c r="H3" s="2">
        <v>1.3700000000005369E-5</v>
      </c>
      <c r="I3" s="2">
        <v>1.2499999999970869E-5</v>
      </c>
      <c r="J3" s="2">
        <v>1.2300000000020629E-5</v>
      </c>
      <c r="K3" s="2">
        <v>1.210000000001488E-5</v>
      </c>
      <c r="L3" s="2">
        <f>AVERAGE(B3:K3)</f>
        <v>1.5169999999986583E-5</v>
      </c>
      <c r="M3" s="2">
        <f t="shared" ref="M3:M9" si="0">MAX(B3:K3)-MIN(B3:K3)</f>
        <v>1.0199999999960239E-5</v>
      </c>
      <c r="N3">
        <f>STDEV(B3:K3)</f>
        <v>4.1883568774859087E-6</v>
      </c>
      <c r="O3" s="6">
        <f>N3/L3</f>
        <v>0.27609471835791777</v>
      </c>
    </row>
    <row r="4" spans="1:15" x14ac:dyDescent="0.25">
      <c r="A4" s="2">
        <v>100</v>
      </c>
      <c r="B4" s="2">
        <v>1.345999999999847E-4</v>
      </c>
      <c r="C4" s="2">
        <v>1.3900000000000021E-4</v>
      </c>
      <c r="D4" s="2">
        <v>1.5300000000001421E-4</v>
      </c>
      <c r="E4" s="2">
        <v>1.3410000000002589E-4</v>
      </c>
      <c r="F4" s="2">
        <v>1.2770000000000839E-4</v>
      </c>
      <c r="G4" s="2">
        <v>1.4269999999999561E-4</v>
      </c>
      <c r="H4" s="2">
        <v>1.2689999999998541E-4</v>
      </c>
      <c r="I4" s="2">
        <v>1.2109999999998509E-4</v>
      </c>
      <c r="J4" s="2">
        <v>1.3049999999997791E-4</v>
      </c>
      <c r="K4" s="2">
        <v>1.2719999999999401E-4</v>
      </c>
      <c r="L4" s="2">
        <f t="shared" ref="L4:L9" si="1">AVERAGE(B4:K4)</f>
        <v>1.3367999999999713E-4</v>
      </c>
      <c r="M4" s="2">
        <f t="shared" si="0"/>
        <v>3.1900000000029114E-5</v>
      </c>
      <c r="N4">
        <f t="shared" ref="N4:N9" si="2">STDEV(B4:K4)</f>
        <v>9.2858075697459217E-6</v>
      </c>
      <c r="O4" s="6">
        <f t="shared" ref="O4:O9" si="3">N4/L4</f>
        <v>6.9462953095048782E-2</v>
      </c>
    </row>
    <row r="5" spans="1:15" x14ac:dyDescent="0.25">
      <c r="A5" s="2">
        <v>1000</v>
      </c>
      <c r="B5" s="2">
        <v>1.793600000000062E-3</v>
      </c>
      <c r="C5" s="2">
        <v>1.6395000000000159E-3</v>
      </c>
      <c r="D5" s="2">
        <v>1.551500000000039E-3</v>
      </c>
      <c r="E5" s="2">
        <v>1.7767000000000199E-3</v>
      </c>
      <c r="F5" s="2">
        <v>1.570700000000036E-3</v>
      </c>
      <c r="G5" s="2">
        <v>1.5515999999999861E-3</v>
      </c>
      <c r="H5" s="2">
        <v>1.6610999999999709E-3</v>
      </c>
      <c r="I5" s="2">
        <v>1.548700000000014E-3</v>
      </c>
      <c r="J5" s="2">
        <v>1.668200000000009E-3</v>
      </c>
      <c r="K5" s="2">
        <v>1.542199999999994E-3</v>
      </c>
      <c r="L5" s="2">
        <f t="shared" si="1"/>
        <v>1.6303800000000146E-3</v>
      </c>
      <c r="M5" s="2">
        <f t="shared" si="0"/>
        <v>2.5140000000006802E-4</v>
      </c>
      <c r="N5">
        <f t="shared" si="2"/>
        <v>9.4836078460570761E-5</v>
      </c>
      <c r="O5" s="6">
        <f t="shared" si="3"/>
        <v>5.8168082570057233E-2</v>
      </c>
    </row>
    <row r="6" spans="1:15" x14ac:dyDescent="0.25">
      <c r="A6" s="2">
        <v>10000</v>
      </c>
      <c r="B6" s="2">
        <v>2.216720000000005E-2</v>
      </c>
      <c r="C6" s="2">
        <v>2.0486299999999961E-2</v>
      </c>
      <c r="D6" s="2">
        <v>1.9858900000000009E-2</v>
      </c>
      <c r="E6" s="2">
        <v>1.8483799999999939E-2</v>
      </c>
      <c r="F6" s="2">
        <v>2.0426099999999999E-2</v>
      </c>
      <c r="G6" s="2">
        <v>2.1010999999999998E-2</v>
      </c>
      <c r="H6" s="2">
        <v>1.9633099999999959E-2</v>
      </c>
      <c r="I6" s="2">
        <v>1.8490499999999969E-2</v>
      </c>
      <c r="J6" s="2">
        <v>1.87948E-2</v>
      </c>
      <c r="K6" s="2">
        <v>1.887450000000002E-2</v>
      </c>
      <c r="L6" s="2">
        <f t="shared" si="1"/>
        <v>1.9822619999999992E-2</v>
      </c>
      <c r="M6" s="2">
        <f t="shared" si="0"/>
        <v>3.6834000000001109E-3</v>
      </c>
      <c r="N6">
        <f t="shared" si="2"/>
        <v>1.2144282557831438E-3</v>
      </c>
      <c r="O6" s="6">
        <f t="shared" si="3"/>
        <v>6.1264770034594032E-2</v>
      </c>
    </row>
    <row r="7" spans="1:15" x14ac:dyDescent="0.25">
      <c r="A7" s="2">
        <v>100000</v>
      </c>
      <c r="B7" s="2">
        <v>0.2497189000000001</v>
      </c>
      <c r="C7" s="2">
        <v>0.24516289999999999</v>
      </c>
      <c r="D7" s="2">
        <v>0.23765210000000001</v>
      </c>
      <c r="E7" s="2">
        <v>0.2383894</v>
      </c>
      <c r="F7" s="2">
        <v>0.24106849999999991</v>
      </c>
      <c r="G7" s="2">
        <v>0.2444082000000001</v>
      </c>
      <c r="H7" s="2">
        <v>0.23084440000000009</v>
      </c>
      <c r="I7" s="2">
        <v>0.259436</v>
      </c>
      <c r="J7" s="2">
        <v>0.26304150000000043</v>
      </c>
      <c r="K7" s="2">
        <v>0.2381219999999997</v>
      </c>
      <c r="L7" s="2">
        <f t="shared" si="1"/>
        <v>0.24478439000000002</v>
      </c>
      <c r="M7" s="2">
        <f t="shared" si="0"/>
        <v>3.2197100000000339E-2</v>
      </c>
      <c r="N7">
        <f t="shared" si="2"/>
        <v>1.0093507136157816E-2</v>
      </c>
      <c r="O7" s="6">
        <f>N7/L7</f>
        <v>4.1234276156897974E-2</v>
      </c>
    </row>
    <row r="8" spans="1:15" x14ac:dyDescent="0.25">
      <c r="A8" s="2">
        <v>1000000</v>
      </c>
      <c r="B8" s="2">
        <v>3.158973200000001</v>
      </c>
      <c r="C8" s="2">
        <v>3.1791717999999989</v>
      </c>
      <c r="D8" s="2">
        <v>3.0352128</v>
      </c>
      <c r="E8" s="2">
        <v>3.0820043999999989</v>
      </c>
      <c r="F8" s="2">
        <v>3.0573193000000001</v>
      </c>
      <c r="G8" s="2">
        <v>3.1812074000000021</v>
      </c>
      <c r="H8" s="2">
        <v>3.0786737</v>
      </c>
      <c r="I8" s="2">
        <v>3.0938647999999991</v>
      </c>
      <c r="J8" s="2">
        <v>3.1734692000000031</v>
      </c>
      <c r="K8" s="2">
        <v>3.172076299999997</v>
      </c>
      <c r="L8" s="2">
        <f t="shared" si="1"/>
        <v>3.12119729</v>
      </c>
      <c r="M8" s="2">
        <f t="shared" si="0"/>
        <v>0.14599460000000208</v>
      </c>
      <c r="N8">
        <f t="shared" si="2"/>
        <v>5.7033553663659108E-2</v>
      </c>
      <c r="O8" s="6">
        <f>N8/L8</f>
        <v>1.8272972953804888E-2</v>
      </c>
    </row>
    <row r="9" spans="1:15" x14ac:dyDescent="0.25">
      <c r="A9" s="2">
        <v>10000000</v>
      </c>
      <c r="B9" s="2">
        <v>40.574619499999997</v>
      </c>
      <c r="C9" s="2">
        <v>40.1132238</v>
      </c>
      <c r="D9" s="2">
        <v>40.547693199999998</v>
      </c>
      <c r="E9" s="2">
        <v>38.918891599999988</v>
      </c>
      <c r="F9" s="2">
        <v>40.924641500000007</v>
      </c>
      <c r="G9" s="2">
        <v>41.129752999999987</v>
      </c>
      <c r="H9" s="2">
        <v>39.635611899999986</v>
      </c>
      <c r="I9" s="2">
        <v>39.791325899999983</v>
      </c>
      <c r="J9" s="2">
        <v>40.009154999999957</v>
      </c>
      <c r="K9" s="2">
        <v>40.199234700000027</v>
      </c>
      <c r="L9" s="2">
        <f t="shared" si="1"/>
        <v>40.184415009999995</v>
      </c>
      <c r="M9" s="2">
        <f t="shared" si="0"/>
        <v>2.2108613999999989</v>
      </c>
      <c r="N9">
        <f t="shared" si="2"/>
        <v>0.6514161534758377</v>
      </c>
      <c r="O9" s="6">
        <f t="shared" si="3"/>
        <v>1.6210666580905336E-2</v>
      </c>
    </row>
    <row r="10" spans="1:15" x14ac:dyDescent="0.25">
      <c r="A10" s="2">
        <v>100000000</v>
      </c>
      <c r="B10" s="2">
        <v>533.3759129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5" x14ac:dyDescent="0.25">
      <c r="A11" s="2">
        <v>1000000000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1"/>
  <sheetViews>
    <sheetView workbookViewId="0">
      <selection activeCell="C41" sqref="C41"/>
    </sheetView>
  </sheetViews>
  <sheetFormatPr defaultRowHeight="15" x14ac:dyDescent="0.25"/>
  <cols>
    <col min="1" max="1" width="14.5703125" customWidth="1"/>
    <col min="2" max="13" width="9.5703125" bestFit="1" customWidth="1"/>
  </cols>
  <sheetData>
    <row r="2" spans="1:1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20</v>
      </c>
      <c r="O2" s="2" t="s">
        <v>21</v>
      </c>
    </row>
    <row r="3" spans="1:15" x14ac:dyDescent="0.25">
      <c r="A3" s="2">
        <v>10</v>
      </c>
      <c r="B3" s="2">
        <v>2.299999999999525E-5</v>
      </c>
      <c r="C3" s="2">
        <v>2.5500000000011621E-5</v>
      </c>
      <c r="D3" s="2">
        <v>1.4699999999978621E-5</v>
      </c>
      <c r="E3" s="2">
        <v>1.3600000000002501E-5</v>
      </c>
      <c r="F3" s="2">
        <v>1.3299999999993871E-5</v>
      </c>
      <c r="G3" s="2">
        <v>2.3700000000015379E-5</v>
      </c>
      <c r="H3" s="2">
        <v>1.689999999998637E-5</v>
      </c>
      <c r="I3" s="2">
        <v>1.3199999999991E-5</v>
      </c>
      <c r="J3" s="2">
        <v>1.270000000003213E-5</v>
      </c>
      <c r="K3" s="2">
        <v>1.2300000000020629E-5</v>
      </c>
      <c r="L3" s="2">
        <f>AVERAGE(B3:K3)</f>
        <v>1.6890000000002737E-5</v>
      </c>
      <c r="M3" s="2">
        <f t="shared" ref="M3:M9" si="0">MAX(B3:K3)-MIN(B3:K3)</f>
        <v>1.3199999999990992E-5</v>
      </c>
      <c r="N3">
        <f>STDEV(B3:K3)</f>
        <v>5.1487754747024854E-6</v>
      </c>
      <c r="O3" s="6">
        <f>N3/L3</f>
        <v>0.30484165036717886</v>
      </c>
    </row>
    <row r="4" spans="1:15" x14ac:dyDescent="0.25">
      <c r="A4" s="2">
        <v>100</v>
      </c>
      <c r="B4" s="2">
        <v>1.3200000000002099E-4</v>
      </c>
      <c r="C4" s="2">
        <v>2.1369999999998329E-4</v>
      </c>
      <c r="D4" s="2">
        <v>1.3609999999997241E-4</v>
      </c>
      <c r="E4" s="2">
        <v>1.2780000000001121E-4</v>
      </c>
      <c r="F4" s="2">
        <v>1.3869999999999161E-4</v>
      </c>
      <c r="G4" s="2">
        <v>1.393999999999562E-4</v>
      </c>
      <c r="H4" s="2">
        <v>1.2570000000000639E-4</v>
      </c>
      <c r="I4" s="2">
        <v>1.198000000000032E-4</v>
      </c>
      <c r="J4" s="2">
        <v>1.3350000000000861E-4</v>
      </c>
      <c r="K4" s="2">
        <v>1.5960000000003749E-4</v>
      </c>
      <c r="L4" s="2">
        <f t="shared" ref="L4:L9" si="1">AVERAGE(B4:K4)</f>
        <v>1.4262999999999914E-4</v>
      </c>
      <c r="M4" s="2">
        <f t="shared" si="0"/>
        <v>9.3899999999980097E-5</v>
      </c>
      <c r="N4">
        <f t="shared" ref="N4:N9" si="2">STDEV(B4:K4)</f>
        <v>2.7144798969801255E-5</v>
      </c>
      <c r="O4" s="6">
        <f t="shared" ref="O4:O9" si="3">N4/L4</f>
        <v>0.19031619553951776</v>
      </c>
    </row>
    <row r="5" spans="1:15" x14ac:dyDescent="0.25">
      <c r="A5" s="2">
        <v>1000</v>
      </c>
      <c r="B5" s="2">
        <v>2.050299999999949E-3</v>
      </c>
      <c r="C5" s="2">
        <v>1.7070000000000141E-3</v>
      </c>
      <c r="D5" s="2">
        <v>1.827899999999993E-3</v>
      </c>
      <c r="E5" s="2">
        <v>1.8520000000000201E-3</v>
      </c>
      <c r="F5" s="2">
        <v>1.796599999999982E-3</v>
      </c>
      <c r="G5" s="2">
        <v>1.888000000000001E-3</v>
      </c>
      <c r="H5" s="2">
        <v>1.8156000000000281E-3</v>
      </c>
      <c r="I5" s="2">
        <v>2.0221000000000271E-3</v>
      </c>
      <c r="J5" s="2">
        <v>1.788000000000012E-3</v>
      </c>
      <c r="K5" s="2">
        <v>1.8109000000000599E-3</v>
      </c>
      <c r="L5" s="2">
        <f t="shared" si="1"/>
        <v>1.8558400000000086E-3</v>
      </c>
      <c r="M5" s="2">
        <f t="shared" si="0"/>
        <v>3.4329999999993489E-4</v>
      </c>
      <c r="N5">
        <f t="shared" si="2"/>
        <v>1.0603489153207915E-4</v>
      </c>
      <c r="O5" s="6">
        <f t="shared" si="3"/>
        <v>5.7135793781833921E-2</v>
      </c>
    </row>
    <row r="6" spans="1:15" x14ac:dyDescent="0.25">
      <c r="A6" s="2">
        <v>10000</v>
      </c>
      <c r="B6" s="2">
        <v>3.4695900000000002E-2</v>
      </c>
      <c r="C6" s="2">
        <v>3.206130000000007E-2</v>
      </c>
      <c r="D6" s="2">
        <v>3.1206799999999979E-2</v>
      </c>
      <c r="E6" s="2">
        <v>3.1531099999999923E-2</v>
      </c>
      <c r="F6" s="2">
        <v>3.4001099999999902E-2</v>
      </c>
      <c r="G6" s="2">
        <v>3.3233900000000038E-2</v>
      </c>
      <c r="H6" s="2">
        <v>3.0985700000000001E-2</v>
      </c>
      <c r="I6" s="2">
        <v>3.2521300000000093E-2</v>
      </c>
      <c r="J6" s="2">
        <v>3.1773799999999963E-2</v>
      </c>
      <c r="K6" s="2">
        <v>2.972200000000003E-2</v>
      </c>
      <c r="L6" s="2">
        <f t="shared" si="1"/>
        <v>3.217329E-2</v>
      </c>
      <c r="M6" s="2">
        <f t="shared" si="0"/>
        <v>4.9738999999999721E-3</v>
      </c>
      <c r="N6">
        <f t="shared" si="2"/>
        <v>1.4865430721793507E-3</v>
      </c>
      <c r="O6" s="6">
        <f t="shared" si="3"/>
        <v>4.6204260496186457E-2</v>
      </c>
    </row>
    <row r="7" spans="1:15" x14ac:dyDescent="0.25">
      <c r="A7" s="2">
        <v>100000</v>
      </c>
      <c r="B7" s="2">
        <v>0.76258599999999999</v>
      </c>
      <c r="C7" s="2">
        <v>0.73693829999999982</v>
      </c>
      <c r="D7" s="2">
        <v>0.73484250000000007</v>
      </c>
      <c r="E7" s="2">
        <v>0.77993899999999972</v>
      </c>
      <c r="F7" s="2">
        <v>0.72800070000000083</v>
      </c>
      <c r="G7" s="2">
        <v>0.77336939999999954</v>
      </c>
      <c r="H7" s="2">
        <v>0.74912639999999975</v>
      </c>
      <c r="I7" s="2">
        <v>0.75292549999999991</v>
      </c>
      <c r="J7" s="2">
        <v>0.7219888000000001</v>
      </c>
      <c r="K7" s="2">
        <v>0.73619750000000028</v>
      </c>
      <c r="L7" s="2">
        <f t="shared" si="1"/>
        <v>0.74759140999999996</v>
      </c>
      <c r="M7" s="2">
        <f t="shared" si="0"/>
        <v>5.7950199999999619E-2</v>
      </c>
      <c r="N7">
        <f t="shared" si="2"/>
        <v>1.9469782821390214E-2</v>
      </c>
      <c r="O7" s="6">
        <f>N7/L7</f>
        <v>2.6043347423414371E-2</v>
      </c>
    </row>
    <row r="8" spans="1:15" x14ac:dyDescent="0.25">
      <c r="A8" s="2">
        <v>1000000</v>
      </c>
      <c r="B8" s="2">
        <v>24.296841799999999</v>
      </c>
      <c r="C8" s="2">
        <v>24.105267699999999</v>
      </c>
      <c r="D8" s="2">
        <v>23.07377769999999</v>
      </c>
      <c r="E8" s="2">
        <v>23.706760800000009</v>
      </c>
      <c r="F8" s="2">
        <v>23.645137200000011</v>
      </c>
      <c r="G8" s="2">
        <v>24.377529899999999</v>
      </c>
      <c r="H8" s="2">
        <v>22.433939300000009</v>
      </c>
      <c r="I8" s="2">
        <v>23.331188100000009</v>
      </c>
      <c r="J8" s="2">
        <v>23.6089138</v>
      </c>
      <c r="K8" s="2">
        <v>24.1189426</v>
      </c>
      <c r="L8" s="2">
        <f t="shared" si="1"/>
        <v>23.669829890000006</v>
      </c>
      <c r="M8" s="2">
        <f t="shared" si="0"/>
        <v>1.9435905999999896</v>
      </c>
      <c r="N8">
        <f t="shared" si="2"/>
        <v>0.60446100588866858</v>
      </c>
      <c r="O8" s="6">
        <f t="shared" si="3"/>
        <v>2.5537192649789188E-2</v>
      </c>
    </row>
    <row r="9" spans="1:15" x14ac:dyDescent="0.25">
      <c r="A9" s="2">
        <v>10000000</v>
      </c>
      <c r="B9" s="2">
        <v>1036.0293796999999</v>
      </c>
      <c r="C9" s="2"/>
      <c r="D9" s="2"/>
      <c r="E9" s="2"/>
      <c r="F9" s="2"/>
      <c r="G9" s="2"/>
      <c r="H9" s="2"/>
      <c r="I9" s="2"/>
      <c r="J9" s="2"/>
      <c r="K9" s="2"/>
      <c r="L9" s="2">
        <f t="shared" si="1"/>
        <v>1036.0293796999999</v>
      </c>
      <c r="M9" s="2">
        <f t="shared" si="0"/>
        <v>0</v>
      </c>
      <c r="N9" t="e">
        <f t="shared" si="2"/>
        <v>#DIV/0!</v>
      </c>
      <c r="O9" s="6" t="e">
        <f t="shared" si="3"/>
        <v>#DIV/0!</v>
      </c>
    </row>
    <row r="10" spans="1:15" x14ac:dyDescent="0.25">
      <c r="A10" s="2">
        <v>100000000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2">
        <v>1000000000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11"/>
  <sheetViews>
    <sheetView workbookViewId="0">
      <selection activeCell="O3" sqref="O3:O9"/>
    </sheetView>
  </sheetViews>
  <sheetFormatPr defaultRowHeight="15" x14ac:dyDescent="0.25"/>
  <cols>
    <col min="1" max="1" width="14.5703125" customWidth="1"/>
    <col min="2" max="13" width="9.5703125" bestFit="1" customWidth="1"/>
  </cols>
  <sheetData>
    <row r="2" spans="1:1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20</v>
      </c>
      <c r="O2" s="2" t="s">
        <v>21</v>
      </c>
    </row>
    <row r="3" spans="1:15" x14ac:dyDescent="0.25">
      <c r="A3" s="2">
        <v>10</v>
      </c>
      <c r="B3" s="2">
        <v>3.0900000000055883E-5</v>
      </c>
      <c r="C3" s="2">
        <v>3.2399999999987987E-5</v>
      </c>
      <c r="D3" s="2">
        <v>2.0299999999973121E-5</v>
      </c>
      <c r="E3" s="2">
        <v>1.629999999996912E-5</v>
      </c>
      <c r="F3" s="2">
        <v>2.220000000002775E-5</v>
      </c>
      <c r="G3" s="2">
        <v>2.469999999998862E-5</v>
      </c>
      <c r="H3" s="2">
        <v>2.6499999999984869E-5</v>
      </c>
      <c r="I3" s="2">
        <v>1.8899999999988371E-5</v>
      </c>
      <c r="J3" s="2">
        <v>2.5200000000003001E-5</v>
      </c>
      <c r="K3" s="2">
        <v>2.1700000000013379E-5</v>
      </c>
      <c r="L3" s="2">
        <f>AVERAGE(B3:K3)</f>
        <v>2.390999999999921E-5</v>
      </c>
      <c r="M3" s="2">
        <f t="shared" ref="M3:M9" si="0">MAX(B3:K3)-MIN(B3:K3)</f>
        <v>1.6100000000018867E-5</v>
      </c>
      <c r="N3">
        <f>STDEV(B3:K3)</f>
        <v>5.0967200782149558E-6</v>
      </c>
      <c r="O3" s="6">
        <f>N3/L3</f>
        <v>0.21316269670494037</v>
      </c>
    </row>
    <row r="4" spans="1:15" x14ac:dyDescent="0.25">
      <c r="A4" s="2">
        <v>100</v>
      </c>
      <c r="B4" s="2">
        <v>2.7520000000003098E-4</v>
      </c>
      <c r="C4" s="2">
        <v>3.3830000000001359E-4</v>
      </c>
      <c r="D4" s="2">
        <v>2.8949999999999809E-4</v>
      </c>
      <c r="E4" s="2">
        <v>2.7560000000004248E-4</v>
      </c>
      <c r="F4" s="2">
        <v>3.5560000000001152E-4</v>
      </c>
      <c r="G4" s="2">
        <v>2.6690000000001429E-4</v>
      </c>
      <c r="H4" s="2">
        <v>2.607000000000026E-4</v>
      </c>
      <c r="I4" s="2">
        <v>2.4969999999996379E-4</v>
      </c>
      <c r="J4" s="2">
        <v>2.727000000000146E-4</v>
      </c>
      <c r="K4" s="2">
        <v>4.838000000000342E-4</v>
      </c>
      <c r="L4" s="2">
        <f t="shared" ref="L4:L9" si="1">AVERAGE(B4:K4)</f>
        <v>3.0680000000001261E-4</v>
      </c>
      <c r="M4" s="2">
        <f t="shared" si="0"/>
        <v>2.3410000000007042E-4</v>
      </c>
      <c r="N4">
        <f t="shared" ref="N4:N9" si="2">STDEV(B4:K4)</f>
        <v>7.0800517888886872E-5</v>
      </c>
      <c r="O4" s="6">
        <f t="shared" ref="O4:O9" si="3">N4/L4</f>
        <v>0.23077091880340275</v>
      </c>
    </row>
    <row r="5" spans="1:15" x14ac:dyDescent="0.25">
      <c r="A5" s="2">
        <v>1000</v>
      </c>
      <c r="B5" s="2">
        <v>3.526099999999976E-3</v>
      </c>
      <c r="C5" s="2">
        <v>3.462499999999979E-3</v>
      </c>
      <c r="D5" s="2">
        <v>3.691699999999964E-3</v>
      </c>
      <c r="E5" s="2">
        <v>3.4421000000000031E-3</v>
      </c>
      <c r="F5" s="2">
        <v>3.7727999999999651E-3</v>
      </c>
      <c r="G5" s="2">
        <v>3.404900000000044E-3</v>
      </c>
      <c r="H5" s="2">
        <v>3.4585999999999779E-3</v>
      </c>
      <c r="I5" s="2">
        <v>3.83650000000002E-3</v>
      </c>
      <c r="J5" s="2">
        <v>4.0961999999999943E-3</v>
      </c>
      <c r="K5" s="2">
        <v>3.3332999999999831E-3</v>
      </c>
      <c r="L5" s="2">
        <f t="shared" si="1"/>
        <v>3.6024699999999909E-3</v>
      </c>
      <c r="M5" s="2">
        <f t="shared" si="0"/>
        <v>7.6290000000001123E-4</v>
      </c>
      <c r="N5">
        <f t="shared" si="2"/>
        <v>2.4010209425714258E-4</v>
      </c>
      <c r="O5" s="6">
        <f t="shared" si="3"/>
        <v>6.6649297359073961E-2</v>
      </c>
    </row>
    <row r="6" spans="1:15" x14ac:dyDescent="0.25">
      <c r="A6" s="2">
        <v>10000</v>
      </c>
      <c r="B6" s="2">
        <v>5.2482399999999929E-2</v>
      </c>
      <c r="C6" s="2">
        <v>5.0571499999999991E-2</v>
      </c>
      <c r="D6" s="2">
        <v>4.8523499999999942E-2</v>
      </c>
      <c r="E6" s="2">
        <v>5.5505599999999933E-2</v>
      </c>
      <c r="F6" s="2">
        <v>5.2303700000000057E-2</v>
      </c>
      <c r="G6" s="2">
        <v>5.201699999999998E-2</v>
      </c>
      <c r="H6" s="2">
        <v>4.8213000000000061E-2</v>
      </c>
      <c r="I6" s="2">
        <v>5.5817000000000012E-2</v>
      </c>
      <c r="J6" s="2">
        <v>4.9159299999999913E-2</v>
      </c>
      <c r="K6" s="2">
        <v>4.7409100000000093E-2</v>
      </c>
      <c r="L6" s="2">
        <f t="shared" si="1"/>
        <v>5.1200209999999989E-2</v>
      </c>
      <c r="M6" s="2">
        <f t="shared" si="0"/>
        <v>8.4078999999999196E-3</v>
      </c>
      <c r="N6">
        <f t="shared" si="2"/>
        <v>2.9514833402319181E-3</v>
      </c>
      <c r="O6" s="6">
        <f t="shared" si="3"/>
        <v>5.7645922550550455E-2</v>
      </c>
    </row>
    <row r="7" spans="1:15" x14ac:dyDescent="0.25">
      <c r="A7" s="2">
        <v>100000</v>
      </c>
      <c r="B7" s="2">
        <v>0.96681890000000026</v>
      </c>
      <c r="C7" s="2">
        <v>0.95560580000000073</v>
      </c>
      <c r="D7" s="2">
        <v>0.94674420000000037</v>
      </c>
      <c r="E7" s="2">
        <v>0.9904528999999993</v>
      </c>
      <c r="F7" s="2">
        <v>0.9642552000000002</v>
      </c>
      <c r="G7" s="2">
        <v>0.99270209999999981</v>
      </c>
      <c r="H7" s="2">
        <v>0.95597690000000135</v>
      </c>
      <c r="I7" s="2">
        <v>0.9568096999999991</v>
      </c>
      <c r="J7" s="2">
        <v>0.95236039999999988</v>
      </c>
      <c r="K7" s="2">
        <v>0.96520270000000075</v>
      </c>
      <c r="L7" s="2">
        <f t="shared" si="1"/>
        <v>0.96469288000000031</v>
      </c>
      <c r="M7" s="2">
        <f t="shared" si="0"/>
        <v>4.5957899999999441E-2</v>
      </c>
      <c r="N7">
        <f t="shared" si="2"/>
        <v>1.5448838541585944E-2</v>
      </c>
      <c r="O7" s="6">
        <f t="shared" si="3"/>
        <v>1.6014255792564717E-2</v>
      </c>
    </row>
    <row r="8" spans="1:15" x14ac:dyDescent="0.25">
      <c r="A8" s="2">
        <v>1000000</v>
      </c>
      <c r="B8" s="2">
        <v>27.0219019</v>
      </c>
      <c r="C8" s="2">
        <v>26.790123399999999</v>
      </c>
      <c r="D8" s="2">
        <v>25.969815199999999</v>
      </c>
      <c r="E8" s="2">
        <v>26.08356040000001</v>
      </c>
      <c r="F8" s="2">
        <v>26.46935719999999</v>
      </c>
      <c r="G8" s="2">
        <v>27.24867660000001</v>
      </c>
      <c r="H8" s="2">
        <v>25.477906000000019</v>
      </c>
      <c r="I8" s="2">
        <v>25.6093194</v>
      </c>
      <c r="J8" s="2">
        <v>26.482572699999992</v>
      </c>
      <c r="K8" s="2">
        <v>26.721600899999999</v>
      </c>
      <c r="L8" s="2">
        <f t="shared" si="1"/>
        <v>26.387483370000002</v>
      </c>
      <c r="M8" s="2">
        <f t="shared" si="0"/>
        <v>1.7707705999999916</v>
      </c>
      <c r="N8">
        <f t="shared" si="2"/>
        <v>0.5900400646549947</v>
      </c>
      <c r="O8" s="6">
        <f t="shared" si="3"/>
        <v>2.2360603941708697E-2</v>
      </c>
    </row>
    <row r="9" spans="1:15" x14ac:dyDescent="0.25">
      <c r="A9" s="2">
        <v>10000000</v>
      </c>
      <c r="B9" s="2">
        <v>1062.3061869999999</v>
      </c>
      <c r="C9" s="2"/>
      <c r="D9" s="2"/>
      <c r="E9" s="2"/>
      <c r="F9" s="2"/>
      <c r="G9" s="2"/>
      <c r="H9" s="2"/>
      <c r="I9" s="2"/>
      <c r="J9" s="2"/>
      <c r="K9" s="2"/>
      <c r="L9" s="2">
        <f t="shared" si="1"/>
        <v>1062.3061869999999</v>
      </c>
      <c r="M9" s="2">
        <f t="shared" si="0"/>
        <v>0</v>
      </c>
      <c r="N9" t="e">
        <f t="shared" si="2"/>
        <v>#DIV/0!</v>
      </c>
      <c r="O9" s="6" t="e">
        <f t="shared" si="3"/>
        <v>#DIV/0!</v>
      </c>
    </row>
    <row r="10" spans="1:15" x14ac:dyDescent="0.25">
      <c r="A10" s="1">
        <v>100000000</v>
      </c>
    </row>
    <row r="11" spans="1:15" x14ac:dyDescent="0.25">
      <c r="A11" s="1">
        <v>1000000000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11"/>
  <sheetViews>
    <sheetView workbookViewId="0">
      <selection activeCell="O3" sqref="O3:O9"/>
    </sheetView>
  </sheetViews>
  <sheetFormatPr defaultRowHeight="15" x14ac:dyDescent="0.25"/>
  <cols>
    <col min="1" max="1" width="14.5703125" customWidth="1"/>
    <col min="2" max="12" width="9.5703125" bestFit="1" customWidth="1"/>
    <col min="13" max="13" width="9.28515625" bestFit="1" customWidth="1"/>
  </cols>
  <sheetData>
    <row r="2" spans="1:1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20</v>
      </c>
      <c r="O2" s="2" t="s">
        <v>21</v>
      </c>
    </row>
    <row r="3" spans="1:15" x14ac:dyDescent="0.25">
      <c r="A3" s="2">
        <v>10</v>
      </c>
      <c r="B3" s="2">
        <v>1.6999999999933731E-6</v>
      </c>
      <c r="C3" s="2">
        <v>1.4999999999876219E-6</v>
      </c>
      <c r="D3" s="2">
        <v>5.9999999996174225E-7</v>
      </c>
      <c r="E3" s="2">
        <v>5.0000000001437783E-7</v>
      </c>
      <c r="F3" s="2">
        <v>4.0000000001150232E-7</v>
      </c>
      <c r="G3" s="2">
        <v>1.299999999981871E-6</v>
      </c>
      <c r="H3" s="2">
        <v>4.9999999995886668E-7</v>
      </c>
      <c r="I3" s="2">
        <v>4.0000000001150232E-7</v>
      </c>
      <c r="J3" s="2">
        <v>4.0000000001150232E-7</v>
      </c>
      <c r="K3" s="2">
        <v>3.9999999995599111E-7</v>
      </c>
      <c r="L3" s="2">
        <f>AVERAGE(B3:K3)</f>
        <v>7.6999999998883519E-7</v>
      </c>
      <c r="M3" s="2">
        <f t="shared" ref="M3:M9" si="0">MAX(B3:K3)-MIN(B3:K3)</f>
        <v>1.3000000000373819E-6</v>
      </c>
      <c r="N3">
        <f>STDEV(B3:K3)</f>
        <v>5.1650535115920819E-7</v>
      </c>
      <c r="O3" s="6">
        <f>N3/L3</f>
        <v>0.67078617034636023</v>
      </c>
    </row>
    <row r="4" spans="1:15" x14ac:dyDescent="0.25">
      <c r="A4" s="2">
        <v>100</v>
      </c>
      <c r="B4" s="2">
        <v>5.7999999999447382E-6</v>
      </c>
      <c r="C4" s="2">
        <v>7.2999999999878717E-6</v>
      </c>
      <c r="D4" s="2">
        <v>5.4999999999916227E-6</v>
      </c>
      <c r="E4" s="2">
        <v>4.9999999999772449E-6</v>
      </c>
      <c r="F4" s="2">
        <v>5.3000000000413827E-6</v>
      </c>
      <c r="G4" s="2">
        <v>7.0999999999821206E-6</v>
      </c>
      <c r="H4" s="2">
        <v>5.4999999999916227E-6</v>
      </c>
      <c r="I4" s="2">
        <v>5.4999999999916227E-6</v>
      </c>
      <c r="J4" s="2">
        <v>5.199999999982996E-6</v>
      </c>
      <c r="K4" s="2">
        <v>5.199999999982996E-6</v>
      </c>
      <c r="L4" s="2">
        <f t="shared" ref="L4:L9" si="1">AVERAGE(B4:K4)</f>
        <v>5.7399999999874217E-6</v>
      </c>
      <c r="M4" s="2">
        <f t="shared" si="0"/>
        <v>2.3000000000106269E-6</v>
      </c>
      <c r="N4">
        <f t="shared" ref="N4:N9" si="2">STDEV(B4:K4)</f>
        <v>8.016649341598015E-7</v>
      </c>
      <c r="O4" s="6">
        <f t="shared" ref="O4:O9" si="3">N4/L4</f>
        <v>0.13966288051595091</v>
      </c>
    </row>
    <row r="5" spans="1:15" x14ac:dyDescent="0.25">
      <c r="A5" s="2">
        <v>1000</v>
      </c>
      <c r="B5" s="2">
        <v>7.8000000000022496E-5</v>
      </c>
      <c r="C5" s="2">
        <v>7.8599999999984238E-5</v>
      </c>
      <c r="D5" s="2">
        <v>7.4000000000018495E-5</v>
      </c>
      <c r="E5" s="2">
        <v>7.4700000000038624E-5</v>
      </c>
      <c r="F5" s="2">
        <v>7.6400000000087509E-5</v>
      </c>
      <c r="G5" s="2">
        <v>7.9500000000010118E-5</v>
      </c>
      <c r="H5" s="2">
        <v>7.4700000000094136E-5</v>
      </c>
      <c r="I5" s="2">
        <v>7.5200000000053002E-5</v>
      </c>
      <c r="J5" s="2">
        <v>7.5300000000000367E-5</v>
      </c>
      <c r="K5" s="2">
        <v>7.4900000000099887E-5</v>
      </c>
      <c r="L5" s="2">
        <f t="shared" si="1"/>
        <v>7.6130000000040893E-5</v>
      </c>
      <c r="M5" s="2">
        <f t="shared" si="0"/>
        <v>5.4999999999916227E-6</v>
      </c>
      <c r="N5">
        <f t="shared" si="2"/>
        <v>1.9067424227175848E-6</v>
      </c>
      <c r="O5" s="6">
        <f t="shared" si="3"/>
        <v>2.5045874461008283E-2</v>
      </c>
    </row>
    <row r="6" spans="1:15" x14ac:dyDescent="0.25">
      <c r="A6" s="2">
        <v>10000</v>
      </c>
      <c r="B6" s="2">
        <v>1.277899999999943E-3</v>
      </c>
      <c r="C6" s="2">
        <v>1.0618000000000021E-3</v>
      </c>
      <c r="D6" s="2">
        <v>1.1430999999999521E-3</v>
      </c>
      <c r="E6" s="2">
        <v>1.1664000000000121E-3</v>
      </c>
      <c r="F6" s="2">
        <v>1.0767000000000419E-3</v>
      </c>
      <c r="G6" s="2">
        <v>1.0358999999999789E-3</v>
      </c>
      <c r="H6" s="2">
        <v>1.026599999999878E-3</v>
      </c>
      <c r="I6" s="2">
        <v>1.020099999999857E-3</v>
      </c>
      <c r="J6" s="2">
        <v>1.0103999999999671E-3</v>
      </c>
      <c r="K6" s="2">
        <v>1.1295000000000051E-3</v>
      </c>
      <c r="L6" s="2">
        <f t="shared" si="1"/>
        <v>1.0948399999999637E-3</v>
      </c>
      <c r="M6" s="2">
        <f t="shared" si="0"/>
        <v>2.6749999999997587E-4</v>
      </c>
      <c r="N6">
        <f t="shared" si="2"/>
        <v>8.4609983650486926E-5</v>
      </c>
      <c r="O6" s="6">
        <f t="shared" si="3"/>
        <v>7.7280683616318124E-2</v>
      </c>
    </row>
    <row r="7" spans="1:15" x14ac:dyDescent="0.25">
      <c r="A7" s="2">
        <v>100000</v>
      </c>
      <c r="B7" s="2">
        <v>1.439939999999984E-2</v>
      </c>
      <c r="C7" s="2">
        <v>1.3975700000001369E-2</v>
      </c>
      <c r="D7" s="2">
        <v>1.386759999999931E-2</v>
      </c>
      <c r="E7" s="2">
        <v>1.422659999999887E-2</v>
      </c>
      <c r="F7" s="2">
        <v>1.3886400000000521E-2</v>
      </c>
      <c r="G7" s="2">
        <v>1.4161299999999599E-2</v>
      </c>
      <c r="H7" s="2">
        <v>1.393520000000059E-2</v>
      </c>
      <c r="I7" s="2">
        <v>1.386539999999847E-2</v>
      </c>
      <c r="J7" s="2">
        <v>1.4033299999999469E-2</v>
      </c>
      <c r="K7" s="2">
        <v>1.3912799999999949E-2</v>
      </c>
      <c r="L7" s="2">
        <f t="shared" si="1"/>
        <v>1.4026369999999799E-2</v>
      </c>
      <c r="M7" s="2">
        <f t="shared" si="0"/>
        <v>5.3400000000137018E-4</v>
      </c>
      <c r="N7">
        <f t="shared" si="2"/>
        <v>1.8011909054216929E-4</v>
      </c>
      <c r="O7" s="6">
        <f t="shared" si="3"/>
        <v>1.2841461514431166E-2</v>
      </c>
    </row>
    <row r="8" spans="1:15" x14ac:dyDescent="0.25">
      <c r="A8" s="2">
        <v>1000000</v>
      </c>
      <c r="B8" s="2">
        <v>0.21779519999999761</v>
      </c>
      <c r="C8" s="2">
        <v>0.22070379999999551</v>
      </c>
      <c r="D8" s="2">
        <v>0.219333000000006</v>
      </c>
      <c r="E8" s="2">
        <v>0.21864709999999829</v>
      </c>
      <c r="F8" s="2">
        <v>0.2182904000000008</v>
      </c>
      <c r="G8" s="2">
        <v>0.22037000000000259</v>
      </c>
      <c r="H8" s="2">
        <v>0.2264739999999961</v>
      </c>
      <c r="I8" s="2">
        <v>0.21997520000002169</v>
      </c>
      <c r="J8" s="2">
        <v>0.2187078000000042</v>
      </c>
      <c r="K8" s="2">
        <v>0.2313338000000158</v>
      </c>
      <c r="L8" s="2">
        <f t="shared" si="1"/>
        <v>0.22116303000000387</v>
      </c>
      <c r="M8" s="2">
        <f t="shared" si="0"/>
        <v>1.3538600000018192E-2</v>
      </c>
      <c r="N8">
        <f t="shared" si="2"/>
        <v>4.33593567450756E-3</v>
      </c>
      <c r="O8" s="6">
        <f t="shared" si="3"/>
        <v>1.9605155864013457E-2</v>
      </c>
    </row>
    <row r="9" spans="1:15" x14ac:dyDescent="0.25">
      <c r="A9" s="2">
        <v>10000000</v>
      </c>
      <c r="B9" s="2">
        <v>3.2198172999997041</v>
      </c>
      <c r="C9" s="2">
        <v>3.2385321</v>
      </c>
      <c r="D9" s="2">
        <v>3.2183719000000219</v>
      </c>
      <c r="E9" s="2">
        <v>3.1985826000000088</v>
      </c>
      <c r="F9" s="2">
        <v>3.2092023000000149</v>
      </c>
      <c r="G9" s="2">
        <v>3.2002770000000278</v>
      </c>
      <c r="H9" s="2">
        <v>3.2282885000000192</v>
      </c>
      <c r="I9" s="2">
        <v>3.2074873999999909</v>
      </c>
      <c r="J9" s="2">
        <v>3.233088199999997</v>
      </c>
      <c r="K9" s="2">
        <v>3.2125942000000118</v>
      </c>
      <c r="L9" s="2">
        <f t="shared" si="1"/>
        <v>3.2166241499999799</v>
      </c>
      <c r="M9" s="2">
        <f t="shared" si="0"/>
        <v>3.99494999999912E-2</v>
      </c>
      <c r="N9">
        <f t="shared" si="2"/>
        <v>1.353129092971858E-2</v>
      </c>
      <c r="O9" s="6">
        <f t="shared" si="3"/>
        <v>4.2066745440926517E-3</v>
      </c>
    </row>
    <row r="10" spans="1:15" x14ac:dyDescent="0.25">
      <c r="A10" s="1">
        <v>100000000</v>
      </c>
      <c r="B10" s="2">
        <v>44.980167899999969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5" x14ac:dyDescent="0.25">
      <c r="A11" s="1">
        <v>1000000000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2539-050B-4374-B8FF-434FB091C7DD}">
  <dimension ref="A1:U19"/>
  <sheetViews>
    <sheetView workbookViewId="0">
      <selection activeCell="S29" sqref="S29"/>
    </sheetView>
  </sheetViews>
  <sheetFormatPr defaultRowHeight="15" x14ac:dyDescent="0.25"/>
  <cols>
    <col min="1" max="1" width="11.140625" bestFit="1" customWidth="1"/>
  </cols>
  <sheetData>
    <row r="1" spans="1:21" ht="15.75" thickBot="1" x14ac:dyDescent="0.3">
      <c r="A1" s="4" t="s">
        <v>13</v>
      </c>
      <c r="B1" t="s">
        <v>19</v>
      </c>
      <c r="G1" s="2"/>
      <c r="H1" s="2"/>
      <c r="I1" s="2"/>
      <c r="J1" s="2"/>
      <c r="K1" s="2"/>
      <c r="L1" s="2"/>
      <c r="M1" s="2"/>
      <c r="P1" s="8" t="s">
        <v>0</v>
      </c>
      <c r="Q1" s="8" t="s">
        <v>22</v>
      </c>
      <c r="R1" s="8"/>
      <c r="S1" s="8"/>
      <c r="T1" s="8"/>
      <c r="U1" s="8"/>
    </row>
    <row r="2" spans="1:21" ht="15.75" customHeight="1" thickBot="1" x14ac:dyDescent="0.3">
      <c r="A2" s="4" t="s">
        <v>0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2"/>
      <c r="H2" s="2"/>
      <c r="I2" s="2"/>
      <c r="J2" s="2"/>
      <c r="K2" s="2"/>
      <c r="L2" s="2"/>
      <c r="M2" s="2"/>
      <c r="P2" s="8"/>
      <c r="Q2" t="s">
        <v>14</v>
      </c>
      <c r="R2" t="s">
        <v>23</v>
      </c>
      <c r="S2" t="s">
        <v>24</v>
      </c>
      <c r="T2" t="s">
        <v>17</v>
      </c>
      <c r="U2" t="s">
        <v>18</v>
      </c>
    </row>
    <row r="3" spans="1:21" ht="15.75" thickBot="1" x14ac:dyDescent="0.3">
      <c r="A3" s="5">
        <v>10</v>
      </c>
      <c r="B3" s="5">
        <v>7.0400000000000004E-6</v>
      </c>
      <c r="C3" s="5">
        <v>1.517E-5</v>
      </c>
      <c r="D3" s="5">
        <v>1.6889999999999999E-5</v>
      </c>
      <c r="E3" s="5">
        <v>2.391E-5</v>
      </c>
      <c r="F3" s="5">
        <v>7.7000000000000004E-7</v>
      </c>
      <c r="G3" s="2"/>
      <c r="H3" s="2"/>
      <c r="I3" s="2"/>
      <c r="J3" s="2"/>
      <c r="K3" s="2"/>
      <c r="L3" s="2"/>
      <c r="M3" s="2"/>
      <c r="P3" s="7">
        <v>10</v>
      </c>
      <c r="Q3" s="2">
        <v>1.8780604652488955E-6</v>
      </c>
      <c r="R3" s="2">
        <v>4.1883568774859087E-6</v>
      </c>
      <c r="S3" s="2">
        <v>5.1487754747024854E-6</v>
      </c>
      <c r="T3" s="2">
        <v>5.0967200782149558E-6</v>
      </c>
      <c r="U3" s="2">
        <v>5.1650535115920819E-7</v>
      </c>
    </row>
    <row r="4" spans="1:21" ht="15.75" thickBot="1" x14ac:dyDescent="0.3">
      <c r="A4" s="5">
        <v>100</v>
      </c>
      <c r="B4" s="5">
        <v>8.1230000000000007E-5</v>
      </c>
      <c r="C4" s="5">
        <v>1.337E-4</v>
      </c>
      <c r="D4" s="5">
        <v>1.426E-4</v>
      </c>
      <c r="E4" s="5">
        <v>3.0679999999999998E-4</v>
      </c>
      <c r="F4" s="5">
        <v>5.7400000000000001E-6</v>
      </c>
      <c r="G4" s="2"/>
      <c r="H4" s="2"/>
      <c r="I4" s="2"/>
      <c r="J4" s="2"/>
      <c r="K4" s="2"/>
      <c r="L4" s="2"/>
      <c r="M4" s="2"/>
      <c r="P4" s="7">
        <v>100</v>
      </c>
      <c r="Q4" s="2">
        <v>3.7727237434470896E-6</v>
      </c>
      <c r="R4" s="2">
        <v>9.2858075697459217E-6</v>
      </c>
      <c r="S4" s="2">
        <v>2.7144798969801255E-5</v>
      </c>
      <c r="T4" s="2">
        <v>7.0800517888886872E-5</v>
      </c>
      <c r="U4" s="2">
        <v>8.016649341598015E-7</v>
      </c>
    </row>
    <row r="5" spans="1:21" ht="15.75" thickBot="1" x14ac:dyDescent="0.3">
      <c r="A5" s="5">
        <v>1000</v>
      </c>
      <c r="B5" s="5">
        <v>1.333E-3</v>
      </c>
      <c r="C5" s="5">
        <v>1.6299999999999999E-3</v>
      </c>
      <c r="D5" s="5">
        <v>1.856E-3</v>
      </c>
      <c r="E5" s="5">
        <v>3.6020000000000002E-3</v>
      </c>
      <c r="F5" s="5">
        <v>7.6130000000000005E-5</v>
      </c>
      <c r="G5" s="2"/>
      <c r="H5" s="2"/>
      <c r="I5" s="2"/>
      <c r="J5" s="2"/>
      <c r="K5" s="2"/>
      <c r="L5" s="2"/>
      <c r="M5" s="2"/>
      <c r="P5" s="7">
        <v>1000</v>
      </c>
      <c r="Q5" s="2">
        <v>1.1779365197006333E-4</v>
      </c>
      <c r="R5" s="2">
        <v>9.4836078460570761E-5</v>
      </c>
      <c r="S5" s="2">
        <v>1.0603489153207915E-4</v>
      </c>
      <c r="T5" s="2">
        <v>2.4010209425714258E-4</v>
      </c>
      <c r="U5" s="2">
        <v>1.9067424227175848E-6</v>
      </c>
    </row>
    <row r="6" spans="1:21" ht="15.75" thickBot="1" x14ac:dyDescent="0.3">
      <c r="A6" s="5">
        <v>10000</v>
      </c>
      <c r="B6" s="5">
        <v>1.7049999999999999E-2</v>
      </c>
      <c r="C6" s="5">
        <v>1.9820000000000001E-2</v>
      </c>
      <c r="D6" s="5">
        <v>3.2169999999999997E-2</v>
      </c>
      <c r="E6" s="5">
        <v>5.1200000000000002E-2</v>
      </c>
      <c r="F6" s="5">
        <v>1.0950000000000001E-3</v>
      </c>
      <c r="G6" s="2"/>
      <c r="H6" s="2"/>
      <c r="I6" s="2"/>
      <c r="J6" s="2"/>
      <c r="K6" s="2"/>
      <c r="L6" s="2"/>
      <c r="M6" s="2"/>
      <c r="P6" s="7">
        <v>10000</v>
      </c>
      <c r="Q6" s="2">
        <v>1.0828208512953675E-3</v>
      </c>
      <c r="R6" s="2">
        <v>1.2144282557831438E-3</v>
      </c>
      <c r="S6" s="2">
        <v>1.4865430721793507E-3</v>
      </c>
      <c r="T6" s="2">
        <v>2.9514833402319181E-3</v>
      </c>
      <c r="U6" s="2">
        <v>8.4609983650486926E-5</v>
      </c>
    </row>
    <row r="7" spans="1:21" ht="15.75" thickBot="1" x14ac:dyDescent="0.3">
      <c r="A7" s="5">
        <v>100000</v>
      </c>
      <c r="B7" s="5">
        <v>0.21149999999999999</v>
      </c>
      <c r="C7" s="5">
        <v>0.24479999999999999</v>
      </c>
      <c r="D7" s="5">
        <v>0.74760000000000004</v>
      </c>
      <c r="E7" s="5">
        <v>0.9647</v>
      </c>
      <c r="F7" s="5">
        <v>1.4030000000000001E-2</v>
      </c>
      <c r="G7" s="2"/>
      <c r="H7" s="2"/>
      <c r="I7" s="2"/>
      <c r="J7" s="2"/>
      <c r="K7" s="2"/>
      <c r="L7" s="2"/>
      <c r="M7" s="2"/>
      <c r="P7" s="7">
        <v>100000</v>
      </c>
      <c r="Q7" s="2">
        <v>1.2213719221815038E-2</v>
      </c>
      <c r="R7" s="2">
        <v>1.0093507136157816E-2</v>
      </c>
      <c r="S7" s="2">
        <v>1.9469782821390214E-2</v>
      </c>
      <c r="T7" s="2">
        <v>1.5448838541585944E-2</v>
      </c>
      <c r="U7" s="2">
        <v>1.8011909054216929E-4</v>
      </c>
    </row>
    <row r="8" spans="1:21" ht="15.75" thickBot="1" x14ac:dyDescent="0.3">
      <c r="A8" s="5">
        <v>1000000</v>
      </c>
      <c r="B8" s="5">
        <v>2.78</v>
      </c>
      <c r="C8" s="5">
        <v>3.121</v>
      </c>
      <c r="D8" s="5">
        <v>23.67</v>
      </c>
      <c r="E8" s="5">
        <v>26.39</v>
      </c>
      <c r="F8" s="5">
        <v>0.22120000000000001</v>
      </c>
      <c r="G8" s="2"/>
      <c r="H8" s="2"/>
      <c r="I8" s="2"/>
      <c r="J8" s="2"/>
      <c r="K8" s="2"/>
      <c r="L8" s="2"/>
      <c r="M8" s="2"/>
      <c r="P8" s="7">
        <v>1000000</v>
      </c>
      <c r="Q8" s="2">
        <v>9.925125101036654E-2</v>
      </c>
      <c r="R8" s="2">
        <v>5.7033553663659108E-2</v>
      </c>
      <c r="S8" s="2">
        <v>0.60446100588866858</v>
      </c>
      <c r="T8" s="2">
        <v>0.5900400646549947</v>
      </c>
      <c r="U8" s="2">
        <v>4.33593567450756E-3</v>
      </c>
    </row>
    <row r="9" spans="1:21" ht="15.75" thickBot="1" x14ac:dyDescent="0.3">
      <c r="A9" s="5">
        <v>10000000</v>
      </c>
      <c r="B9" s="5">
        <v>36.9</v>
      </c>
      <c r="C9" s="5">
        <v>40.18</v>
      </c>
      <c r="D9" s="5">
        <v>1036</v>
      </c>
      <c r="E9" s="5">
        <v>1062</v>
      </c>
      <c r="F9" s="5">
        <v>3.2170000000000001</v>
      </c>
      <c r="G9" s="2"/>
      <c r="H9" s="2"/>
      <c r="I9" s="2"/>
      <c r="J9" s="2"/>
      <c r="K9" s="2"/>
      <c r="L9" s="2"/>
      <c r="M9" s="2"/>
      <c r="P9" s="7">
        <v>10000000</v>
      </c>
      <c r="Q9" s="2">
        <v>0.59189093556792116</v>
      </c>
      <c r="R9" s="2">
        <v>0.6514161534758377</v>
      </c>
      <c r="S9" s="2"/>
      <c r="T9" s="2"/>
      <c r="U9" s="2">
        <v>1.353129092971858E-2</v>
      </c>
    </row>
    <row r="11" spans="1:21" x14ac:dyDescent="0.25">
      <c r="P11" s="8" t="s">
        <v>0</v>
      </c>
      <c r="Q11" s="8" t="s">
        <v>25</v>
      </c>
      <c r="R11" s="8"/>
      <c r="S11" s="8"/>
      <c r="T11" s="8"/>
      <c r="U11" s="8"/>
    </row>
    <row r="12" spans="1:21" x14ac:dyDescent="0.25">
      <c r="P12" s="8"/>
      <c r="Q12" t="s">
        <v>14</v>
      </c>
      <c r="R12" t="s">
        <v>23</v>
      </c>
      <c r="S12" t="s">
        <v>24</v>
      </c>
      <c r="T12" t="s">
        <v>17</v>
      </c>
      <c r="U12" t="s">
        <v>18</v>
      </c>
    </row>
    <row r="13" spans="1:21" x14ac:dyDescent="0.25">
      <c r="P13" s="7">
        <v>10</v>
      </c>
      <c r="Q13" s="6">
        <v>0.26676995244960799</v>
      </c>
      <c r="R13" s="6">
        <v>0.27609471835791777</v>
      </c>
      <c r="S13" s="6">
        <v>0.30484165036717886</v>
      </c>
      <c r="T13" s="6">
        <v>0.21316269670494037</v>
      </c>
      <c r="U13" s="6">
        <v>0.67078617034636023</v>
      </c>
    </row>
    <row r="14" spans="1:21" x14ac:dyDescent="0.25">
      <c r="P14" s="7">
        <v>100</v>
      </c>
      <c r="Q14" s="6">
        <v>4.6444955600731287E-2</v>
      </c>
      <c r="R14" s="6">
        <v>6.9462953095048782E-2</v>
      </c>
      <c r="S14" s="6">
        <v>0.19031619553951776</v>
      </c>
      <c r="T14" s="6">
        <v>0.23077091880340275</v>
      </c>
      <c r="U14" s="6">
        <v>0.13966288051595091</v>
      </c>
    </row>
    <row r="15" spans="1:21" x14ac:dyDescent="0.25">
      <c r="P15" s="7">
        <v>1000</v>
      </c>
      <c r="Q15" s="6">
        <v>8.8387222908429153E-2</v>
      </c>
      <c r="R15" s="6">
        <v>5.8168082570057233E-2</v>
      </c>
      <c r="S15" s="6">
        <v>5.7135793781833921E-2</v>
      </c>
      <c r="T15" s="6">
        <v>6.6649297359073961E-2</v>
      </c>
      <c r="U15" s="6">
        <v>2.5045874461008283E-2</v>
      </c>
    </row>
    <row r="16" spans="1:21" x14ac:dyDescent="0.25">
      <c r="P16" s="7">
        <v>10000</v>
      </c>
      <c r="Q16" s="6">
        <v>6.3521817534650429E-2</v>
      </c>
      <c r="R16" s="6">
        <v>6.1264770034594032E-2</v>
      </c>
      <c r="S16" s="6">
        <v>4.6204260496186457E-2</v>
      </c>
      <c r="T16" s="6">
        <v>5.7645922550550455E-2</v>
      </c>
      <c r="U16" s="6">
        <v>7.7280683616318124E-2</v>
      </c>
    </row>
    <row r="17" spans="16:21" x14ac:dyDescent="0.25">
      <c r="P17" s="7">
        <v>100000</v>
      </c>
      <c r="Q17" s="6">
        <v>5.7739738512558363E-2</v>
      </c>
      <c r="R17" s="6">
        <v>4.1234276156897974E-2</v>
      </c>
      <c r="S17" s="6">
        <v>2.6043347423414371E-2</v>
      </c>
      <c r="T17" s="6">
        <v>1.6014255792564717E-2</v>
      </c>
      <c r="U17" s="6">
        <v>1.2841461514431166E-2</v>
      </c>
    </row>
    <row r="18" spans="16:21" x14ac:dyDescent="0.25">
      <c r="P18" s="7">
        <v>1000000</v>
      </c>
      <c r="Q18" s="6">
        <v>3.5695718501021906E-2</v>
      </c>
      <c r="R18" s="6">
        <v>1.8272972953804888E-2</v>
      </c>
      <c r="S18" s="6">
        <v>2.5537192649789188E-2</v>
      </c>
      <c r="T18" s="6">
        <v>2.2360603941708697E-2</v>
      </c>
      <c r="U18" s="6">
        <v>1.9605155864013457E-2</v>
      </c>
    </row>
    <row r="19" spans="16:21" x14ac:dyDescent="0.25">
      <c r="P19" s="7">
        <v>10000000</v>
      </c>
      <c r="Q19" s="6">
        <v>1.6042461971092079E-2</v>
      </c>
      <c r="R19" s="6">
        <v>1.6210666580905336E-2</v>
      </c>
      <c r="S19" s="6" t="e">
        <v>#DIV/0!</v>
      </c>
      <c r="T19" s="6" t="e">
        <v>#DIV/0!</v>
      </c>
      <c r="U19" s="6">
        <v>4.2066745440926517E-3</v>
      </c>
    </row>
  </sheetData>
  <mergeCells count="4">
    <mergeCell ref="P1:P2"/>
    <mergeCell ref="Q1:U1"/>
    <mergeCell ref="P11:P12"/>
    <mergeCell ref="Q11:U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QuickSort</vt:lpstr>
      <vt:lpstr>QuickSortMulti - 10</vt:lpstr>
      <vt:lpstr>QuickSortMulti - root length</vt:lpstr>
      <vt:lpstr>QuickSortInfinite</vt:lpstr>
      <vt:lpstr>Timsort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Villagomez</dc:creator>
  <cp:lastModifiedBy>Rodrigo Villagomez</cp:lastModifiedBy>
  <dcterms:created xsi:type="dcterms:W3CDTF">2020-10-11T17:30:00Z</dcterms:created>
  <dcterms:modified xsi:type="dcterms:W3CDTF">2020-10-31T18:17:45Z</dcterms:modified>
</cp:coreProperties>
</file>