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renes\OneDrive - National Instruments\GitHub\"/>
    </mc:Choice>
  </mc:AlternateContent>
  <bookViews>
    <workbookView xWindow="0" yWindow="0" windowWidth="28800" windowHeight="11910"/>
  </bookViews>
  <sheets>
    <sheet name="Evaluation Criteria" sheetId="3" r:id="rId1"/>
    <sheet name="POC Evaluation" sheetId="1" r:id="rId2"/>
    <sheet name="POC Results" sheetId="2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L20" i="2"/>
  <c r="L18" i="2"/>
  <c r="L9" i="2"/>
  <c r="L7" i="2"/>
  <c r="L5" i="2"/>
  <c r="K20" i="2"/>
  <c r="K18" i="2"/>
  <c r="K9" i="2"/>
  <c r="K7" i="2"/>
  <c r="K5" i="2"/>
  <c r="J20" i="2"/>
  <c r="J18" i="2"/>
  <c r="J9" i="2"/>
  <c r="J7" i="2"/>
  <c r="J5" i="2"/>
  <c r="I20" i="2"/>
  <c r="I18" i="2"/>
  <c r="I9" i="2"/>
  <c r="I7" i="2"/>
  <c r="I5" i="2"/>
  <c r="H20" i="2"/>
  <c r="H18" i="2"/>
  <c r="H9" i="2"/>
  <c r="H7" i="2"/>
  <c r="H5" i="2"/>
  <c r="F20" i="2"/>
  <c r="F18" i="2"/>
  <c r="F9" i="2"/>
  <c r="F7" i="2"/>
  <c r="F5" i="2"/>
  <c r="E5" i="2"/>
  <c r="F22" i="2" l="1"/>
  <c r="G20" i="2" l="1"/>
  <c r="E20" i="2"/>
  <c r="D20" i="2"/>
  <c r="C20" i="2"/>
  <c r="G18" i="2"/>
  <c r="E18" i="2"/>
  <c r="D18" i="2"/>
  <c r="C18" i="2"/>
  <c r="G9" i="2"/>
  <c r="E9" i="2"/>
  <c r="D9" i="2"/>
  <c r="C9" i="2"/>
  <c r="G7" i="2"/>
  <c r="E7" i="2"/>
  <c r="D7" i="2"/>
  <c r="C7" i="2"/>
  <c r="N5" i="2"/>
  <c r="K22" i="2"/>
  <c r="I22" i="2"/>
  <c r="G5" i="2"/>
  <c r="E22" i="2"/>
  <c r="D5" i="2"/>
  <c r="C5" i="2"/>
  <c r="G22" i="2" l="1"/>
  <c r="C22" i="2"/>
  <c r="J22" i="2"/>
  <c r="D22" i="2"/>
  <c r="H22" i="2"/>
  <c r="L22" i="2"/>
</calcChain>
</file>

<file path=xl/comments1.xml><?xml version="1.0" encoding="utf-8"?>
<comments xmlns="http://schemas.openxmlformats.org/spreadsheetml/2006/main">
  <authors>
    <author>Rodrigo Brenes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Score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Observations</t>
        </r>
      </text>
    </comment>
  </commentList>
</comments>
</file>

<file path=xl/sharedStrings.xml><?xml version="1.0" encoding="utf-8"?>
<sst xmlns="http://schemas.openxmlformats.org/spreadsheetml/2006/main" count="207" uniqueCount="106">
  <si>
    <t>Microsoft ATP</t>
  </si>
  <si>
    <t>Adapt and adopt</t>
  </si>
  <si>
    <t>SCeP interaction</t>
  </si>
  <si>
    <t>VPN host checker and NAC</t>
  </si>
  <si>
    <t>Issues with apps</t>
  </si>
  <si>
    <t>Not related to false positive, rather app disruption or endpoint modification</t>
  </si>
  <si>
    <t>MS Certified AV on/off</t>
  </si>
  <si>
    <t>How to on-off, if possible</t>
  </si>
  <si>
    <t>Endpoint Performance</t>
  </si>
  <si>
    <t>CPU</t>
  </si>
  <si>
    <t>Performance during real time protection, ondemand scan, and response.</t>
  </si>
  <si>
    <t>RAM</t>
  </si>
  <si>
    <t>Bandwidth</t>
  </si>
  <si>
    <t>User experience</t>
  </si>
  <si>
    <t>Feedback from user</t>
  </si>
  <si>
    <t>Initial setup &amp; Maintenance</t>
  </si>
  <si>
    <t>Setup</t>
  </si>
  <si>
    <t>Initial setup, policies, etc.</t>
  </si>
  <si>
    <t>Miantenance</t>
  </si>
  <si>
    <t>Ongoing console operation, policy maintenance, version, etc.</t>
  </si>
  <si>
    <t>Granularity</t>
  </si>
  <si>
    <t>How granular can be a policy, a sec. control based on hosts, OS, locations, etc</t>
  </si>
  <si>
    <t>App learning, whitelist, and blacklist</t>
  </si>
  <si>
    <t>Tuning</t>
  </si>
  <si>
    <t>Update distribution</t>
  </si>
  <si>
    <t>When update is needed on policy, SW, etc.</t>
  </si>
  <si>
    <t>Grouping</t>
  </si>
  <si>
    <t>Endpoint classification and grouping capabilities</t>
  </si>
  <si>
    <t>Removing systems</t>
  </si>
  <si>
    <t>Purged over time after inactivity or manual remove</t>
  </si>
  <si>
    <t>Adding systems</t>
  </si>
  <si>
    <t>Automatic policy set, classification, or manual process</t>
  </si>
  <si>
    <t>Whitelisting/Balcklist</t>
  </si>
  <si>
    <t>App learning</t>
  </si>
  <si>
    <t>Hash whitelist</t>
  </si>
  <si>
    <t>Blacklist</t>
  </si>
  <si>
    <t>Security Operations</t>
  </si>
  <si>
    <t>Effective</t>
  </si>
  <si>
    <t>Detects?</t>
  </si>
  <si>
    <t>Efficient</t>
  </si>
  <si>
    <t>Prevents and/or response?</t>
  </si>
  <si>
    <t>Actionable</t>
  </si>
  <si>
    <t>Enables the SOC to monitor and act</t>
  </si>
  <si>
    <t>Proactive</t>
  </si>
  <si>
    <t>Enables to do something even if no detection is found</t>
  </si>
  <si>
    <t>Reactive</t>
  </si>
  <si>
    <t>Can we do something with the malware info? What info is provided</t>
  </si>
  <si>
    <t>Intelligence</t>
  </si>
  <si>
    <t>What info does it provide from all systems. How much can we learn from our environment</t>
  </si>
  <si>
    <t>Workload</t>
  </si>
  <si>
    <t>What the SOC needs to do with a single infection based on default priority or threat classification</t>
  </si>
  <si>
    <t>Alerting</t>
  </si>
  <si>
    <t>Alert management</t>
  </si>
  <si>
    <t>Reporting</t>
  </si>
  <si>
    <t>Reporting capabilities</t>
  </si>
  <si>
    <t>SOC experience</t>
  </si>
  <si>
    <t>Vendor</t>
  </si>
  <si>
    <t>Learning curve and challenges</t>
  </si>
  <si>
    <t>Compared to other vendors and industry behavior</t>
  </si>
  <si>
    <t>Client Care</t>
  </si>
  <si>
    <t>Q&amp;A, support, etc</t>
  </si>
  <si>
    <t>Level of Confidence</t>
  </si>
  <si>
    <t>After testing and prod deployment</t>
  </si>
  <si>
    <t>Overall Experience</t>
  </si>
  <si>
    <t>Factor</t>
  </si>
  <si>
    <t>Minimum Acceptable per factor</t>
  </si>
  <si>
    <t>Adapt and Adopt</t>
  </si>
  <si>
    <t>Interaction with our infrastructure</t>
  </si>
  <si>
    <t>Impact on asset (endpoint and network)</t>
  </si>
  <si>
    <t>Initial Setup &amp; Maintenance</t>
  </si>
  <si>
    <t>Management</t>
  </si>
  <si>
    <t>Incident response</t>
  </si>
  <si>
    <t>Client-to-vendor perception</t>
  </si>
  <si>
    <t>Minimum Acceptable</t>
  </si>
  <si>
    <t>Evaluation Criteria</t>
  </si>
  <si>
    <t>Vendor A</t>
  </si>
  <si>
    <t>Notes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</si>
  <si>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</si>
  <si>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</si>
  <si>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</si>
  <si>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</si>
  <si>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</si>
  <si>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</si>
  <si>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</si>
  <si>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</si>
  <si>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</si>
  <si>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POC Evaluation</t>
  </si>
  <si>
    <t>POC Results</t>
  </si>
  <si>
    <t>Sample</t>
  </si>
  <si>
    <t>Sample II</t>
  </si>
  <si>
    <t>Sample III</t>
  </si>
  <si>
    <t>Sample IV</t>
  </si>
  <si>
    <t>SCeP interaction (Optional)</t>
  </si>
  <si>
    <t>If stand alone, MS certified - Host checker for Cisoc, Pulse, and other VPN clients</t>
  </si>
  <si>
    <t>Settings and management</t>
  </si>
  <si>
    <t>Reducing noise</t>
  </si>
  <si>
    <t>Subjective</t>
  </si>
  <si>
    <t>Overall experience - Subjective</t>
  </si>
  <si>
    <t>Score</t>
  </si>
  <si>
    <t>Not supported or not acceptable</t>
  </si>
  <si>
    <t>Few value / Not well executed</t>
  </si>
  <si>
    <t>Fit or acceptable</t>
  </si>
  <si>
    <t>Outstanding</t>
  </si>
  <si>
    <t>Tip: hide the clomuns you are not using and let only the vendor you are evaluating</t>
  </si>
  <si>
    <t>Behavior and results when SCeP is On-Off (Or current AV solution)</t>
  </si>
  <si>
    <r>
      <t xml:space="preserve">Each </t>
    </r>
    <r>
      <rPr>
        <b/>
        <sz val="11"/>
        <color theme="1"/>
        <rFont val="Calibri Light"/>
        <family val="2"/>
        <scheme val="major"/>
      </rPr>
      <t>individual requirement</t>
    </r>
    <r>
      <rPr>
        <sz val="11"/>
        <color theme="1"/>
        <rFont val="Calibri Light"/>
        <family val="2"/>
        <scheme val="major"/>
      </rPr>
      <t xml:space="preserve"> is evaluated from 0 to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</si>
</sst>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color theme="0" tint="-0.499984740745262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/>
    <xf numFmtId="0" fontId="4" fillId="3" borderId="0" xfId="0" applyFont="1" applyFill="1" applyBorder="1" applyAlignment="1"/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/>
    <xf numFmtId="0" fontId="4" fillId="4" borderId="0" xfId="0" applyFont="1" applyFill="1" applyBorder="1" applyAlignment="1"/>
    <xf numFmtId="0" fontId="5" fillId="2" borderId="0" xfId="0" applyFont="1" applyFill="1"/>
    <xf numFmtId="0" fontId="6" fillId="2" borderId="0" xfId="0" applyFont="1" applyFill="1"/>
    <xf numFmtId="0" fontId="7" fillId="0" borderId="18" xfId="0" applyFont="1" applyBorder="1"/>
    <xf numFmtId="0" fontId="5" fillId="0" borderId="18" xfId="0" applyFont="1" applyBorder="1"/>
    <xf numFmtId="0" fontId="7" fillId="2" borderId="1" xfId="0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0" fontId="7" fillId="0" borderId="18" xfId="0" applyFont="1" applyBorder="1" applyAlignment="1">
      <alignment horizontal="center"/>
    </xf>
    <xf numFmtId="0" fontId="5" fillId="2" borderId="2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0" borderId="19" xfId="0" applyFont="1" applyBorder="1"/>
    <xf numFmtId="0" fontId="5" fillId="2" borderId="0" xfId="0" applyFont="1" applyFill="1" applyAlignment="1">
      <alignment horizontal="center"/>
    </xf>
    <xf numFmtId="0" fontId="7" fillId="2" borderId="13" xfId="0" applyFont="1" applyFill="1" applyBorder="1" applyAlignment="1">
      <alignment horizontal="center" textRotation="90"/>
    </xf>
    <xf numFmtId="0" fontId="7" fillId="2" borderId="0" xfId="0" applyFont="1" applyFill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6" fillId="2" borderId="0" xfId="0" quotePrefix="1" applyFont="1" applyFill="1" applyAlignment="1">
      <alignment horizontal="center"/>
    </xf>
    <xf numFmtId="0" fontId="6" fillId="2" borderId="14" xfId="0" quotePrefix="1" applyFont="1" applyFill="1" applyBorder="1" applyAlignment="1">
      <alignment horizontal="center"/>
    </xf>
    <xf numFmtId="0" fontId="6" fillId="2" borderId="0" xfId="0" quotePrefix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 textRotation="90"/>
    </xf>
    <xf numFmtId="0" fontId="7" fillId="2" borderId="5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7" fillId="2" borderId="0" xfId="0" applyFont="1" applyFill="1"/>
    <xf numFmtId="0" fontId="5" fillId="2" borderId="1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5" fillId="2" borderId="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/>
    </xf>
    <xf numFmtId="2" fontId="5" fillId="2" borderId="2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2" fontId="1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'POC Results'!$B$5</c:f>
              <c:strCache>
                <c:ptCount val="1"/>
                <c:pt idx="0">
                  <c:v>Adapt and Adopt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f>'POC Results'!$C$4:$L$4</c:f>
              <c:strCache>
                <c:ptCount val="9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F</c:v>
                </c:pt>
                <c:pt idx="5">
                  <c:v>Vendor G</c:v>
                </c:pt>
                <c:pt idx="6">
                  <c:v>Vendor H</c:v>
                </c:pt>
                <c:pt idx="7">
                  <c:v>Vendor I</c:v>
                </c:pt>
                <c:pt idx="8">
                  <c:v>Vendor J</c:v>
                </c:pt>
              </c:strCache>
            </c:strRef>
          </c:cat>
          <c:val>
            <c:numRef>
              <c:f>'POC Results'!$C$5:$L$5</c:f>
              <c:numCache>
                <c:formatCode>0.00</c:formatCode>
                <c:ptCount val="9"/>
                <c:pt idx="0">
                  <c:v>41.666666666666664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F95-9D2E-BA845956F216}"/>
            </c:ext>
          </c:extLst>
        </c:ser>
        <c:ser>
          <c:idx val="2"/>
          <c:order val="2"/>
          <c:tx>
            <c:strRef>
              <c:f>'POC Results'!$B$7</c:f>
              <c:strCache>
                <c:ptCount val="1"/>
                <c:pt idx="0">
                  <c:v>Endpoint Performance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'POC Results'!$C$4:$L$4</c:f>
              <c:strCache>
                <c:ptCount val="9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F</c:v>
                </c:pt>
                <c:pt idx="5">
                  <c:v>Vendor G</c:v>
                </c:pt>
                <c:pt idx="6">
                  <c:v>Vendor H</c:v>
                </c:pt>
                <c:pt idx="7">
                  <c:v>Vendor I</c:v>
                </c:pt>
                <c:pt idx="8">
                  <c:v>Vendor J</c:v>
                </c:pt>
              </c:strCache>
            </c:strRef>
          </c:cat>
          <c:val>
            <c:numRef>
              <c:f>'POC Results'!$C$7:$L$7</c:f>
              <c:numCache>
                <c:formatCode>0.00</c:formatCode>
                <c:ptCount val="9"/>
                <c:pt idx="0">
                  <c:v>66.666666666666671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4F95-9D2E-BA845956F216}"/>
            </c:ext>
          </c:extLst>
        </c:ser>
        <c:ser>
          <c:idx val="4"/>
          <c:order val="4"/>
          <c:tx>
            <c:strRef>
              <c:f>'POC Results'!$B$9</c:f>
              <c:strCache>
                <c:ptCount val="1"/>
                <c:pt idx="0">
                  <c:v>Initial Setup &amp; Maintenance</c:v>
                </c:pt>
              </c:strCache>
            </c:strRef>
          </c:tx>
          <c:spPr>
            <a:solidFill>
              <a:schemeClr val="accent6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'POC Results'!$C$4:$L$4</c:f>
              <c:strCache>
                <c:ptCount val="9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F</c:v>
                </c:pt>
                <c:pt idx="5">
                  <c:v>Vendor G</c:v>
                </c:pt>
                <c:pt idx="6">
                  <c:v>Vendor H</c:v>
                </c:pt>
                <c:pt idx="7">
                  <c:v>Vendor I</c:v>
                </c:pt>
                <c:pt idx="8">
                  <c:v>Vendor J</c:v>
                </c:pt>
              </c:strCache>
            </c:strRef>
          </c:cat>
          <c:val>
            <c:numRef>
              <c:f>'POC Results'!$C$9:$L$9</c:f>
              <c:numCache>
                <c:formatCode>0.00</c:formatCode>
                <c:ptCount val="9"/>
                <c:pt idx="0">
                  <c:v>48.148148148148145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B-4F95-9D2E-BA845956F216}"/>
            </c:ext>
          </c:extLst>
        </c:ser>
        <c:ser>
          <c:idx val="6"/>
          <c:order val="6"/>
          <c:tx>
            <c:strRef>
              <c:f>'[1]POC Results'!$B$11</c:f>
              <c:strCache>
                <c:ptCount val="1"/>
                <c:pt idx="0">
                  <c:v>Whitelisting/Balcklist</c:v>
                </c:pt>
              </c:strCache>
            </c:strRef>
          </c:tx>
          <c:spPr>
            <a:solidFill>
              <a:schemeClr val="accent6">
                <a:shade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'[1]POC Results'!$C$4:$L$4</c:f>
              <c:strCache>
                <c:ptCount val="10"/>
                <c:pt idx="0">
                  <c:v>Microsoft ATP</c:v>
                </c:pt>
                <c:pt idx="1">
                  <c:v>Sentinel One</c:v>
                </c:pt>
                <c:pt idx="2">
                  <c:v>Crowdstrike</c:v>
                </c:pt>
                <c:pt idx="3">
                  <c:v>Microsoft ATP</c:v>
                </c:pt>
                <c:pt idx="4">
                  <c:v>Cylance</c:v>
                </c:pt>
                <c:pt idx="5">
                  <c:v>EnSilo</c:v>
                </c:pt>
                <c:pt idx="6">
                  <c:v>Cybereason</c:v>
                </c:pt>
                <c:pt idx="7">
                  <c:v>Sophos</c:v>
                </c:pt>
                <c:pt idx="8">
                  <c:v>Cb Defense</c:v>
                </c:pt>
                <c:pt idx="9">
                  <c:v>Cisco AMP</c:v>
                </c:pt>
              </c:strCache>
            </c:strRef>
          </c:cat>
          <c:val>
            <c:numRef>
              <c:f>'[1]POC Results'!$C$11:$L$11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BEB-4F95-9D2E-BA845956F216}"/>
            </c:ext>
          </c:extLst>
        </c:ser>
        <c:ser>
          <c:idx val="13"/>
          <c:order val="13"/>
          <c:tx>
            <c:strRef>
              <c:f>'POC Results'!$B$18</c:f>
              <c:strCache>
                <c:ptCount val="1"/>
                <c:pt idx="0">
                  <c:v>Security Operations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'POC Results'!$C$4:$L$4</c:f>
              <c:strCache>
                <c:ptCount val="9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F</c:v>
                </c:pt>
                <c:pt idx="5">
                  <c:v>Vendor G</c:v>
                </c:pt>
                <c:pt idx="6">
                  <c:v>Vendor H</c:v>
                </c:pt>
                <c:pt idx="7">
                  <c:v>Vendor I</c:v>
                </c:pt>
                <c:pt idx="8">
                  <c:v>Vendor J</c:v>
                </c:pt>
              </c:strCache>
            </c:strRef>
          </c:cat>
          <c:val>
            <c:numRef>
              <c:f>'POC Results'!$C$18:$L$18</c:f>
              <c:numCache>
                <c:formatCode>0.00</c:formatCode>
                <c:ptCount val="9"/>
                <c:pt idx="0">
                  <c:v>46.666666666666664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B-4F95-9D2E-BA845956F216}"/>
            </c:ext>
          </c:extLst>
        </c:ser>
        <c:ser>
          <c:idx val="15"/>
          <c:order val="15"/>
          <c:tx>
            <c:strRef>
              <c:f>'POC Results'!$B$20</c:f>
              <c:strCache>
                <c:ptCount val="1"/>
                <c:pt idx="0">
                  <c:v>Vendor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'POC Results'!$C$4:$L$4</c:f>
              <c:strCache>
                <c:ptCount val="9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F</c:v>
                </c:pt>
                <c:pt idx="5">
                  <c:v>Vendor G</c:v>
                </c:pt>
                <c:pt idx="6">
                  <c:v>Vendor H</c:v>
                </c:pt>
                <c:pt idx="7">
                  <c:v>Vendor I</c:v>
                </c:pt>
                <c:pt idx="8">
                  <c:v>Vendor J</c:v>
                </c:pt>
              </c:strCache>
            </c:strRef>
          </c:cat>
          <c:val>
            <c:numRef>
              <c:f>'POC Results'!$C$20:$L$20</c:f>
              <c:numCache>
                <c:formatCode>0.00</c:formatCode>
                <c:ptCount val="9"/>
                <c:pt idx="0">
                  <c:v>33.333333333333336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EB-4F95-9D2E-BA845956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9264"/>
        <c:axId val="458746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'POC Results'!$B$6</c15:sqref>
                        </c15:formulaRef>
                      </c:ext>
                    </c:extLst>
                    <c:strCache>
                      <c:ptCount val="1"/>
                      <c:pt idx="0">
                        <c:v>Interaction with our infrastructure</c:v>
                      </c:pt>
                    </c:strCache>
                  </c:strRef>
                </c:tx>
                <c:spPr>
                  <a:solidFill>
                    <a:schemeClr val="accent6">
                      <a:shade val="4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'POC Results'!$C$4:$L$4</c15:sqref>
                        </c15:formulaRef>
                      </c:ext>
                    </c:extLst>
                    <c:strCache>
                      <c:ptCount val="9"/>
                      <c:pt idx="0">
                        <c:v>Vendor A</c:v>
                      </c:pt>
                      <c:pt idx="1">
                        <c:v>Vendor B</c:v>
                      </c:pt>
                      <c:pt idx="2">
                        <c:v>Vendor C</c:v>
                      </c:pt>
                      <c:pt idx="3">
                        <c:v>Vendor D</c:v>
                      </c:pt>
                      <c:pt idx="4">
                        <c:v>Vendor F</c:v>
                      </c:pt>
                      <c:pt idx="5">
                        <c:v>Vendor G</c:v>
                      </c:pt>
                      <c:pt idx="6">
                        <c:v>Vendor H</c:v>
                      </c:pt>
                      <c:pt idx="7">
                        <c:v>Vendor I</c:v>
                      </c:pt>
                      <c:pt idx="8">
                        <c:v>Vendor 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'POC Results'!$C$6:$L$6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BEB-4F95-9D2E-BA845956F21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Results'!$B$8</c15:sqref>
                        </c15:formulaRef>
                      </c:ext>
                    </c:extLst>
                    <c:strCache>
                      <c:ptCount val="1"/>
                      <c:pt idx="0">
                        <c:v>Impact on asset (endpoint and network)</c:v>
                      </c:pt>
                    </c:strCache>
                  </c:strRef>
                </c:tx>
                <c:spPr>
                  <a:solidFill>
                    <a:schemeClr val="accent6">
                      <a:shade val="6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Results'!$C$4:$L$4</c15:sqref>
                        </c15:formulaRef>
                      </c:ext>
                    </c:extLst>
                    <c:strCache>
                      <c:ptCount val="9"/>
                      <c:pt idx="0">
                        <c:v>Vendor A</c:v>
                      </c:pt>
                      <c:pt idx="1">
                        <c:v>Vendor B</c:v>
                      </c:pt>
                      <c:pt idx="2">
                        <c:v>Vendor C</c:v>
                      </c:pt>
                      <c:pt idx="3">
                        <c:v>Vendor D</c:v>
                      </c:pt>
                      <c:pt idx="4">
                        <c:v>Vendor F</c:v>
                      </c:pt>
                      <c:pt idx="5">
                        <c:v>Vendor G</c:v>
                      </c:pt>
                      <c:pt idx="6">
                        <c:v>Vendor H</c:v>
                      </c:pt>
                      <c:pt idx="7">
                        <c:v>Vendor I</c:v>
                      </c:pt>
                      <c:pt idx="8">
                        <c:v>Vendor J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Results'!$C$8:$L$8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BEB-4F95-9D2E-BA845956F21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Results'!$B$10</c15:sqref>
                        </c15:formulaRef>
                      </c:ext>
                    </c:extLst>
                    <c:strCache>
                      <c:ptCount val="1"/>
                      <c:pt idx="0">
                        <c:v>Management</c:v>
                      </c:pt>
                    </c:strCache>
                  </c:strRef>
                </c:tx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Results'!$C$4:$L$4</c15:sqref>
                        </c15:formulaRef>
                      </c:ext>
                    </c:extLst>
                    <c:strCache>
                      <c:ptCount val="9"/>
                      <c:pt idx="0">
                        <c:v>Vendor A</c:v>
                      </c:pt>
                      <c:pt idx="1">
                        <c:v>Vendor B</c:v>
                      </c:pt>
                      <c:pt idx="2">
                        <c:v>Vendor C</c:v>
                      </c:pt>
                      <c:pt idx="3">
                        <c:v>Vendor D</c:v>
                      </c:pt>
                      <c:pt idx="4">
                        <c:v>Vendor F</c:v>
                      </c:pt>
                      <c:pt idx="5">
                        <c:v>Vendor G</c:v>
                      </c:pt>
                      <c:pt idx="6">
                        <c:v>Vendor H</c:v>
                      </c:pt>
                      <c:pt idx="7">
                        <c:v>Vendor I</c:v>
                      </c:pt>
                      <c:pt idx="8">
                        <c:v>Vendor J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Results'!$C$10:$L$10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BEB-4F95-9D2E-BA845956F21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Results'!$B$12</c15:sqref>
                        </c15:formulaRef>
                      </c:ext>
                    </c:extLst>
                    <c:strCache>
                      <c:ptCount val="1"/>
                      <c:pt idx="0">
                        <c:v>App learning</c:v>
                      </c:pt>
                    </c:strCache>
                  </c:strRef>
                </c:tx>
                <c:spPr>
                  <a:solidFill>
                    <a:schemeClr val="accent6">
                      <a:shade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Results'!$C$4:$L$4</c15:sqref>
                        </c15:formulaRef>
                      </c:ext>
                    </c:extLst>
                    <c:strCache>
                      <c:ptCount val="10"/>
                      <c:pt idx="0">
                        <c:v>Microsoft ATP</c:v>
                      </c:pt>
                      <c:pt idx="1">
                        <c:v>Sentinel One</c:v>
                      </c:pt>
                      <c:pt idx="2">
                        <c:v>Crowdstrike</c:v>
                      </c:pt>
                      <c:pt idx="3">
                        <c:v>Microsoft ATP</c:v>
                      </c:pt>
                      <c:pt idx="4">
                        <c:v>Cylance</c:v>
                      </c:pt>
                      <c:pt idx="5">
                        <c:v>EnSilo</c:v>
                      </c:pt>
                      <c:pt idx="6">
                        <c:v>Cybereason</c:v>
                      </c:pt>
                      <c:pt idx="7">
                        <c:v>Sophos</c:v>
                      </c:pt>
                      <c:pt idx="8">
                        <c:v>Cb Defense</c:v>
                      </c:pt>
                      <c:pt idx="9">
                        <c:v>Cisco AMP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Results'!$C$12:$L$12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EB-4F95-9D2E-BA845956F21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Results'!$B$13</c15:sqref>
                        </c15:formulaRef>
                      </c:ext>
                    </c:extLst>
                    <c:strCache>
                      <c:ptCount val="1"/>
                      <c:pt idx="0">
                        <c:v>Hash whitelist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Results'!$C$4:$L$4</c15:sqref>
                        </c15:formulaRef>
                      </c:ext>
                    </c:extLst>
                    <c:strCache>
                      <c:ptCount val="10"/>
                      <c:pt idx="0">
                        <c:v>Microsoft ATP</c:v>
                      </c:pt>
                      <c:pt idx="1">
                        <c:v>Sentinel One</c:v>
                      </c:pt>
                      <c:pt idx="2">
                        <c:v>Crowdstrike</c:v>
                      </c:pt>
                      <c:pt idx="3">
                        <c:v>Microsoft ATP</c:v>
                      </c:pt>
                      <c:pt idx="4">
                        <c:v>Cylance</c:v>
                      </c:pt>
                      <c:pt idx="5">
                        <c:v>EnSilo</c:v>
                      </c:pt>
                      <c:pt idx="6">
                        <c:v>Cybereason</c:v>
                      </c:pt>
                      <c:pt idx="7">
                        <c:v>Sophos</c:v>
                      </c:pt>
                      <c:pt idx="8">
                        <c:v>Cb Defense</c:v>
                      </c:pt>
                      <c:pt idx="9">
                        <c:v>Cisco AMP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Results'!$C$13:$L$13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EB-4F95-9D2E-BA845956F21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Results'!$B$14</c15:sqref>
                        </c15:formulaRef>
                      </c:ext>
                    </c:extLst>
                    <c:strCache>
                      <c:ptCount val="1"/>
                      <c:pt idx="0">
                        <c:v>Tuning</c:v>
                      </c:pt>
                    </c:strCache>
                  </c:strRef>
                </c:tx>
                <c:spPr>
                  <a:solidFill>
                    <a:schemeClr val="accent6">
                      <a:tint val="9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Results'!$C$4:$L$4</c15:sqref>
                        </c15:formulaRef>
                      </c:ext>
                    </c:extLst>
                    <c:strCache>
                      <c:ptCount val="10"/>
                      <c:pt idx="0">
                        <c:v>Microsoft ATP</c:v>
                      </c:pt>
                      <c:pt idx="1">
                        <c:v>Sentinel One</c:v>
                      </c:pt>
                      <c:pt idx="2">
                        <c:v>Crowdstrike</c:v>
                      </c:pt>
                      <c:pt idx="3">
                        <c:v>Microsoft ATP</c:v>
                      </c:pt>
                      <c:pt idx="4">
                        <c:v>Cylance</c:v>
                      </c:pt>
                      <c:pt idx="5">
                        <c:v>EnSilo</c:v>
                      </c:pt>
                      <c:pt idx="6">
                        <c:v>Cybereason</c:v>
                      </c:pt>
                      <c:pt idx="7">
                        <c:v>Sophos</c:v>
                      </c:pt>
                      <c:pt idx="8">
                        <c:v>Cb Defense</c:v>
                      </c:pt>
                      <c:pt idx="9">
                        <c:v>Cisco AMP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Results'!$C$14:$L$14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EB-4F95-9D2E-BA845956F21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Results'!$B$15</c15:sqref>
                        </c15:formulaRef>
                      </c:ext>
                    </c:extLst>
                    <c:strCache>
                      <c:ptCount val="1"/>
                      <c:pt idx="0">
                        <c:v>Update distribution</c:v>
                      </c:pt>
                    </c:strCache>
                  </c:strRef>
                </c:tx>
                <c:spPr>
                  <a:solidFill>
                    <a:schemeClr val="accent6">
                      <a:tint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Results'!$C$4:$L$4</c15:sqref>
                        </c15:formulaRef>
                      </c:ext>
                    </c:extLst>
                    <c:strCache>
                      <c:ptCount val="10"/>
                      <c:pt idx="0">
                        <c:v>Microsoft ATP</c:v>
                      </c:pt>
                      <c:pt idx="1">
                        <c:v>Sentinel One</c:v>
                      </c:pt>
                      <c:pt idx="2">
                        <c:v>Crowdstrike</c:v>
                      </c:pt>
                      <c:pt idx="3">
                        <c:v>Microsoft ATP</c:v>
                      </c:pt>
                      <c:pt idx="4">
                        <c:v>Cylance</c:v>
                      </c:pt>
                      <c:pt idx="5">
                        <c:v>EnSilo</c:v>
                      </c:pt>
                      <c:pt idx="6">
                        <c:v>Cybereason</c:v>
                      </c:pt>
                      <c:pt idx="7">
                        <c:v>Sophos</c:v>
                      </c:pt>
                      <c:pt idx="8">
                        <c:v>Cb Defense</c:v>
                      </c:pt>
                      <c:pt idx="9">
                        <c:v>Cisco AMP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Results'!$C$15:$L$15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EB-4F95-9D2E-BA845956F21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Results'!$B$16</c15:sqref>
                        </c15:formulaRef>
                      </c:ext>
                    </c:extLst>
                    <c:strCache>
                      <c:ptCount val="1"/>
                      <c:pt idx="0">
                        <c:v>Blacklist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Results'!$C$4:$L$4</c15:sqref>
                        </c15:formulaRef>
                      </c:ext>
                    </c:extLst>
                    <c:strCache>
                      <c:ptCount val="10"/>
                      <c:pt idx="0">
                        <c:v>Microsoft ATP</c:v>
                      </c:pt>
                      <c:pt idx="1">
                        <c:v>Sentinel One</c:v>
                      </c:pt>
                      <c:pt idx="2">
                        <c:v>Crowdstrike</c:v>
                      </c:pt>
                      <c:pt idx="3">
                        <c:v>Microsoft ATP</c:v>
                      </c:pt>
                      <c:pt idx="4">
                        <c:v>Cylance</c:v>
                      </c:pt>
                      <c:pt idx="5">
                        <c:v>EnSilo</c:v>
                      </c:pt>
                      <c:pt idx="6">
                        <c:v>Cybereason</c:v>
                      </c:pt>
                      <c:pt idx="7">
                        <c:v>Sophos</c:v>
                      </c:pt>
                      <c:pt idx="8">
                        <c:v>Cb Defense</c:v>
                      </c:pt>
                      <c:pt idx="9">
                        <c:v>Cisco AMP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Results'!$C$16:$L$16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EB-4F95-9D2E-BA845956F21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tint val="6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Results'!$C$4:$L$4</c15:sqref>
                        </c15:formulaRef>
                      </c:ext>
                    </c:extLst>
                    <c:strCache>
                      <c:ptCount val="10"/>
                      <c:pt idx="0">
                        <c:v>Microsoft ATP</c:v>
                      </c:pt>
                      <c:pt idx="1">
                        <c:v>Sentinel One</c:v>
                      </c:pt>
                      <c:pt idx="2">
                        <c:v>Crowdstrike</c:v>
                      </c:pt>
                      <c:pt idx="3">
                        <c:v>Microsoft ATP</c:v>
                      </c:pt>
                      <c:pt idx="4">
                        <c:v>Cylance</c:v>
                      </c:pt>
                      <c:pt idx="5">
                        <c:v>EnSilo</c:v>
                      </c:pt>
                      <c:pt idx="6">
                        <c:v>Cybereason</c:v>
                      </c:pt>
                      <c:pt idx="7">
                        <c:v>Sophos</c:v>
                      </c:pt>
                      <c:pt idx="8">
                        <c:v>Cb Defense</c:v>
                      </c:pt>
                      <c:pt idx="9">
                        <c:v>Cisco AMP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'[1]POC Results'!$C$17:$L$17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EB-4F95-9D2E-BA845956F21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Results'!$B$19</c15:sqref>
                        </c15:formulaRef>
                      </c:ext>
                    </c:extLst>
                    <c:strCache>
                      <c:ptCount val="1"/>
                      <c:pt idx="0">
                        <c:v>Incident response</c:v>
                      </c:pt>
                    </c:strCache>
                  </c:strRef>
                </c:tx>
                <c:spPr>
                  <a:solidFill>
                    <a:schemeClr val="accent6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Results'!$C$4:$L$4</c15:sqref>
                        </c15:formulaRef>
                      </c:ext>
                    </c:extLst>
                    <c:strCache>
                      <c:ptCount val="9"/>
                      <c:pt idx="0">
                        <c:v>Vendor A</c:v>
                      </c:pt>
                      <c:pt idx="1">
                        <c:v>Vendor B</c:v>
                      </c:pt>
                      <c:pt idx="2">
                        <c:v>Vendor C</c:v>
                      </c:pt>
                      <c:pt idx="3">
                        <c:v>Vendor D</c:v>
                      </c:pt>
                      <c:pt idx="4">
                        <c:v>Vendor F</c:v>
                      </c:pt>
                      <c:pt idx="5">
                        <c:v>Vendor G</c:v>
                      </c:pt>
                      <c:pt idx="6">
                        <c:v>Vendor H</c:v>
                      </c:pt>
                      <c:pt idx="7">
                        <c:v>Vendor I</c:v>
                      </c:pt>
                      <c:pt idx="8">
                        <c:v>Vendor J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Results'!$C$19:$L$19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BEB-4F95-9D2E-BA845956F21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Results'!$B$21</c15:sqref>
                        </c15:formulaRef>
                      </c:ext>
                    </c:extLst>
                    <c:strCache>
                      <c:ptCount val="1"/>
                      <c:pt idx="0">
                        <c:v>Client-to-vendor perception</c:v>
                      </c:pt>
                    </c:strCache>
                  </c:strRef>
                </c:tx>
                <c:spPr>
                  <a:solidFill>
                    <a:schemeClr val="accent6">
                      <a:tint val="3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Results'!$C$4:$L$4</c15:sqref>
                        </c15:formulaRef>
                      </c:ext>
                    </c:extLst>
                    <c:strCache>
                      <c:ptCount val="9"/>
                      <c:pt idx="0">
                        <c:v>Vendor A</c:v>
                      </c:pt>
                      <c:pt idx="1">
                        <c:v>Vendor B</c:v>
                      </c:pt>
                      <c:pt idx="2">
                        <c:v>Vendor C</c:v>
                      </c:pt>
                      <c:pt idx="3">
                        <c:v>Vendor D</c:v>
                      </c:pt>
                      <c:pt idx="4">
                        <c:v>Vendor F</c:v>
                      </c:pt>
                      <c:pt idx="5">
                        <c:v>Vendor G</c:v>
                      </c:pt>
                      <c:pt idx="6">
                        <c:v>Vendor H</c:v>
                      </c:pt>
                      <c:pt idx="7">
                        <c:v>Vendor I</c:v>
                      </c:pt>
                      <c:pt idx="8">
                        <c:v>Vendor J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'POC Results'!$C$21:$L$21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BEB-4F95-9D2E-BA845956F216}"/>
                  </c:ext>
                </c:extLst>
              </c15:ser>
            </c15:filteredBarSeries>
          </c:ext>
        </c:extLst>
      </c:barChart>
      <c:catAx>
        <c:axId val="4588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46864"/>
        <c:crosses val="autoZero"/>
        <c:auto val="1"/>
        <c:lblAlgn val="ctr"/>
        <c:lblOffset val="100"/>
        <c:noMultiLvlLbl val="0"/>
      </c:catAx>
      <c:valAx>
        <c:axId val="4587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592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576944</xdr:colOff>
      <xdr:row>2</xdr:row>
      <xdr:rowOff>81644</xdr:rowOff>
    </xdr:from>
    <xdr:to>
      <xdr:col>32</xdr:col>
      <xdr:colOff>408214</xdr:colOff>
      <xdr:row>43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1457B3-B24C-43B2-8C15-5EA9D2A26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renes/OneDrive%20-%20National%20Instruments/InfoSec%20Documentation/Projects/Next%20Generation%20AV/EDR%20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Assessment"/>
      <sheetName val="Vendor Evaluation"/>
      <sheetName val="Demo Results"/>
      <sheetName val="POC Evaluation"/>
      <sheetName val="POC Results"/>
    </sheetNames>
    <sheetDataSet>
      <sheetData sheetId="0"/>
      <sheetData sheetId="1"/>
      <sheetData sheetId="2"/>
      <sheetData sheetId="3"/>
      <sheetData sheetId="4">
        <row r="4">
          <cell r="C4" t="str">
            <v>Microsoft ATP</v>
          </cell>
          <cell r="D4" t="str">
            <v>Sentinel One</v>
          </cell>
          <cell r="E4" t="str">
            <v>Crowdstrike</v>
          </cell>
          <cell r="F4" t="str">
            <v>Microsoft ATP</v>
          </cell>
          <cell r="G4" t="str">
            <v>Cylance</v>
          </cell>
          <cell r="H4" t="str">
            <v>EnSilo</v>
          </cell>
          <cell r="I4" t="str">
            <v>Cybereason</v>
          </cell>
          <cell r="J4" t="str">
            <v>Sophos</v>
          </cell>
          <cell r="K4" t="str">
            <v>Cb Defense</v>
          </cell>
          <cell r="L4" t="str">
            <v>Cisco AMP</v>
          </cell>
        </row>
        <row r="11">
          <cell r="B11" t="str">
            <v>Whitelisting/Balcklist</v>
          </cell>
          <cell r="C11"/>
          <cell r="D11"/>
          <cell r="E11"/>
          <cell r="F11"/>
          <cell r="G11"/>
          <cell r="H11"/>
          <cell r="I11"/>
          <cell r="J11"/>
          <cell r="K11"/>
          <cell r="L11"/>
        </row>
        <row r="12">
          <cell r="B12" t="str">
            <v>App learning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</row>
        <row r="13">
          <cell r="B13" t="str">
            <v>Hash whitelist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</row>
        <row r="14">
          <cell r="B14" t="str">
            <v>Tuning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</row>
        <row r="15">
          <cell r="B15" t="str">
            <v>Update distribution</v>
          </cell>
          <cell r="C15"/>
          <cell r="D15"/>
          <cell r="E15"/>
          <cell r="F15"/>
          <cell r="G15"/>
          <cell r="H15"/>
          <cell r="I15"/>
          <cell r="J15"/>
          <cell r="K15"/>
          <cell r="L15"/>
        </row>
        <row r="16">
          <cell r="B16" t="str">
            <v>Blacklist</v>
          </cell>
          <cell r="C16"/>
          <cell r="D16"/>
          <cell r="E16"/>
          <cell r="F16"/>
          <cell r="G16"/>
          <cell r="H16"/>
          <cell r="I16"/>
          <cell r="J16"/>
          <cell r="K16"/>
          <cell r="L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1"/>
  <sheetViews>
    <sheetView tabSelected="1" zoomScale="90" zoomScaleNormal="90" workbookViewId="0">
      <selection activeCell="D9" sqref="D9"/>
    </sheetView>
  </sheetViews>
  <sheetFormatPr defaultColWidth="8.85546875" defaultRowHeight="15" x14ac:dyDescent="0.25"/>
  <cols>
    <col min="1" max="1" width="8.85546875" style="16"/>
    <col min="2" max="2" width="35.28515625" style="16" customWidth="1"/>
    <col min="3" max="3" width="93.140625" style="16" customWidth="1"/>
    <col min="4" max="16384" width="8.85546875" style="16"/>
  </cols>
  <sheetData>
    <row r="1" spans="1:97" s="5" customFormat="1" ht="53.25" customHeight="1" x14ac:dyDescent="0.25">
      <c r="A1" s="79" t="s">
        <v>74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1"/>
      <c r="BU1" s="1"/>
      <c r="BV1" s="2"/>
      <c r="BW1" s="2"/>
      <c r="BX1" s="2"/>
      <c r="BY1" s="1"/>
      <c r="BZ1" s="1"/>
      <c r="CA1" s="3"/>
      <c r="CB1" s="3"/>
      <c r="CC1" s="2"/>
      <c r="CD1" s="4"/>
      <c r="CR1" s="6"/>
      <c r="CS1" s="6"/>
    </row>
    <row r="2" spans="1:97" s="14" customFormat="1" ht="8.25" customHeight="1" x14ac:dyDescent="0.25">
      <c r="A2" s="7"/>
      <c r="B2" s="7"/>
      <c r="C2" s="7"/>
      <c r="D2" s="7"/>
      <c r="E2" s="7"/>
      <c r="F2" s="8"/>
      <c r="G2" s="8"/>
      <c r="H2" s="7"/>
      <c r="I2" s="7"/>
      <c r="J2" s="9"/>
      <c r="K2" s="7"/>
      <c r="L2" s="10"/>
      <c r="M2" s="9"/>
      <c r="N2" s="9"/>
      <c r="O2" s="7"/>
      <c r="P2" s="9"/>
      <c r="Q2" s="9"/>
      <c r="R2" s="9"/>
      <c r="S2" s="9"/>
      <c r="T2" s="11"/>
      <c r="U2" s="11"/>
      <c r="V2" s="9"/>
      <c r="W2" s="9"/>
      <c r="X2" s="11"/>
      <c r="Y2" s="11"/>
      <c r="Z2" s="9"/>
      <c r="AA2" s="9"/>
      <c r="AB2" s="11"/>
      <c r="AC2" s="11"/>
      <c r="AD2" s="9"/>
      <c r="AE2" s="9"/>
      <c r="AF2" s="11"/>
      <c r="AG2" s="11"/>
      <c r="AH2" s="9"/>
      <c r="AI2" s="9"/>
      <c r="AJ2" s="11"/>
      <c r="AK2" s="11"/>
      <c r="AL2" s="9"/>
      <c r="AM2" s="9"/>
      <c r="AN2" s="11"/>
      <c r="AO2" s="11"/>
      <c r="AP2" s="9"/>
      <c r="AQ2" s="9"/>
      <c r="AR2" s="11"/>
      <c r="AS2" s="11"/>
      <c r="AT2" s="9"/>
      <c r="AU2" s="9"/>
      <c r="AV2" s="11"/>
      <c r="AW2" s="11"/>
      <c r="AX2" s="9"/>
      <c r="AY2" s="7"/>
      <c r="AZ2" s="10"/>
      <c r="BA2" s="9"/>
      <c r="BB2" s="9"/>
      <c r="BC2" s="7"/>
      <c r="BD2" s="10"/>
      <c r="BE2" s="9"/>
      <c r="BF2" s="9"/>
      <c r="BG2" s="7"/>
      <c r="BH2" s="10"/>
      <c r="BI2" s="9"/>
      <c r="BJ2" s="9"/>
      <c r="BK2" s="7"/>
      <c r="BL2" s="10"/>
      <c r="BM2" s="9"/>
      <c r="BN2" s="9"/>
      <c r="BO2" s="7"/>
      <c r="BP2" s="10"/>
      <c r="BQ2" s="9"/>
      <c r="BR2" s="9"/>
      <c r="BS2" s="9"/>
      <c r="BT2" s="9"/>
      <c r="BU2" s="9"/>
      <c r="BV2" s="12"/>
      <c r="BW2" s="12"/>
      <c r="BX2" s="12"/>
      <c r="BY2" s="9"/>
      <c r="BZ2" s="9"/>
      <c r="CA2" s="11"/>
      <c r="CB2" s="11"/>
      <c r="CC2" s="12"/>
      <c r="CD2" s="13"/>
      <c r="CR2" s="15"/>
      <c r="CS2" s="15"/>
    </row>
    <row r="3" spans="1:97" x14ac:dyDescent="0.25">
      <c r="B3" s="17"/>
    </row>
    <row r="4" spans="1:97" x14ac:dyDescent="0.25">
      <c r="E4" s="18" t="s">
        <v>98</v>
      </c>
      <c r="F4" s="19"/>
    </row>
    <row r="5" spans="1:97" ht="14.45" customHeight="1" x14ac:dyDescent="0.25">
      <c r="B5" s="20" t="s">
        <v>1</v>
      </c>
      <c r="C5" s="21"/>
      <c r="E5" s="19" t="s">
        <v>105</v>
      </c>
      <c r="F5" s="19"/>
    </row>
    <row r="6" spans="1:97" ht="14.45" customHeight="1" x14ac:dyDescent="0.25">
      <c r="B6" s="22" t="s">
        <v>92</v>
      </c>
      <c r="C6" s="22" t="s">
        <v>104</v>
      </c>
      <c r="E6" s="23">
        <v>0</v>
      </c>
      <c r="F6" s="19" t="s">
        <v>99</v>
      </c>
    </row>
    <row r="7" spans="1:97" ht="14.45" customHeight="1" x14ac:dyDescent="0.25">
      <c r="B7" s="22" t="s">
        <v>3</v>
      </c>
      <c r="C7" s="22" t="s">
        <v>93</v>
      </c>
      <c r="E7" s="23">
        <v>1</v>
      </c>
      <c r="F7" s="19" t="s">
        <v>100</v>
      </c>
    </row>
    <row r="8" spans="1:97" ht="14.45" customHeight="1" x14ac:dyDescent="0.25">
      <c r="B8" s="22" t="s">
        <v>4</v>
      </c>
      <c r="C8" s="22" t="s">
        <v>5</v>
      </c>
      <c r="E8" s="23">
        <v>2</v>
      </c>
      <c r="F8" s="19" t="s">
        <v>101</v>
      </c>
    </row>
    <row r="9" spans="1:97" ht="14.45" customHeight="1" x14ac:dyDescent="0.25">
      <c r="B9" s="24" t="s">
        <v>6</v>
      </c>
      <c r="C9" s="24" t="s">
        <v>7</v>
      </c>
      <c r="E9" s="23">
        <v>3</v>
      </c>
      <c r="F9" s="19" t="s">
        <v>102</v>
      </c>
    </row>
    <row r="11" spans="1:97" ht="14.45" customHeight="1" x14ac:dyDescent="0.25">
      <c r="B11" s="20" t="s">
        <v>8</v>
      </c>
      <c r="C11" s="21"/>
    </row>
    <row r="12" spans="1:97" ht="14.45" customHeight="1" x14ac:dyDescent="0.25">
      <c r="B12" s="22" t="s">
        <v>9</v>
      </c>
      <c r="C12" s="22" t="s">
        <v>10</v>
      </c>
    </row>
    <row r="13" spans="1:97" ht="14.45" customHeight="1" x14ac:dyDescent="0.25">
      <c r="B13" s="22" t="s">
        <v>11</v>
      </c>
      <c r="C13" s="22" t="s">
        <v>10</v>
      </c>
    </row>
    <row r="14" spans="1:97" ht="14.45" customHeight="1" x14ac:dyDescent="0.25">
      <c r="B14" s="22" t="s">
        <v>12</v>
      </c>
      <c r="C14" s="22" t="s">
        <v>10</v>
      </c>
    </row>
    <row r="15" spans="1:97" ht="14.45" customHeight="1" x14ac:dyDescent="0.25">
      <c r="B15" s="24" t="s">
        <v>13</v>
      </c>
      <c r="C15" s="24" t="s">
        <v>14</v>
      </c>
    </row>
    <row r="17" spans="2:3" ht="14.45" customHeight="1" x14ac:dyDescent="0.25">
      <c r="B17" s="20" t="s">
        <v>15</v>
      </c>
      <c r="C17" s="21"/>
    </row>
    <row r="18" spans="2:3" ht="14.45" customHeight="1" x14ac:dyDescent="0.25">
      <c r="B18" s="22" t="s">
        <v>16</v>
      </c>
      <c r="C18" s="22" t="s">
        <v>17</v>
      </c>
    </row>
    <row r="19" spans="2:3" ht="14.45" customHeight="1" x14ac:dyDescent="0.25">
      <c r="B19" s="22" t="s">
        <v>18</v>
      </c>
      <c r="C19" s="22" t="s">
        <v>19</v>
      </c>
    </row>
    <row r="20" spans="2:3" ht="14.45" customHeight="1" x14ac:dyDescent="0.25">
      <c r="B20" s="22" t="s">
        <v>20</v>
      </c>
      <c r="C20" s="22" t="s">
        <v>21</v>
      </c>
    </row>
    <row r="21" spans="2:3" ht="14.45" customHeight="1" x14ac:dyDescent="0.25">
      <c r="B21" s="22" t="s">
        <v>22</v>
      </c>
      <c r="C21" s="22" t="s">
        <v>94</v>
      </c>
    </row>
    <row r="22" spans="2:3" ht="14.45" customHeight="1" x14ac:dyDescent="0.25">
      <c r="B22" s="22" t="s">
        <v>23</v>
      </c>
      <c r="C22" s="22" t="s">
        <v>95</v>
      </c>
    </row>
    <row r="23" spans="2:3" ht="14.45" customHeight="1" x14ac:dyDescent="0.25">
      <c r="B23" s="22" t="s">
        <v>24</v>
      </c>
      <c r="C23" s="22" t="s">
        <v>25</v>
      </c>
    </row>
    <row r="24" spans="2:3" ht="14.45" customHeight="1" x14ac:dyDescent="0.25">
      <c r="B24" s="22" t="s">
        <v>26</v>
      </c>
      <c r="C24" s="22" t="s">
        <v>27</v>
      </c>
    </row>
    <row r="25" spans="2:3" ht="14.45" customHeight="1" x14ac:dyDescent="0.25">
      <c r="B25" s="22" t="s">
        <v>28</v>
      </c>
      <c r="C25" s="22" t="s">
        <v>29</v>
      </c>
    </row>
    <row r="26" spans="2:3" ht="14.45" customHeight="1" x14ac:dyDescent="0.25">
      <c r="B26" s="24" t="s">
        <v>30</v>
      </c>
      <c r="C26" s="24" t="s">
        <v>31</v>
      </c>
    </row>
    <row r="28" spans="2:3" ht="14.45" hidden="1" customHeight="1" x14ac:dyDescent="0.25">
      <c r="B28" s="20" t="s">
        <v>32</v>
      </c>
      <c r="C28" s="21"/>
    </row>
    <row r="29" spans="2:3" ht="14.45" hidden="1" customHeight="1" x14ac:dyDescent="0.25">
      <c r="B29" s="22" t="s">
        <v>33</v>
      </c>
      <c r="C29" s="22"/>
    </row>
    <row r="30" spans="2:3" ht="14.45" hidden="1" customHeight="1" x14ac:dyDescent="0.25">
      <c r="B30" s="22" t="s">
        <v>34</v>
      </c>
      <c r="C30" s="22"/>
    </row>
    <row r="31" spans="2:3" ht="14.45" hidden="1" customHeight="1" x14ac:dyDescent="0.25">
      <c r="B31" s="22" t="s">
        <v>23</v>
      </c>
      <c r="C31" s="22"/>
    </row>
    <row r="32" spans="2:3" ht="14.45" hidden="1" customHeight="1" x14ac:dyDescent="0.25">
      <c r="B32" s="22" t="s">
        <v>24</v>
      </c>
      <c r="C32" s="22"/>
    </row>
    <row r="33" spans="2:3" ht="14.45" hidden="1" customHeight="1" x14ac:dyDescent="0.25">
      <c r="B33" s="24" t="s">
        <v>35</v>
      </c>
      <c r="C33" s="24"/>
    </row>
    <row r="34" spans="2:3" hidden="1" x14ac:dyDescent="0.25"/>
    <row r="35" spans="2:3" ht="14.45" customHeight="1" x14ac:dyDescent="0.25">
      <c r="B35" s="20" t="s">
        <v>36</v>
      </c>
      <c r="C35" s="21"/>
    </row>
    <row r="36" spans="2:3" ht="14.45" customHeight="1" x14ac:dyDescent="0.25">
      <c r="B36" s="22" t="s">
        <v>37</v>
      </c>
      <c r="C36" s="22" t="s">
        <v>38</v>
      </c>
    </row>
    <row r="37" spans="2:3" ht="14.45" customHeight="1" x14ac:dyDescent="0.25">
      <c r="B37" s="22" t="s">
        <v>39</v>
      </c>
      <c r="C37" s="22" t="s">
        <v>40</v>
      </c>
    </row>
    <row r="38" spans="2:3" ht="14.45" customHeight="1" x14ac:dyDescent="0.25">
      <c r="B38" s="22" t="s">
        <v>41</v>
      </c>
      <c r="C38" s="22" t="s">
        <v>42</v>
      </c>
    </row>
    <row r="39" spans="2:3" ht="14.45" customHeight="1" x14ac:dyDescent="0.25">
      <c r="B39" s="22" t="s">
        <v>43</v>
      </c>
      <c r="C39" s="22" t="s">
        <v>44</v>
      </c>
    </row>
    <row r="40" spans="2:3" ht="14.45" customHeight="1" x14ac:dyDescent="0.25">
      <c r="B40" s="22" t="s">
        <v>45</v>
      </c>
      <c r="C40" s="22" t="s">
        <v>46</v>
      </c>
    </row>
    <row r="41" spans="2:3" ht="14.45" customHeight="1" x14ac:dyDescent="0.25">
      <c r="B41" s="22" t="s">
        <v>47</v>
      </c>
      <c r="C41" s="22" t="s">
        <v>48</v>
      </c>
    </row>
    <row r="42" spans="2:3" ht="14.45" customHeight="1" x14ac:dyDescent="0.25">
      <c r="B42" s="22" t="s">
        <v>49</v>
      </c>
      <c r="C42" s="22" t="s">
        <v>50</v>
      </c>
    </row>
    <row r="43" spans="2:3" ht="14.45" customHeight="1" x14ac:dyDescent="0.25">
      <c r="B43" s="22" t="s">
        <v>51</v>
      </c>
      <c r="C43" s="22" t="s">
        <v>52</v>
      </c>
    </row>
    <row r="44" spans="2:3" ht="14.45" customHeight="1" x14ac:dyDescent="0.25">
      <c r="B44" s="22" t="s">
        <v>53</v>
      </c>
      <c r="C44" s="22" t="s">
        <v>54</v>
      </c>
    </row>
    <row r="45" spans="2:3" ht="14.45" customHeight="1" x14ac:dyDescent="0.25">
      <c r="B45" s="24" t="s">
        <v>55</v>
      </c>
      <c r="C45" s="24" t="s">
        <v>97</v>
      </c>
    </row>
    <row r="47" spans="2:3" x14ac:dyDescent="0.25">
      <c r="B47" s="25" t="s">
        <v>56</v>
      </c>
      <c r="C47" s="26"/>
    </row>
    <row r="48" spans="2:3" x14ac:dyDescent="0.25">
      <c r="B48" s="22" t="s">
        <v>57</v>
      </c>
      <c r="C48" s="22" t="s">
        <v>58</v>
      </c>
    </row>
    <row r="49" spans="2:3" x14ac:dyDescent="0.25">
      <c r="B49" s="22" t="s">
        <v>59</v>
      </c>
      <c r="C49" s="22" t="s">
        <v>60</v>
      </c>
    </row>
    <row r="50" spans="2:3" x14ac:dyDescent="0.25">
      <c r="B50" s="22" t="s">
        <v>61</v>
      </c>
      <c r="C50" s="22" t="s">
        <v>62</v>
      </c>
    </row>
    <row r="51" spans="2:3" x14ac:dyDescent="0.25">
      <c r="B51" s="27" t="s">
        <v>63</v>
      </c>
      <c r="C51" s="27" t="s">
        <v>96</v>
      </c>
    </row>
  </sheetData>
  <mergeCells count="1">
    <mergeCell ref="A1:B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51"/>
  <sheetViews>
    <sheetView zoomScale="80" zoomScaleNormal="80" workbookViewId="0">
      <selection activeCell="D36" sqref="D36"/>
    </sheetView>
  </sheetViews>
  <sheetFormatPr defaultColWidth="8.85546875" defaultRowHeight="15" x14ac:dyDescent="0.25"/>
  <cols>
    <col min="1" max="1" width="8.85546875" style="16"/>
    <col min="2" max="2" width="35.28515625" style="16" customWidth="1"/>
    <col min="3" max="3" width="5.7109375" style="29" customWidth="1"/>
    <col min="4" max="4" width="54.140625" style="29" customWidth="1"/>
    <col min="5" max="5" width="5.7109375" style="29" customWidth="1"/>
    <col min="6" max="6" width="54.140625" style="29" customWidth="1"/>
    <col min="7" max="7" width="5.7109375" style="29" customWidth="1"/>
    <col min="8" max="8" width="54.140625" style="29" customWidth="1"/>
    <col min="9" max="9" width="5.7109375" style="29" customWidth="1"/>
    <col min="10" max="10" width="54.140625" style="29" customWidth="1"/>
    <col min="11" max="11" width="5.7109375" style="29" customWidth="1"/>
    <col min="12" max="12" width="54.140625" style="29" customWidth="1"/>
    <col min="13" max="13" width="5.7109375" style="29" customWidth="1"/>
    <col min="14" max="14" width="54.140625" style="29" customWidth="1"/>
    <col min="15" max="15" width="5.7109375" style="29" customWidth="1"/>
    <col min="16" max="16" width="54.140625" style="29" customWidth="1"/>
    <col min="17" max="17" width="5.7109375" style="29" customWidth="1"/>
    <col min="18" max="18" width="54.140625" style="29" customWidth="1"/>
    <col min="19" max="19" width="5.7109375" style="29" customWidth="1"/>
    <col min="20" max="20" width="54.140625" style="29" customWidth="1"/>
    <col min="21" max="21" width="93.140625" style="16" customWidth="1"/>
    <col min="22" max="16384" width="8.85546875" style="16"/>
  </cols>
  <sheetData>
    <row r="1" spans="1:97" s="5" customFormat="1" ht="53.25" customHeight="1" x14ac:dyDescent="0.25">
      <c r="A1" s="79" t="s">
        <v>86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1"/>
      <c r="BU1" s="1"/>
      <c r="BV1" s="2"/>
      <c r="BW1" s="2"/>
      <c r="BX1" s="2"/>
      <c r="BY1" s="1"/>
      <c r="BZ1" s="1"/>
      <c r="CA1" s="3"/>
      <c r="CB1" s="3"/>
      <c r="CC1" s="2"/>
      <c r="CD1" s="4"/>
      <c r="CR1" s="6"/>
      <c r="CS1" s="6"/>
    </row>
    <row r="2" spans="1:97" s="14" customFormat="1" ht="8.25" customHeight="1" x14ac:dyDescent="0.25">
      <c r="A2" s="7"/>
      <c r="B2" s="7"/>
      <c r="C2" s="7"/>
      <c r="D2" s="7"/>
      <c r="E2" s="7"/>
      <c r="F2" s="8"/>
      <c r="G2" s="8"/>
      <c r="H2" s="7"/>
      <c r="I2" s="7"/>
      <c r="J2" s="9"/>
      <c r="K2" s="7"/>
      <c r="L2" s="10"/>
      <c r="M2" s="9"/>
      <c r="N2" s="9"/>
      <c r="O2" s="7"/>
      <c r="P2" s="9"/>
      <c r="Q2" s="9"/>
      <c r="R2" s="9"/>
      <c r="S2" s="9"/>
      <c r="T2" s="11"/>
      <c r="U2" s="11"/>
      <c r="V2" s="9"/>
      <c r="W2" s="9"/>
      <c r="X2" s="11"/>
      <c r="Y2" s="11"/>
      <c r="Z2" s="9"/>
      <c r="AA2" s="9"/>
      <c r="AB2" s="11"/>
      <c r="AC2" s="11"/>
      <c r="AD2" s="9"/>
      <c r="AE2" s="9"/>
      <c r="AF2" s="11"/>
      <c r="AG2" s="11"/>
      <c r="AH2" s="9"/>
      <c r="AI2" s="9"/>
      <c r="AJ2" s="11"/>
      <c r="AK2" s="11"/>
      <c r="AL2" s="9"/>
      <c r="AM2" s="9"/>
      <c r="AN2" s="11"/>
      <c r="AO2" s="11"/>
      <c r="AP2" s="9"/>
      <c r="AQ2" s="9"/>
      <c r="AR2" s="11"/>
      <c r="AS2" s="11"/>
      <c r="AT2" s="9"/>
      <c r="AU2" s="9"/>
      <c r="AV2" s="11"/>
      <c r="AW2" s="11"/>
      <c r="AX2" s="9"/>
      <c r="AY2" s="7"/>
      <c r="AZ2" s="10"/>
      <c r="BA2" s="9"/>
      <c r="BB2" s="9"/>
      <c r="BC2" s="7"/>
      <c r="BD2" s="10"/>
      <c r="BE2" s="9"/>
      <c r="BF2" s="9"/>
      <c r="BG2" s="7"/>
      <c r="BH2" s="10"/>
      <c r="BI2" s="9"/>
      <c r="BJ2" s="9"/>
      <c r="BK2" s="7"/>
      <c r="BL2" s="10"/>
      <c r="BM2" s="9"/>
      <c r="BN2" s="9"/>
      <c r="BO2" s="7"/>
      <c r="BP2" s="10"/>
      <c r="BQ2" s="9"/>
      <c r="BR2" s="9"/>
      <c r="BS2" s="9"/>
      <c r="BT2" s="9"/>
      <c r="BU2" s="9"/>
      <c r="BV2" s="12"/>
      <c r="BW2" s="12"/>
      <c r="BX2" s="12"/>
      <c r="BY2" s="9"/>
      <c r="BZ2" s="9"/>
      <c r="CA2" s="11"/>
      <c r="CB2" s="11"/>
      <c r="CC2" s="12"/>
      <c r="CD2" s="13"/>
      <c r="CR2" s="15"/>
      <c r="CS2" s="15"/>
    </row>
    <row r="3" spans="1:97" x14ac:dyDescent="0.25">
      <c r="B3" s="28" t="s">
        <v>103</v>
      </c>
    </row>
    <row r="4" spans="1:97" ht="54.75" x14ac:dyDescent="0.25">
      <c r="C4" s="30" t="s">
        <v>75</v>
      </c>
      <c r="D4" s="31" t="s">
        <v>76</v>
      </c>
      <c r="E4" s="30" t="s">
        <v>77</v>
      </c>
      <c r="F4" s="31" t="s">
        <v>76</v>
      </c>
      <c r="G4" s="30" t="s">
        <v>78</v>
      </c>
      <c r="H4" s="31" t="s">
        <v>76</v>
      </c>
      <c r="I4" s="30" t="s">
        <v>79</v>
      </c>
      <c r="J4" s="31" t="s">
        <v>76</v>
      </c>
      <c r="K4" s="30" t="s">
        <v>80</v>
      </c>
      <c r="L4" s="31" t="s">
        <v>76</v>
      </c>
      <c r="M4" s="30" t="s">
        <v>81</v>
      </c>
      <c r="N4" s="31" t="s">
        <v>76</v>
      </c>
      <c r="O4" s="30" t="s">
        <v>82</v>
      </c>
      <c r="P4" s="31" t="s">
        <v>76</v>
      </c>
      <c r="Q4" s="30" t="s">
        <v>83</v>
      </c>
      <c r="R4" s="31" t="s">
        <v>76</v>
      </c>
      <c r="S4" s="30" t="s">
        <v>84</v>
      </c>
      <c r="T4" s="31" t="s">
        <v>76</v>
      </c>
    </row>
    <row r="5" spans="1:97" ht="14.45" customHeight="1" x14ac:dyDescent="0.25">
      <c r="B5" s="20" t="s">
        <v>1</v>
      </c>
      <c r="C5" s="32"/>
      <c r="D5" s="33"/>
      <c r="E5" s="32"/>
      <c r="F5" s="33"/>
      <c r="G5" s="34"/>
      <c r="H5" s="33"/>
      <c r="I5" s="34"/>
      <c r="J5" s="33"/>
      <c r="K5" s="34"/>
      <c r="L5" s="33"/>
      <c r="M5" s="35"/>
      <c r="N5" s="33"/>
      <c r="O5" s="35"/>
      <c r="P5" s="33"/>
      <c r="Q5" s="35"/>
      <c r="R5" s="33"/>
      <c r="S5" s="35"/>
      <c r="T5" s="33"/>
      <c r="U5" s="21"/>
    </row>
    <row r="6" spans="1:97" ht="14.45" customHeight="1" x14ac:dyDescent="0.25">
      <c r="B6" s="22" t="s">
        <v>2</v>
      </c>
      <c r="C6" s="36">
        <v>1</v>
      </c>
      <c r="D6" s="37" t="s">
        <v>88</v>
      </c>
      <c r="E6" s="36"/>
      <c r="F6" s="37"/>
      <c r="G6" s="38"/>
      <c r="H6" s="37"/>
      <c r="I6" s="38"/>
      <c r="J6" s="37"/>
      <c r="K6" s="38"/>
      <c r="L6" s="37"/>
      <c r="M6" s="38"/>
      <c r="N6" s="37"/>
      <c r="O6" s="38"/>
      <c r="P6" s="37"/>
      <c r="Q6" s="38"/>
      <c r="R6" s="37"/>
      <c r="S6" s="38"/>
      <c r="T6" s="37"/>
      <c r="U6" s="22" t="s">
        <v>104</v>
      </c>
    </row>
    <row r="7" spans="1:97" ht="14.45" customHeight="1" x14ac:dyDescent="0.25">
      <c r="B7" s="22" t="s">
        <v>3</v>
      </c>
      <c r="C7" s="36">
        <v>1</v>
      </c>
      <c r="D7" s="37" t="s">
        <v>89</v>
      </c>
      <c r="E7" s="36"/>
      <c r="F7" s="37"/>
      <c r="G7" s="38"/>
      <c r="H7" s="37"/>
      <c r="I7" s="38"/>
      <c r="J7" s="37"/>
      <c r="K7" s="38"/>
      <c r="L7" s="37"/>
      <c r="M7" s="38"/>
      <c r="N7" s="37"/>
      <c r="O7" s="38"/>
      <c r="P7" s="37"/>
      <c r="Q7" s="38"/>
      <c r="R7" s="37"/>
      <c r="S7" s="38"/>
      <c r="T7" s="37"/>
      <c r="U7" s="22" t="s">
        <v>93</v>
      </c>
    </row>
    <row r="8" spans="1:97" ht="14.45" customHeight="1" x14ac:dyDescent="0.25">
      <c r="B8" s="22" t="s">
        <v>4</v>
      </c>
      <c r="C8" s="36">
        <v>1</v>
      </c>
      <c r="D8" s="37" t="s">
        <v>90</v>
      </c>
      <c r="E8" s="36"/>
      <c r="F8" s="37"/>
      <c r="G8" s="38"/>
      <c r="H8" s="37"/>
      <c r="I8" s="38"/>
      <c r="J8" s="37"/>
      <c r="K8" s="38"/>
      <c r="L8" s="37"/>
      <c r="M8" s="38"/>
      <c r="N8" s="37"/>
      <c r="O8" s="38"/>
      <c r="P8" s="37"/>
      <c r="Q8" s="38"/>
      <c r="R8" s="37"/>
      <c r="S8" s="38"/>
      <c r="T8" s="37"/>
      <c r="U8" s="22" t="s">
        <v>5</v>
      </c>
    </row>
    <row r="9" spans="1:97" ht="14.45" customHeight="1" x14ac:dyDescent="0.25">
      <c r="B9" s="24" t="s">
        <v>6</v>
      </c>
      <c r="C9" s="39">
        <v>2</v>
      </c>
      <c r="D9" s="40" t="s">
        <v>91</v>
      </c>
      <c r="E9" s="39"/>
      <c r="F9" s="40"/>
      <c r="G9" s="41"/>
      <c r="H9" s="40"/>
      <c r="I9" s="41"/>
      <c r="J9" s="40"/>
      <c r="K9" s="41"/>
      <c r="L9" s="40"/>
      <c r="M9" s="41"/>
      <c r="N9" s="40"/>
      <c r="O9" s="41"/>
      <c r="P9" s="40"/>
      <c r="Q9" s="41"/>
      <c r="R9" s="40"/>
      <c r="S9" s="41"/>
      <c r="T9" s="40"/>
      <c r="U9" s="24" t="s">
        <v>7</v>
      </c>
    </row>
    <row r="10" spans="1:97" x14ac:dyDescent="0.25">
      <c r="C10" s="36"/>
      <c r="D10" s="42"/>
      <c r="E10" s="36"/>
      <c r="F10" s="42"/>
      <c r="G10" s="38"/>
      <c r="H10" s="42"/>
      <c r="I10" s="38"/>
      <c r="J10" s="42"/>
      <c r="K10" s="38"/>
      <c r="L10" s="42"/>
      <c r="M10" s="38"/>
      <c r="N10" s="42"/>
      <c r="O10" s="38"/>
      <c r="P10" s="42"/>
      <c r="Q10" s="38"/>
      <c r="R10" s="42"/>
      <c r="S10" s="38"/>
      <c r="T10" s="42"/>
    </row>
    <row r="11" spans="1:97" ht="14.45" customHeight="1" x14ac:dyDescent="0.25">
      <c r="B11" s="20" t="s">
        <v>8</v>
      </c>
      <c r="C11" s="43"/>
      <c r="D11" s="33"/>
      <c r="E11" s="43"/>
      <c r="F11" s="33"/>
      <c r="G11" s="35"/>
      <c r="H11" s="33"/>
      <c r="I11" s="35"/>
      <c r="J11" s="33"/>
      <c r="K11" s="35"/>
      <c r="L11" s="33"/>
      <c r="M11" s="35"/>
      <c r="N11" s="33"/>
      <c r="O11" s="35"/>
      <c r="P11" s="33"/>
      <c r="Q11" s="35"/>
      <c r="R11" s="33"/>
      <c r="S11" s="35"/>
      <c r="T11" s="33"/>
      <c r="U11" s="21"/>
    </row>
    <row r="12" spans="1:97" ht="14.45" customHeight="1" x14ac:dyDescent="0.25">
      <c r="B12" s="22" t="s">
        <v>9</v>
      </c>
      <c r="C12" s="36">
        <v>2</v>
      </c>
      <c r="D12" s="37"/>
      <c r="E12" s="36"/>
      <c r="F12" s="37"/>
      <c r="G12" s="38"/>
      <c r="H12" s="37"/>
      <c r="I12" s="38"/>
      <c r="J12" s="37"/>
      <c r="K12" s="38"/>
      <c r="L12" s="37"/>
      <c r="M12" s="38"/>
      <c r="N12" s="37"/>
      <c r="O12" s="38"/>
      <c r="P12" s="37"/>
      <c r="Q12" s="38"/>
      <c r="R12" s="37"/>
      <c r="S12" s="38"/>
      <c r="T12" s="37"/>
      <c r="U12" s="22" t="s">
        <v>10</v>
      </c>
    </row>
    <row r="13" spans="1:97" ht="14.45" customHeight="1" x14ac:dyDescent="0.25">
      <c r="B13" s="22" t="s">
        <v>11</v>
      </c>
      <c r="C13" s="36">
        <v>2</v>
      </c>
      <c r="D13" s="37"/>
      <c r="E13" s="36"/>
      <c r="F13" s="37"/>
      <c r="G13" s="38"/>
      <c r="H13" s="37"/>
      <c r="I13" s="38"/>
      <c r="J13" s="37"/>
      <c r="K13" s="38"/>
      <c r="L13" s="37"/>
      <c r="M13" s="38"/>
      <c r="N13" s="37"/>
      <c r="O13" s="38"/>
      <c r="P13" s="37"/>
      <c r="Q13" s="38"/>
      <c r="R13" s="37"/>
      <c r="S13" s="38"/>
      <c r="T13" s="37"/>
      <c r="U13" s="22" t="s">
        <v>10</v>
      </c>
    </row>
    <row r="14" spans="1:97" ht="14.45" customHeight="1" x14ac:dyDescent="0.25">
      <c r="B14" s="22" t="s">
        <v>12</v>
      </c>
      <c r="C14" s="36">
        <v>2</v>
      </c>
      <c r="D14" s="37"/>
      <c r="E14" s="36"/>
      <c r="F14" s="37"/>
      <c r="G14" s="38"/>
      <c r="H14" s="37"/>
      <c r="I14" s="38"/>
      <c r="J14" s="37"/>
      <c r="K14" s="38"/>
      <c r="L14" s="37"/>
      <c r="M14" s="38"/>
      <c r="N14" s="37"/>
      <c r="O14" s="38"/>
      <c r="P14" s="37"/>
      <c r="Q14" s="38"/>
      <c r="R14" s="37"/>
      <c r="S14" s="38"/>
      <c r="T14" s="37"/>
      <c r="U14" s="22" t="s">
        <v>10</v>
      </c>
    </row>
    <row r="15" spans="1:97" ht="14.45" customHeight="1" x14ac:dyDescent="0.25">
      <c r="B15" s="24" t="s">
        <v>13</v>
      </c>
      <c r="C15" s="39">
        <v>2</v>
      </c>
      <c r="D15" s="40"/>
      <c r="E15" s="39"/>
      <c r="F15" s="40"/>
      <c r="G15" s="41"/>
      <c r="H15" s="40"/>
      <c r="I15" s="41"/>
      <c r="J15" s="40"/>
      <c r="K15" s="41"/>
      <c r="L15" s="40"/>
      <c r="M15" s="41"/>
      <c r="N15" s="40"/>
      <c r="O15" s="41"/>
      <c r="P15" s="40"/>
      <c r="Q15" s="41"/>
      <c r="R15" s="40"/>
      <c r="S15" s="41"/>
      <c r="T15" s="40"/>
      <c r="U15" s="24" t="s">
        <v>14</v>
      </c>
    </row>
    <row r="16" spans="1:97" x14ac:dyDescent="0.25">
      <c r="C16" s="36"/>
      <c r="D16" s="42"/>
      <c r="E16" s="36"/>
      <c r="F16" s="42"/>
      <c r="G16" s="38"/>
      <c r="H16" s="42"/>
      <c r="I16" s="38"/>
      <c r="J16" s="42"/>
      <c r="K16" s="38"/>
      <c r="L16" s="42"/>
      <c r="M16" s="38"/>
      <c r="N16" s="42"/>
      <c r="O16" s="38"/>
      <c r="P16" s="42"/>
      <c r="Q16" s="38"/>
      <c r="R16" s="42"/>
      <c r="S16" s="38"/>
      <c r="T16" s="42"/>
    </row>
    <row r="17" spans="2:21" ht="14.45" customHeight="1" x14ac:dyDescent="0.25">
      <c r="B17" s="20" t="s">
        <v>15</v>
      </c>
      <c r="C17" s="43"/>
      <c r="D17" s="33"/>
      <c r="E17" s="43"/>
      <c r="F17" s="33"/>
      <c r="G17" s="35"/>
      <c r="H17" s="33"/>
      <c r="I17" s="35"/>
      <c r="J17" s="33"/>
      <c r="K17" s="35"/>
      <c r="L17" s="33"/>
      <c r="M17" s="35"/>
      <c r="N17" s="33"/>
      <c r="O17" s="35"/>
      <c r="P17" s="33"/>
      <c r="Q17" s="35"/>
      <c r="R17" s="33"/>
      <c r="S17" s="35"/>
      <c r="T17" s="33"/>
      <c r="U17" s="21"/>
    </row>
    <row r="18" spans="2:21" ht="14.45" customHeight="1" x14ac:dyDescent="0.25">
      <c r="B18" s="22" t="s">
        <v>16</v>
      </c>
      <c r="C18" s="36">
        <v>2</v>
      </c>
      <c r="D18" s="37"/>
      <c r="E18" s="36"/>
      <c r="F18" s="37"/>
      <c r="G18" s="38"/>
      <c r="H18" s="37"/>
      <c r="I18" s="38"/>
      <c r="J18" s="37"/>
      <c r="K18" s="38"/>
      <c r="L18" s="37"/>
      <c r="M18" s="38"/>
      <c r="N18" s="37"/>
      <c r="O18" s="38"/>
      <c r="P18" s="37"/>
      <c r="Q18" s="38"/>
      <c r="R18" s="37"/>
      <c r="S18" s="38"/>
      <c r="T18" s="37"/>
      <c r="U18" s="22" t="s">
        <v>17</v>
      </c>
    </row>
    <row r="19" spans="2:21" ht="14.45" customHeight="1" x14ac:dyDescent="0.25">
      <c r="B19" s="22" t="s">
        <v>18</v>
      </c>
      <c r="C19" s="36">
        <v>2</v>
      </c>
      <c r="D19" s="37"/>
      <c r="E19" s="36"/>
      <c r="F19" s="37"/>
      <c r="G19" s="38"/>
      <c r="H19" s="37"/>
      <c r="I19" s="38"/>
      <c r="J19" s="37"/>
      <c r="K19" s="38"/>
      <c r="L19" s="37"/>
      <c r="M19" s="38"/>
      <c r="N19" s="37"/>
      <c r="O19" s="38"/>
      <c r="P19" s="37"/>
      <c r="Q19" s="38"/>
      <c r="R19" s="37"/>
      <c r="S19" s="38"/>
      <c r="T19" s="37"/>
      <c r="U19" s="22" t="s">
        <v>19</v>
      </c>
    </row>
    <row r="20" spans="2:21" ht="14.45" customHeight="1" x14ac:dyDescent="0.25">
      <c r="B20" s="22" t="s">
        <v>20</v>
      </c>
      <c r="C20" s="36">
        <v>2</v>
      </c>
      <c r="D20" s="37"/>
      <c r="E20" s="36"/>
      <c r="F20" s="37"/>
      <c r="G20" s="38"/>
      <c r="H20" s="37"/>
      <c r="I20" s="38"/>
      <c r="J20" s="37"/>
      <c r="K20" s="38"/>
      <c r="L20" s="37"/>
      <c r="M20" s="38"/>
      <c r="N20" s="37"/>
      <c r="O20" s="38"/>
      <c r="P20" s="37"/>
      <c r="Q20" s="38"/>
      <c r="R20" s="37"/>
      <c r="S20" s="38"/>
      <c r="T20" s="37"/>
      <c r="U20" s="22" t="s">
        <v>21</v>
      </c>
    </row>
    <row r="21" spans="2:21" ht="14.45" customHeight="1" x14ac:dyDescent="0.25">
      <c r="B21" s="22" t="s">
        <v>22</v>
      </c>
      <c r="C21" s="36">
        <v>2</v>
      </c>
      <c r="D21" s="37"/>
      <c r="E21" s="36"/>
      <c r="F21" s="37"/>
      <c r="G21" s="38"/>
      <c r="H21" s="37"/>
      <c r="I21" s="38"/>
      <c r="J21" s="37"/>
      <c r="K21" s="38"/>
      <c r="L21" s="37"/>
      <c r="M21" s="38"/>
      <c r="N21" s="37"/>
      <c r="O21" s="38"/>
      <c r="P21" s="37"/>
      <c r="Q21" s="38"/>
      <c r="R21" s="37"/>
      <c r="S21" s="38"/>
      <c r="T21" s="37"/>
      <c r="U21" s="22" t="s">
        <v>94</v>
      </c>
    </row>
    <row r="22" spans="2:21" ht="14.45" customHeight="1" x14ac:dyDescent="0.25">
      <c r="B22" s="22" t="s">
        <v>23</v>
      </c>
      <c r="C22" s="36">
        <v>1</v>
      </c>
      <c r="D22" s="37"/>
      <c r="E22" s="36"/>
      <c r="F22" s="37"/>
      <c r="G22" s="38"/>
      <c r="H22" s="37"/>
      <c r="I22" s="38"/>
      <c r="J22" s="37"/>
      <c r="K22" s="38"/>
      <c r="L22" s="37"/>
      <c r="M22" s="38"/>
      <c r="N22" s="37"/>
      <c r="O22" s="38"/>
      <c r="P22" s="37"/>
      <c r="Q22" s="38"/>
      <c r="R22" s="37"/>
      <c r="S22" s="38"/>
      <c r="T22" s="37"/>
      <c r="U22" s="22" t="s">
        <v>95</v>
      </c>
    </row>
    <row r="23" spans="2:21" ht="14.45" customHeight="1" x14ac:dyDescent="0.25">
      <c r="B23" s="22" t="s">
        <v>24</v>
      </c>
      <c r="C23" s="36">
        <v>1</v>
      </c>
      <c r="D23" s="37"/>
      <c r="E23" s="36"/>
      <c r="F23" s="37"/>
      <c r="G23" s="38"/>
      <c r="H23" s="37"/>
      <c r="I23" s="38"/>
      <c r="J23" s="37"/>
      <c r="K23" s="38"/>
      <c r="L23" s="37"/>
      <c r="M23" s="38"/>
      <c r="N23" s="37"/>
      <c r="O23" s="38"/>
      <c r="P23" s="37"/>
      <c r="Q23" s="38"/>
      <c r="R23" s="37"/>
      <c r="S23" s="38"/>
      <c r="T23" s="37"/>
      <c r="U23" s="22" t="s">
        <v>25</v>
      </c>
    </row>
    <row r="24" spans="2:21" ht="14.45" customHeight="1" x14ac:dyDescent="0.25">
      <c r="B24" s="22" t="s">
        <v>26</v>
      </c>
      <c r="C24" s="36">
        <v>1</v>
      </c>
      <c r="D24" s="37"/>
      <c r="E24" s="36"/>
      <c r="F24" s="37"/>
      <c r="G24" s="38"/>
      <c r="H24" s="37"/>
      <c r="I24" s="38"/>
      <c r="J24" s="37"/>
      <c r="K24" s="38"/>
      <c r="L24" s="37"/>
      <c r="M24" s="38"/>
      <c r="N24" s="37"/>
      <c r="O24" s="38"/>
      <c r="P24" s="37"/>
      <c r="Q24" s="38"/>
      <c r="R24" s="37"/>
      <c r="S24" s="38"/>
      <c r="T24" s="37"/>
      <c r="U24" s="22" t="s">
        <v>27</v>
      </c>
    </row>
    <row r="25" spans="2:21" ht="14.45" customHeight="1" x14ac:dyDescent="0.25">
      <c r="B25" s="22" t="s">
        <v>28</v>
      </c>
      <c r="C25" s="36">
        <v>1</v>
      </c>
      <c r="D25" s="37"/>
      <c r="E25" s="36"/>
      <c r="F25" s="37"/>
      <c r="G25" s="38"/>
      <c r="H25" s="37"/>
      <c r="I25" s="38"/>
      <c r="J25" s="37"/>
      <c r="K25" s="38"/>
      <c r="L25" s="37"/>
      <c r="M25" s="38"/>
      <c r="N25" s="37"/>
      <c r="O25" s="38"/>
      <c r="P25" s="37"/>
      <c r="Q25" s="38"/>
      <c r="R25" s="37"/>
      <c r="S25" s="38"/>
      <c r="T25" s="37"/>
      <c r="U25" s="22" t="s">
        <v>29</v>
      </c>
    </row>
    <row r="26" spans="2:21" ht="14.45" customHeight="1" x14ac:dyDescent="0.25">
      <c r="B26" s="24" t="s">
        <v>30</v>
      </c>
      <c r="C26" s="39">
        <v>1</v>
      </c>
      <c r="D26" s="40"/>
      <c r="E26" s="39"/>
      <c r="F26" s="40"/>
      <c r="G26" s="41"/>
      <c r="H26" s="40"/>
      <c r="I26" s="41"/>
      <c r="J26" s="40"/>
      <c r="K26" s="41"/>
      <c r="L26" s="40"/>
      <c r="M26" s="41"/>
      <c r="N26" s="40"/>
      <c r="O26" s="41"/>
      <c r="P26" s="40"/>
      <c r="Q26" s="41"/>
      <c r="R26" s="40"/>
      <c r="S26" s="41"/>
      <c r="T26" s="40"/>
      <c r="U26" s="24" t="s">
        <v>31</v>
      </c>
    </row>
    <row r="27" spans="2:21" x14ac:dyDescent="0.25">
      <c r="C27" s="36"/>
      <c r="D27" s="42"/>
      <c r="E27" s="36"/>
      <c r="F27" s="42"/>
      <c r="G27" s="38"/>
      <c r="H27" s="42"/>
      <c r="I27" s="38"/>
      <c r="J27" s="44"/>
      <c r="K27" s="45"/>
      <c r="L27" s="42"/>
      <c r="M27" s="38"/>
      <c r="N27" s="42"/>
      <c r="O27" s="38"/>
      <c r="P27" s="42"/>
      <c r="Q27" s="38"/>
      <c r="R27" s="42"/>
      <c r="S27" s="38"/>
      <c r="T27" s="42"/>
    </row>
    <row r="28" spans="2:21" ht="14.45" hidden="1" customHeight="1" x14ac:dyDescent="0.25">
      <c r="B28" s="20" t="s">
        <v>32</v>
      </c>
      <c r="C28" s="43"/>
      <c r="D28" s="33"/>
      <c r="E28" s="43"/>
      <c r="F28" s="33"/>
      <c r="G28" s="35"/>
      <c r="H28" s="33"/>
      <c r="I28" s="35"/>
      <c r="J28" s="33"/>
      <c r="K28" s="35"/>
      <c r="L28" s="33"/>
      <c r="M28" s="35"/>
      <c r="N28" s="33"/>
      <c r="O28" s="35"/>
      <c r="P28" s="33"/>
      <c r="Q28" s="35"/>
      <c r="R28" s="33"/>
      <c r="S28" s="35"/>
      <c r="T28" s="33"/>
      <c r="U28" s="21"/>
    </row>
    <row r="29" spans="2:21" ht="14.45" hidden="1" customHeight="1" x14ac:dyDescent="0.25">
      <c r="B29" s="22" t="s">
        <v>33</v>
      </c>
      <c r="C29" s="36"/>
      <c r="D29" s="37"/>
      <c r="E29" s="36"/>
      <c r="F29" s="37"/>
      <c r="G29" s="38"/>
      <c r="H29" s="37"/>
      <c r="I29" s="38"/>
      <c r="J29" s="37"/>
      <c r="K29" s="38"/>
      <c r="L29" s="37"/>
      <c r="M29" s="38"/>
      <c r="N29" s="37"/>
      <c r="O29" s="38"/>
      <c r="P29" s="37"/>
      <c r="Q29" s="38"/>
      <c r="R29" s="37"/>
      <c r="S29" s="38"/>
      <c r="T29" s="37"/>
      <c r="U29" s="22"/>
    </row>
    <row r="30" spans="2:21" ht="14.45" hidden="1" customHeight="1" x14ac:dyDescent="0.25">
      <c r="B30" s="22" t="s">
        <v>34</v>
      </c>
      <c r="C30" s="36"/>
      <c r="D30" s="37"/>
      <c r="E30" s="36"/>
      <c r="F30" s="37"/>
      <c r="G30" s="38"/>
      <c r="H30" s="37"/>
      <c r="I30" s="38"/>
      <c r="J30" s="37"/>
      <c r="K30" s="38"/>
      <c r="L30" s="37"/>
      <c r="M30" s="38"/>
      <c r="N30" s="37"/>
      <c r="O30" s="38"/>
      <c r="P30" s="37"/>
      <c r="Q30" s="38"/>
      <c r="R30" s="37"/>
      <c r="S30" s="38"/>
      <c r="T30" s="37"/>
      <c r="U30" s="22"/>
    </row>
    <row r="31" spans="2:21" ht="14.45" hidden="1" customHeight="1" x14ac:dyDescent="0.25">
      <c r="B31" s="22" t="s">
        <v>23</v>
      </c>
      <c r="C31" s="36"/>
      <c r="D31" s="37"/>
      <c r="E31" s="36"/>
      <c r="F31" s="37"/>
      <c r="G31" s="38"/>
      <c r="H31" s="37"/>
      <c r="I31" s="38"/>
      <c r="J31" s="37"/>
      <c r="K31" s="38"/>
      <c r="L31" s="37"/>
      <c r="M31" s="38"/>
      <c r="N31" s="37"/>
      <c r="O31" s="38"/>
      <c r="P31" s="37"/>
      <c r="Q31" s="38"/>
      <c r="R31" s="37"/>
      <c r="S31" s="38"/>
      <c r="T31" s="37"/>
      <c r="U31" s="22"/>
    </row>
    <row r="32" spans="2:21" ht="14.45" hidden="1" customHeight="1" x14ac:dyDescent="0.25">
      <c r="B32" s="22" t="s">
        <v>24</v>
      </c>
      <c r="C32" s="36"/>
      <c r="D32" s="37"/>
      <c r="E32" s="36"/>
      <c r="F32" s="37"/>
      <c r="G32" s="38"/>
      <c r="H32" s="37"/>
      <c r="I32" s="38"/>
      <c r="J32" s="37"/>
      <c r="K32" s="38"/>
      <c r="L32" s="37"/>
      <c r="M32" s="38"/>
      <c r="N32" s="37"/>
      <c r="O32" s="38"/>
      <c r="P32" s="37"/>
      <c r="Q32" s="38"/>
      <c r="R32" s="37"/>
      <c r="S32" s="38"/>
      <c r="T32" s="37"/>
      <c r="U32" s="22"/>
    </row>
    <row r="33" spans="2:21" ht="14.45" hidden="1" customHeight="1" x14ac:dyDescent="0.25">
      <c r="B33" s="24" t="s">
        <v>35</v>
      </c>
      <c r="C33" s="39"/>
      <c r="D33" s="40"/>
      <c r="E33" s="39"/>
      <c r="F33" s="40"/>
      <c r="G33" s="41"/>
      <c r="H33" s="40"/>
      <c r="I33" s="41"/>
      <c r="J33" s="40"/>
      <c r="K33" s="41"/>
      <c r="L33" s="40"/>
      <c r="M33" s="41"/>
      <c r="N33" s="40"/>
      <c r="O33" s="41"/>
      <c r="P33" s="40"/>
      <c r="Q33" s="41"/>
      <c r="R33" s="40"/>
      <c r="S33" s="41"/>
      <c r="T33" s="40"/>
      <c r="U33" s="24"/>
    </row>
    <row r="34" spans="2:21" hidden="1" x14ac:dyDescent="0.25">
      <c r="C34" s="36"/>
      <c r="D34" s="42"/>
      <c r="E34" s="36"/>
      <c r="F34" s="42"/>
      <c r="G34" s="38"/>
      <c r="H34" s="42"/>
      <c r="I34" s="38"/>
      <c r="J34" s="42"/>
      <c r="K34" s="38"/>
      <c r="L34" s="42"/>
      <c r="M34" s="38"/>
      <c r="N34" s="42"/>
      <c r="O34" s="38"/>
      <c r="P34" s="42"/>
      <c r="Q34" s="38"/>
      <c r="R34" s="42"/>
      <c r="S34" s="38"/>
      <c r="T34" s="42"/>
    </row>
    <row r="35" spans="2:21" ht="14.45" customHeight="1" x14ac:dyDescent="0.25">
      <c r="B35" s="20" t="s">
        <v>36</v>
      </c>
      <c r="C35" s="43"/>
      <c r="D35" s="33"/>
      <c r="E35" s="43"/>
      <c r="F35" s="33"/>
      <c r="G35" s="35"/>
      <c r="H35" s="33"/>
      <c r="I35" s="35"/>
      <c r="J35" s="33"/>
      <c r="K35" s="35"/>
      <c r="L35" s="33"/>
      <c r="M35" s="35"/>
      <c r="N35" s="33"/>
      <c r="O35" s="35"/>
      <c r="P35" s="33"/>
      <c r="Q35" s="35"/>
      <c r="R35" s="33"/>
      <c r="S35" s="35"/>
      <c r="T35" s="33"/>
      <c r="U35" s="21"/>
    </row>
    <row r="36" spans="2:21" ht="14.45" customHeight="1" x14ac:dyDescent="0.25">
      <c r="B36" s="22" t="s">
        <v>37</v>
      </c>
      <c r="C36" s="36">
        <v>2</v>
      </c>
      <c r="D36" s="37"/>
      <c r="E36" s="36"/>
      <c r="F36" s="37"/>
      <c r="G36" s="38"/>
      <c r="H36" s="37"/>
      <c r="I36" s="38"/>
      <c r="J36" s="37"/>
      <c r="K36" s="38"/>
      <c r="L36" s="37"/>
      <c r="M36" s="38"/>
      <c r="N36" s="37"/>
      <c r="O36" s="38"/>
      <c r="P36" s="37"/>
      <c r="Q36" s="38"/>
      <c r="R36" s="37"/>
      <c r="S36" s="38"/>
      <c r="T36" s="37"/>
      <c r="U36" s="22" t="s">
        <v>38</v>
      </c>
    </row>
    <row r="37" spans="2:21" ht="14.45" customHeight="1" x14ac:dyDescent="0.25">
      <c r="B37" s="22" t="s">
        <v>39</v>
      </c>
      <c r="C37" s="36">
        <v>2</v>
      </c>
      <c r="D37" s="37"/>
      <c r="E37" s="36"/>
      <c r="F37" s="37"/>
      <c r="G37" s="38"/>
      <c r="H37" s="37"/>
      <c r="I37" s="38"/>
      <c r="J37" s="37"/>
      <c r="K37" s="38"/>
      <c r="L37" s="37"/>
      <c r="M37" s="38"/>
      <c r="N37" s="37"/>
      <c r="O37" s="38"/>
      <c r="P37" s="37"/>
      <c r="Q37" s="38"/>
      <c r="R37" s="37"/>
      <c r="S37" s="38"/>
      <c r="T37" s="37"/>
      <c r="U37" s="22" t="s">
        <v>40</v>
      </c>
    </row>
    <row r="38" spans="2:21" ht="14.45" customHeight="1" x14ac:dyDescent="0.25">
      <c r="B38" s="22" t="s">
        <v>41</v>
      </c>
      <c r="C38" s="36">
        <v>2</v>
      </c>
      <c r="D38" s="46"/>
      <c r="E38" s="36"/>
      <c r="F38" s="46"/>
      <c r="G38" s="45"/>
      <c r="H38" s="37"/>
      <c r="I38" s="38"/>
      <c r="J38" s="37"/>
      <c r="K38" s="38"/>
      <c r="L38" s="37"/>
      <c r="M38" s="38"/>
      <c r="N38" s="37"/>
      <c r="O38" s="38"/>
      <c r="P38" s="37"/>
      <c r="Q38" s="38"/>
      <c r="R38" s="37"/>
      <c r="S38" s="38"/>
      <c r="T38" s="37"/>
      <c r="U38" s="22" t="s">
        <v>42</v>
      </c>
    </row>
    <row r="39" spans="2:21" ht="14.45" customHeight="1" x14ac:dyDescent="0.25">
      <c r="B39" s="22" t="s">
        <v>43</v>
      </c>
      <c r="C39" s="36">
        <v>2</v>
      </c>
      <c r="D39" s="37"/>
      <c r="E39" s="36"/>
      <c r="F39" s="37"/>
      <c r="G39" s="38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22" t="s">
        <v>44</v>
      </c>
    </row>
    <row r="40" spans="2:21" ht="14.45" customHeight="1" x14ac:dyDescent="0.25">
      <c r="B40" s="22" t="s">
        <v>45</v>
      </c>
      <c r="C40" s="36">
        <v>1</v>
      </c>
      <c r="D40" s="37"/>
      <c r="E40" s="36"/>
      <c r="F40" s="37"/>
      <c r="G40" s="38"/>
      <c r="H40" s="37"/>
      <c r="I40" s="38"/>
      <c r="J40" s="37"/>
      <c r="K40" s="38"/>
      <c r="L40" s="37"/>
      <c r="M40" s="38"/>
      <c r="N40" s="37"/>
      <c r="O40" s="38"/>
      <c r="P40" s="37"/>
      <c r="Q40" s="38"/>
      <c r="R40" s="37"/>
      <c r="S40" s="38"/>
      <c r="T40" s="37"/>
      <c r="U40" s="22" t="s">
        <v>46</v>
      </c>
    </row>
    <row r="41" spans="2:21" ht="14.45" customHeight="1" x14ac:dyDescent="0.25">
      <c r="B41" s="22" t="s">
        <v>47</v>
      </c>
      <c r="C41" s="36">
        <v>1</v>
      </c>
      <c r="D41" s="37"/>
      <c r="E41" s="36"/>
      <c r="F41" s="37"/>
      <c r="G41" s="38"/>
      <c r="H41" s="37"/>
      <c r="I41" s="38"/>
      <c r="J41" s="37"/>
      <c r="K41" s="38"/>
      <c r="L41" s="37"/>
      <c r="M41" s="38"/>
      <c r="N41" s="37"/>
      <c r="O41" s="38"/>
      <c r="P41" s="37"/>
      <c r="Q41" s="38"/>
      <c r="R41" s="37"/>
      <c r="S41" s="38"/>
      <c r="T41" s="37"/>
      <c r="U41" s="22" t="s">
        <v>48</v>
      </c>
    </row>
    <row r="42" spans="2:21" ht="14.45" customHeight="1" x14ac:dyDescent="0.25">
      <c r="B42" s="22" t="s">
        <v>49</v>
      </c>
      <c r="C42" s="36">
        <v>1</v>
      </c>
      <c r="D42" s="37"/>
      <c r="E42" s="36"/>
      <c r="F42" s="37"/>
      <c r="G42" s="38"/>
      <c r="H42" s="37"/>
      <c r="I42" s="38"/>
      <c r="J42" s="37"/>
      <c r="K42" s="38"/>
      <c r="L42" s="37"/>
      <c r="M42" s="38"/>
      <c r="N42" s="37"/>
      <c r="O42" s="38"/>
      <c r="P42" s="37"/>
      <c r="Q42" s="38"/>
      <c r="R42" s="37"/>
      <c r="S42" s="38"/>
      <c r="T42" s="37"/>
      <c r="U42" s="22" t="s">
        <v>50</v>
      </c>
    </row>
    <row r="43" spans="2:21" ht="14.45" customHeight="1" x14ac:dyDescent="0.25">
      <c r="B43" s="22" t="s">
        <v>51</v>
      </c>
      <c r="C43" s="36">
        <v>1</v>
      </c>
      <c r="D43" s="37"/>
      <c r="E43" s="36"/>
      <c r="F43" s="37"/>
      <c r="G43" s="38"/>
      <c r="H43" s="37"/>
      <c r="I43" s="38"/>
      <c r="J43" s="37"/>
      <c r="K43" s="38"/>
      <c r="L43" s="37"/>
      <c r="M43" s="38"/>
      <c r="N43" s="37"/>
      <c r="O43" s="38"/>
      <c r="P43" s="37"/>
      <c r="Q43" s="38"/>
      <c r="R43" s="37"/>
      <c r="S43" s="38"/>
      <c r="T43" s="37"/>
      <c r="U43" s="22" t="s">
        <v>52</v>
      </c>
    </row>
    <row r="44" spans="2:21" ht="14.45" customHeight="1" x14ac:dyDescent="0.25">
      <c r="B44" s="22" t="s">
        <v>53</v>
      </c>
      <c r="C44" s="36">
        <v>1</v>
      </c>
      <c r="D44" s="37"/>
      <c r="E44" s="36"/>
      <c r="F44" s="37"/>
      <c r="G44" s="38"/>
      <c r="H44" s="37"/>
      <c r="I44" s="38"/>
      <c r="J44" s="37"/>
      <c r="K44" s="38"/>
      <c r="L44" s="37"/>
      <c r="M44" s="38"/>
      <c r="N44" s="37"/>
      <c r="O44" s="38"/>
      <c r="P44" s="37"/>
      <c r="Q44" s="38"/>
      <c r="R44" s="37"/>
      <c r="S44" s="38"/>
      <c r="T44" s="37"/>
      <c r="U44" s="22" t="s">
        <v>54</v>
      </c>
    </row>
    <row r="45" spans="2:21" ht="14.45" customHeight="1" x14ac:dyDescent="0.25">
      <c r="B45" s="24" t="s">
        <v>55</v>
      </c>
      <c r="C45" s="39">
        <v>1</v>
      </c>
      <c r="D45" s="40"/>
      <c r="E45" s="39"/>
      <c r="F45" s="40"/>
      <c r="G45" s="41"/>
      <c r="H45" s="40"/>
      <c r="I45" s="41"/>
      <c r="J45" s="40"/>
      <c r="K45" s="41"/>
      <c r="L45" s="40"/>
      <c r="M45" s="41"/>
      <c r="N45" s="40"/>
      <c r="O45" s="41"/>
      <c r="P45" s="40"/>
      <c r="Q45" s="41"/>
      <c r="R45" s="40"/>
      <c r="S45" s="41"/>
      <c r="T45" s="40"/>
      <c r="U45" s="24" t="s">
        <v>97</v>
      </c>
    </row>
    <row r="46" spans="2:21" x14ac:dyDescent="0.25">
      <c r="C46" s="36"/>
      <c r="D46" s="42"/>
      <c r="E46" s="36"/>
      <c r="F46" s="42"/>
      <c r="G46" s="38"/>
      <c r="H46" s="42"/>
      <c r="I46" s="38"/>
      <c r="J46" s="42"/>
      <c r="K46" s="38"/>
      <c r="L46" s="42"/>
      <c r="M46" s="38"/>
      <c r="N46" s="42"/>
      <c r="O46" s="38"/>
      <c r="P46" s="42"/>
      <c r="Q46" s="38"/>
      <c r="R46" s="42"/>
      <c r="S46" s="38"/>
      <c r="T46" s="42"/>
    </row>
    <row r="47" spans="2:21" x14ac:dyDescent="0.25">
      <c r="B47" s="25" t="s">
        <v>56</v>
      </c>
      <c r="C47" s="32"/>
      <c r="D47" s="47"/>
      <c r="E47" s="32"/>
      <c r="F47" s="47"/>
      <c r="G47" s="48"/>
      <c r="H47" s="47"/>
      <c r="I47" s="48"/>
      <c r="J47" s="47"/>
      <c r="K47" s="48"/>
      <c r="L47" s="47"/>
      <c r="M47" s="48"/>
      <c r="N47" s="47"/>
      <c r="O47" s="48"/>
      <c r="P47" s="47"/>
      <c r="Q47" s="48"/>
      <c r="R47" s="47"/>
      <c r="S47" s="48"/>
      <c r="T47" s="47"/>
      <c r="U47" s="26"/>
    </row>
    <row r="48" spans="2:21" x14ac:dyDescent="0.25">
      <c r="B48" s="22" t="s">
        <v>57</v>
      </c>
      <c r="C48" s="36">
        <v>1</v>
      </c>
      <c r="D48" s="49"/>
      <c r="E48" s="36"/>
      <c r="F48" s="49"/>
      <c r="G48" s="36"/>
      <c r="H48" s="49"/>
      <c r="I48" s="36"/>
      <c r="J48" s="49"/>
      <c r="K48" s="36"/>
      <c r="L48" s="49"/>
      <c r="M48" s="36"/>
      <c r="N48" s="49"/>
      <c r="O48" s="36"/>
      <c r="P48" s="50"/>
      <c r="Q48" s="36"/>
      <c r="R48" s="50"/>
      <c r="S48" s="36"/>
      <c r="T48" s="50"/>
      <c r="U48" s="22" t="s">
        <v>58</v>
      </c>
    </row>
    <row r="49" spans="2:21" x14ac:dyDescent="0.25">
      <c r="B49" s="22" t="s">
        <v>59</v>
      </c>
      <c r="C49" s="36">
        <v>1</v>
      </c>
      <c r="D49" s="49"/>
      <c r="E49" s="36"/>
      <c r="F49" s="49"/>
      <c r="G49" s="36"/>
      <c r="H49" s="49"/>
      <c r="I49" s="36"/>
      <c r="J49" s="49"/>
      <c r="K49" s="36"/>
      <c r="L49" s="49"/>
      <c r="M49" s="36"/>
      <c r="N49" s="49"/>
      <c r="O49" s="36"/>
      <c r="P49" s="50"/>
      <c r="Q49" s="36"/>
      <c r="R49" s="50"/>
      <c r="S49" s="36"/>
      <c r="T49" s="50"/>
      <c r="U49" s="22" t="s">
        <v>60</v>
      </c>
    </row>
    <row r="50" spans="2:21" x14ac:dyDescent="0.25">
      <c r="B50" s="22" t="s">
        <v>61</v>
      </c>
      <c r="C50" s="36">
        <v>1</v>
      </c>
      <c r="D50" s="49"/>
      <c r="E50" s="36"/>
      <c r="F50" s="49"/>
      <c r="G50" s="36"/>
      <c r="H50" s="49"/>
      <c r="I50" s="36"/>
      <c r="J50" s="49"/>
      <c r="K50" s="36"/>
      <c r="L50" s="49"/>
      <c r="M50" s="36"/>
      <c r="N50" s="49"/>
      <c r="O50" s="36"/>
      <c r="P50" s="50"/>
      <c r="Q50" s="36"/>
      <c r="R50" s="50"/>
      <c r="S50" s="36"/>
      <c r="T50" s="50"/>
      <c r="U50" s="22" t="s">
        <v>62</v>
      </c>
    </row>
    <row r="51" spans="2:21" x14ac:dyDescent="0.25">
      <c r="B51" s="27" t="s">
        <v>63</v>
      </c>
      <c r="C51" s="51">
        <v>1</v>
      </c>
      <c r="D51" s="52"/>
      <c r="E51" s="51"/>
      <c r="F51" s="52"/>
      <c r="G51" s="51"/>
      <c r="H51" s="53"/>
      <c r="I51" s="54"/>
      <c r="J51" s="52"/>
      <c r="K51" s="51"/>
      <c r="L51" s="52"/>
      <c r="M51" s="51"/>
      <c r="N51" s="53"/>
      <c r="O51" s="54"/>
      <c r="P51" s="55"/>
      <c r="Q51" s="54"/>
      <c r="R51" s="55"/>
      <c r="S51" s="54"/>
      <c r="T51" s="55"/>
      <c r="U51" s="27" t="s">
        <v>96</v>
      </c>
    </row>
  </sheetData>
  <mergeCells count="1">
    <mergeCell ref="A1:BS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5"/>
  <sheetViews>
    <sheetView zoomScale="70" zoomScaleNormal="70" workbookViewId="0">
      <selection activeCell="I26" sqref="I26"/>
    </sheetView>
  </sheetViews>
  <sheetFormatPr defaultColWidth="8.85546875" defaultRowHeight="15" x14ac:dyDescent="0.25"/>
  <cols>
    <col min="1" max="1" width="8.85546875" style="16"/>
    <col min="2" max="2" width="35.28515625" style="16" customWidth="1"/>
    <col min="3" max="3" width="10.7109375" style="16" hidden="1" customWidth="1"/>
    <col min="4" max="12" width="10.7109375" style="29" customWidth="1"/>
    <col min="13" max="13" width="8.85546875" style="16"/>
    <col min="14" max="14" width="37.7109375" style="16" customWidth="1"/>
    <col min="15" max="16384" width="8.85546875" style="16"/>
  </cols>
  <sheetData>
    <row r="1" spans="1:97" s="5" customFormat="1" ht="53.25" customHeight="1" x14ac:dyDescent="0.25">
      <c r="A1" s="79" t="s">
        <v>87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1"/>
      <c r="BU1" s="1"/>
      <c r="BV1" s="2"/>
      <c r="BW1" s="2"/>
      <c r="BX1" s="2"/>
      <c r="BY1" s="1"/>
      <c r="BZ1" s="1"/>
      <c r="CA1" s="3"/>
      <c r="CB1" s="3"/>
      <c r="CC1" s="2"/>
      <c r="CD1" s="4"/>
      <c r="CR1" s="6"/>
      <c r="CS1" s="6"/>
    </row>
    <row r="2" spans="1:97" s="14" customFormat="1" ht="8.25" customHeight="1" x14ac:dyDescent="0.25">
      <c r="A2" s="7"/>
      <c r="B2" s="7"/>
      <c r="C2" s="7"/>
      <c r="D2" s="7"/>
      <c r="E2" s="7"/>
      <c r="F2" s="8"/>
      <c r="G2" s="8"/>
      <c r="H2" s="7"/>
      <c r="I2" s="7"/>
      <c r="J2" s="9"/>
      <c r="K2" s="7"/>
      <c r="L2" s="10"/>
      <c r="M2" s="9"/>
      <c r="N2" s="9"/>
      <c r="O2" s="7"/>
      <c r="P2" s="9"/>
      <c r="Q2" s="9"/>
      <c r="R2" s="9"/>
      <c r="S2" s="9"/>
      <c r="T2" s="11"/>
      <c r="U2" s="11"/>
      <c r="V2" s="9"/>
      <c r="W2" s="9"/>
      <c r="X2" s="11"/>
      <c r="Y2" s="11"/>
      <c r="Z2" s="9"/>
      <c r="AA2" s="9"/>
      <c r="AB2" s="11"/>
      <c r="AC2" s="11"/>
      <c r="AD2" s="9"/>
      <c r="AE2" s="9"/>
      <c r="AF2" s="11"/>
      <c r="AG2" s="11"/>
      <c r="AH2" s="9"/>
      <c r="AI2" s="9"/>
      <c r="AJ2" s="11"/>
      <c r="AK2" s="11"/>
      <c r="AL2" s="9"/>
      <c r="AM2" s="9"/>
      <c r="AN2" s="11"/>
      <c r="AO2" s="11"/>
      <c r="AP2" s="9"/>
      <c r="AQ2" s="9"/>
      <c r="AR2" s="11"/>
      <c r="AS2" s="11"/>
      <c r="AT2" s="9"/>
      <c r="AU2" s="9"/>
      <c r="AV2" s="11"/>
      <c r="AW2" s="11"/>
      <c r="AX2" s="9"/>
      <c r="AY2" s="7"/>
      <c r="AZ2" s="10"/>
      <c r="BA2" s="9"/>
      <c r="BB2" s="9"/>
      <c r="BC2" s="7"/>
      <c r="BD2" s="10"/>
      <c r="BE2" s="9"/>
      <c r="BF2" s="9"/>
      <c r="BG2" s="7"/>
      <c r="BH2" s="10"/>
      <c r="BI2" s="9"/>
      <c r="BJ2" s="9"/>
      <c r="BK2" s="7"/>
      <c r="BL2" s="10"/>
      <c r="BM2" s="9"/>
      <c r="BN2" s="9"/>
      <c r="BO2" s="7"/>
      <c r="BP2" s="10"/>
      <c r="BQ2" s="9"/>
      <c r="BR2" s="9"/>
      <c r="BS2" s="9"/>
      <c r="BT2" s="9"/>
      <c r="BU2" s="9"/>
      <c r="BV2" s="12"/>
      <c r="BW2" s="12"/>
      <c r="BX2" s="12"/>
      <c r="BY2" s="9"/>
      <c r="BZ2" s="9"/>
      <c r="CA2" s="11"/>
      <c r="CB2" s="11"/>
      <c r="CC2" s="12"/>
      <c r="CD2" s="13"/>
      <c r="CR2" s="15"/>
      <c r="CS2" s="15"/>
    </row>
    <row r="4" spans="1:97" ht="84" customHeight="1" x14ac:dyDescent="0.3">
      <c r="B4" s="56" t="s">
        <v>64</v>
      </c>
      <c r="C4" s="57" t="s">
        <v>0</v>
      </c>
      <c r="D4" s="57" t="s">
        <v>75</v>
      </c>
      <c r="E4" s="57" t="s">
        <v>77</v>
      </c>
      <c r="F4" s="57" t="s">
        <v>78</v>
      </c>
      <c r="G4" s="57" t="s">
        <v>79</v>
      </c>
      <c r="H4" s="57" t="s">
        <v>81</v>
      </c>
      <c r="I4" s="57" t="s">
        <v>82</v>
      </c>
      <c r="J4" s="57" t="s">
        <v>83</v>
      </c>
      <c r="K4" s="58" t="s">
        <v>84</v>
      </c>
      <c r="L4" s="59" t="s">
        <v>85</v>
      </c>
      <c r="N4" s="60" t="s">
        <v>65</v>
      </c>
    </row>
    <row r="5" spans="1:97" ht="14.45" customHeight="1" x14ac:dyDescent="0.25">
      <c r="B5" s="61" t="s">
        <v>66</v>
      </c>
      <c r="C5" s="84">
        <f>SUM('POC Evaluation'!Q6:Q9)*100/12</f>
        <v>0</v>
      </c>
      <c r="D5" s="84">
        <f>SUM('POC Evaluation'!C6:C9)*100/12</f>
        <v>41.666666666666664</v>
      </c>
      <c r="E5" s="84">
        <f>SUM('POC Evaluation'!E6:E9)*100/12</f>
        <v>0</v>
      </c>
      <c r="F5" s="84">
        <f>SUM('POC Evaluation'!G6:G9)*100/12</f>
        <v>0</v>
      </c>
      <c r="G5" s="84">
        <f>SUM('POC Evaluation'!I6:I9)*100/12</f>
        <v>0</v>
      </c>
      <c r="H5" s="84">
        <f>SUM('POC Evaluation'!K6:K9)*100/12</f>
        <v>0</v>
      </c>
      <c r="I5" s="84">
        <f>SUM('POC Evaluation'!M6:M9)*100/12</f>
        <v>0</v>
      </c>
      <c r="J5" s="84">
        <f>SUM('POC Evaluation'!O6:O9)*100/12</f>
        <v>0</v>
      </c>
      <c r="K5" s="86">
        <f>SUM('POC Evaluation'!Q6:Q9)*100/12</f>
        <v>0</v>
      </c>
      <c r="L5" s="86">
        <f>SUM('POC Evaluation'!S6:S9)*100/12</f>
        <v>0</v>
      </c>
      <c r="N5" s="80">
        <f>2*3*100/9</f>
        <v>66.666666666666671</v>
      </c>
    </row>
    <row r="6" spans="1:97" x14ac:dyDescent="0.25">
      <c r="B6" s="62" t="s">
        <v>67</v>
      </c>
      <c r="C6" s="85"/>
      <c r="D6" s="85"/>
      <c r="E6" s="85"/>
      <c r="F6" s="85"/>
      <c r="G6" s="85"/>
      <c r="H6" s="85"/>
      <c r="I6" s="85"/>
      <c r="J6" s="85"/>
      <c r="K6" s="87"/>
      <c r="L6" s="87"/>
      <c r="N6" s="81"/>
    </row>
    <row r="7" spans="1:97" ht="14.45" customHeight="1" x14ac:dyDescent="0.25">
      <c r="B7" s="61" t="s">
        <v>8</v>
      </c>
      <c r="C7" s="84">
        <f>SUM('POC Evaluation'!Q12:Q15)*100/12</f>
        <v>0</v>
      </c>
      <c r="D7" s="84">
        <f>SUM('POC Evaluation'!C12:C15)*100/12</f>
        <v>66.666666666666671</v>
      </c>
      <c r="E7" s="84">
        <f>SUM('POC Evaluation'!E12:E15)*100/12</f>
        <v>0</v>
      </c>
      <c r="F7" s="84">
        <f>SUM('POC Evaluation'!G12:G15)*100/12</f>
        <v>0</v>
      </c>
      <c r="G7" s="84">
        <f>SUM('POC Evaluation'!I12:I15)*100/12</f>
        <v>0</v>
      </c>
      <c r="H7" s="84">
        <f>SUM('POC Evaluation'!K12:K15)*100/12</f>
        <v>0</v>
      </c>
      <c r="I7" s="84">
        <f>SUM('POC Evaluation'!M12:M15)*100/12</f>
        <v>0</v>
      </c>
      <c r="J7" s="84">
        <f>SUM('POC Evaluation'!O12:O15)*100/12</f>
        <v>0</v>
      </c>
      <c r="K7" s="86">
        <f>SUM('POC Evaluation'!Q12:Q15)*100/12</f>
        <v>0</v>
      </c>
      <c r="L7" s="86">
        <f>SUM('POC Evaluation'!S12:S15)*100/12</f>
        <v>0</v>
      </c>
    </row>
    <row r="8" spans="1:97" x14ac:dyDescent="0.25">
      <c r="B8" s="62" t="s">
        <v>68</v>
      </c>
      <c r="C8" s="85"/>
      <c r="D8" s="85"/>
      <c r="E8" s="85"/>
      <c r="F8" s="85"/>
      <c r="G8" s="85"/>
      <c r="H8" s="85"/>
      <c r="I8" s="85"/>
      <c r="J8" s="85"/>
      <c r="K8" s="87"/>
      <c r="L8" s="87"/>
    </row>
    <row r="9" spans="1:97" ht="14.45" customHeight="1" x14ac:dyDescent="0.25">
      <c r="B9" s="61" t="s">
        <v>69</v>
      </c>
      <c r="C9" s="84">
        <f>SUM('POC Evaluation'!Q18:Q26)*100/(3*9)</f>
        <v>0</v>
      </c>
      <c r="D9" s="84">
        <f>SUM('POC Evaluation'!C18:C26)*100/(3*9)</f>
        <v>48.148148148148145</v>
      </c>
      <c r="E9" s="84">
        <f>SUM('POC Evaluation'!E18:E26)*100/(3*9)</f>
        <v>0</v>
      </c>
      <c r="F9" s="84">
        <f>SUM('POC Evaluation'!G18:G26)*100/(3*9)</f>
        <v>0</v>
      </c>
      <c r="G9" s="84">
        <f>SUM('POC Evaluation'!I18:I26)*100/(3*9)</f>
        <v>0</v>
      </c>
      <c r="H9" s="84">
        <f>SUM('POC Evaluation'!K18:K26)*100/(3*9)</f>
        <v>0</v>
      </c>
      <c r="I9" s="84">
        <f>SUM('POC Evaluation'!M18:M26)*100/(3*9)</f>
        <v>0</v>
      </c>
      <c r="J9" s="84">
        <f>SUM('POC Evaluation'!O18:O26)*100/(3*9)</f>
        <v>0</v>
      </c>
      <c r="K9" s="86">
        <f>SUM('POC Evaluation'!Q18:Q26)*100/(3*9)</f>
        <v>0</v>
      </c>
      <c r="L9" s="86">
        <f>SUM('POC Evaluation'!S18:S26)*100/(3*9)</f>
        <v>0</v>
      </c>
    </row>
    <row r="10" spans="1:97" x14ac:dyDescent="0.25">
      <c r="B10" s="62" t="s">
        <v>70</v>
      </c>
      <c r="C10" s="85"/>
      <c r="D10" s="85"/>
      <c r="E10" s="85"/>
      <c r="F10" s="85"/>
      <c r="G10" s="85"/>
      <c r="H10" s="85"/>
      <c r="I10" s="85"/>
      <c r="J10" s="85"/>
      <c r="K10" s="87"/>
      <c r="L10" s="87"/>
    </row>
    <row r="11" spans="1:97" ht="14.45" hidden="1" customHeight="1" x14ac:dyDescent="0.25">
      <c r="B11" s="61" t="s">
        <v>32</v>
      </c>
      <c r="C11" s="63"/>
      <c r="D11" s="63"/>
      <c r="E11" s="63"/>
      <c r="F11" s="63"/>
      <c r="G11" s="63"/>
      <c r="H11" s="63"/>
      <c r="I11" s="63"/>
      <c r="J11" s="63"/>
      <c r="K11" s="64"/>
      <c r="L11" s="64"/>
    </row>
    <row r="12" spans="1:97" ht="14.45" hidden="1" customHeight="1" x14ac:dyDescent="0.25">
      <c r="B12" s="65" t="s">
        <v>33</v>
      </c>
      <c r="C12" s="66"/>
      <c r="D12" s="66"/>
      <c r="E12" s="66"/>
      <c r="F12" s="66"/>
      <c r="G12" s="66"/>
      <c r="H12" s="66"/>
      <c r="I12" s="66"/>
      <c r="J12" s="66"/>
      <c r="K12" s="67"/>
      <c r="L12" s="67"/>
    </row>
    <row r="13" spans="1:97" ht="14.45" hidden="1" customHeight="1" x14ac:dyDescent="0.25">
      <c r="B13" s="65" t="s">
        <v>34</v>
      </c>
      <c r="C13" s="66"/>
      <c r="D13" s="66"/>
      <c r="E13" s="66"/>
      <c r="F13" s="66"/>
      <c r="G13" s="66"/>
      <c r="H13" s="66"/>
      <c r="I13" s="66"/>
      <c r="J13" s="66"/>
      <c r="K13" s="67"/>
      <c r="L13" s="67"/>
    </row>
    <row r="14" spans="1:97" ht="14.45" hidden="1" customHeight="1" x14ac:dyDescent="0.25">
      <c r="B14" s="65" t="s">
        <v>23</v>
      </c>
      <c r="C14" s="66"/>
      <c r="D14" s="66"/>
      <c r="E14" s="66"/>
      <c r="F14" s="66"/>
      <c r="G14" s="66"/>
      <c r="H14" s="66"/>
      <c r="I14" s="66"/>
      <c r="J14" s="66"/>
      <c r="K14" s="67"/>
      <c r="L14" s="67"/>
    </row>
    <row r="15" spans="1:97" ht="14.45" hidden="1" customHeight="1" x14ac:dyDescent="0.25">
      <c r="B15" s="65" t="s">
        <v>24</v>
      </c>
      <c r="C15" s="66"/>
      <c r="D15" s="66"/>
      <c r="E15" s="66"/>
      <c r="F15" s="66"/>
      <c r="G15" s="66"/>
      <c r="H15" s="66"/>
      <c r="I15" s="66"/>
      <c r="J15" s="66"/>
      <c r="K15" s="67"/>
      <c r="L15" s="67"/>
    </row>
    <row r="16" spans="1:97" ht="14.45" hidden="1" customHeight="1" x14ac:dyDescent="0.25">
      <c r="B16" s="68" t="s">
        <v>35</v>
      </c>
      <c r="C16" s="69"/>
      <c r="D16" s="69"/>
      <c r="E16" s="69"/>
      <c r="F16" s="69"/>
      <c r="G16" s="69"/>
      <c r="H16" s="69"/>
      <c r="I16" s="69"/>
      <c r="J16" s="69"/>
      <c r="K16" s="70"/>
      <c r="L16" s="70"/>
    </row>
    <row r="17" spans="2:14" ht="14.45" hidden="1" customHeight="1" x14ac:dyDescent="0.25">
      <c r="B17" s="71"/>
      <c r="C17" s="72"/>
      <c r="D17" s="72"/>
      <c r="E17" s="72"/>
      <c r="F17" s="72"/>
      <c r="G17" s="72"/>
      <c r="H17" s="72"/>
      <c r="I17" s="72"/>
      <c r="J17" s="72"/>
      <c r="K17" s="67"/>
      <c r="L17" s="67"/>
    </row>
    <row r="18" spans="2:14" ht="14.45" customHeight="1" x14ac:dyDescent="0.25">
      <c r="B18" s="61" t="s">
        <v>36</v>
      </c>
      <c r="C18" s="90">
        <f>SUM('POC Evaluation'!Q36:Q45)*100/(3*10)</f>
        <v>0</v>
      </c>
      <c r="D18" s="84">
        <f>SUM('POC Evaluation'!C36:C45)*100/(3*10)</f>
        <v>46.666666666666664</v>
      </c>
      <c r="E18" s="84">
        <f>SUM('POC Evaluation'!E36:E45)*100/(3*10)</f>
        <v>0</v>
      </c>
      <c r="F18" s="84">
        <f>SUM('POC Evaluation'!G36:G45)*100/(3*10)</f>
        <v>0</v>
      </c>
      <c r="G18" s="84">
        <f>SUM('POC Evaluation'!I36:I45)*100/(3*10)</f>
        <v>0</v>
      </c>
      <c r="H18" s="84">
        <f>SUM('POC Evaluation'!K36:K45)*100/(3*10)</f>
        <v>0</v>
      </c>
      <c r="I18" s="84">
        <f>SUM('POC Evaluation'!M36:M45)*100/(3*10)</f>
        <v>0</v>
      </c>
      <c r="J18" s="84">
        <f>SUM('POC Evaluation'!O36:O45)*100/(3*10)</f>
        <v>0</v>
      </c>
      <c r="K18" s="86">
        <f>SUM('POC Evaluation'!Q36:Q45)*100/(3*10)</f>
        <v>0</v>
      </c>
      <c r="L18" s="86">
        <f>SUM('POC Evaluation'!S36:S45)*100/(3*10)</f>
        <v>0</v>
      </c>
    </row>
    <row r="19" spans="2:14" x14ac:dyDescent="0.25">
      <c r="B19" s="62" t="s">
        <v>71</v>
      </c>
      <c r="C19" s="91"/>
      <c r="D19" s="85"/>
      <c r="E19" s="85"/>
      <c r="F19" s="85"/>
      <c r="G19" s="85"/>
      <c r="H19" s="85"/>
      <c r="I19" s="85"/>
      <c r="J19" s="85"/>
      <c r="K19" s="87"/>
      <c r="L19" s="87"/>
    </row>
    <row r="20" spans="2:14" x14ac:dyDescent="0.25">
      <c r="B20" s="73" t="s">
        <v>56</v>
      </c>
      <c r="C20" s="90">
        <f>SUM('POC Evaluation'!Q48:Q51)*100/12</f>
        <v>0</v>
      </c>
      <c r="D20" s="84">
        <f>SUM('POC Evaluation'!C48:C51)*100/12</f>
        <v>33.333333333333336</v>
      </c>
      <c r="E20" s="84">
        <f>SUM('POC Evaluation'!E48:E51)*100/12</f>
        <v>0</v>
      </c>
      <c r="F20" s="84">
        <f>SUM('POC Evaluation'!G48:G51)*100/12</f>
        <v>0</v>
      </c>
      <c r="G20" s="84">
        <f>SUM('POC Evaluation'!I48:I51)*100/12</f>
        <v>0</v>
      </c>
      <c r="H20" s="84">
        <f>SUM('POC Evaluation'!K48:K51)*100/12</f>
        <v>0</v>
      </c>
      <c r="I20" s="84">
        <f>SUM('POC Evaluation'!M48:M51)*100/12</f>
        <v>0</v>
      </c>
      <c r="J20" s="84">
        <f>SUM('POC Evaluation'!O48:O51)*100/12</f>
        <v>0</v>
      </c>
      <c r="K20" s="86">
        <f>SUM('POC Evaluation'!Q48:Q51)*100/12</f>
        <v>0</v>
      </c>
      <c r="L20" s="86">
        <f>SUM('POC Evaluation'!S48:S51)*100/12</f>
        <v>0</v>
      </c>
    </row>
    <row r="21" spans="2:14" x14ac:dyDescent="0.25">
      <c r="B21" s="62" t="s">
        <v>72</v>
      </c>
      <c r="C21" s="91"/>
      <c r="D21" s="85"/>
      <c r="E21" s="85"/>
      <c r="F21" s="85"/>
      <c r="G21" s="85"/>
      <c r="H21" s="85"/>
      <c r="I21" s="85"/>
      <c r="J21" s="85"/>
      <c r="K21" s="87"/>
      <c r="L21" s="87"/>
      <c r="N21" s="31" t="s">
        <v>73</v>
      </c>
    </row>
    <row r="22" spans="2:14" x14ac:dyDescent="0.25">
      <c r="C22" s="88">
        <f>SUM(C5:C21)</f>
        <v>0</v>
      </c>
      <c r="D22" s="80">
        <f>SUM(D5:D21)</f>
        <v>236.4814814814815</v>
      </c>
      <c r="E22" s="80">
        <f>SUM(E5:E21)</f>
        <v>0</v>
      </c>
      <c r="F22" s="80">
        <f>SUM(F5:F21)</f>
        <v>0</v>
      </c>
      <c r="G22" s="80">
        <f>SUM(G5:G21)</f>
        <v>0</v>
      </c>
      <c r="H22" s="80">
        <f t="shared" ref="H22:L22" si="0">SUM(H5:H21)</f>
        <v>0</v>
      </c>
      <c r="I22" s="80">
        <f t="shared" si="0"/>
        <v>0</v>
      </c>
      <c r="J22" s="80">
        <f t="shared" si="0"/>
        <v>0</v>
      </c>
      <c r="K22" s="82">
        <f t="shared" si="0"/>
        <v>0</v>
      </c>
      <c r="L22" s="82">
        <f t="shared" si="0"/>
        <v>0</v>
      </c>
      <c r="N22" s="80">
        <f>N5*5</f>
        <v>333.33333333333337</v>
      </c>
    </row>
    <row r="23" spans="2:14" x14ac:dyDescent="0.25">
      <c r="C23" s="89"/>
      <c r="D23" s="81"/>
      <c r="E23" s="81"/>
      <c r="F23" s="81"/>
      <c r="G23" s="81"/>
      <c r="H23" s="81"/>
      <c r="I23" s="81"/>
      <c r="J23" s="81"/>
      <c r="K23" s="83"/>
      <c r="L23" s="83"/>
      <c r="N23" s="81"/>
    </row>
    <row r="24" spans="2:14" x14ac:dyDescent="0.25">
      <c r="J24" s="74"/>
      <c r="K24" s="49"/>
      <c r="L24" s="75"/>
    </row>
    <row r="25" spans="2:14" x14ac:dyDescent="0.25">
      <c r="J25" s="76"/>
      <c r="K25" s="77"/>
      <c r="L25" s="78"/>
    </row>
  </sheetData>
  <mergeCells count="63">
    <mergeCell ref="I5:I6"/>
    <mergeCell ref="J5:J6"/>
    <mergeCell ref="K5:K6"/>
    <mergeCell ref="L5:L6"/>
    <mergeCell ref="N5:N6"/>
    <mergeCell ref="C7:C8"/>
    <mergeCell ref="D7:D8"/>
    <mergeCell ref="E7:E8"/>
    <mergeCell ref="F7:F8"/>
    <mergeCell ref="G7:G8"/>
    <mergeCell ref="H7:H8"/>
    <mergeCell ref="I7:I8"/>
    <mergeCell ref="C5:C6"/>
    <mergeCell ref="D5:D6"/>
    <mergeCell ref="E5:E6"/>
    <mergeCell ref="F5:F6"/>
    <mergeCell ref="G5:G6"/>
    <mergeCell ref="H5:H6"/>
    <mergeCell ref="J7:J8"/>
    <mergeCell ref="K7:K8"/>
    <mergeCell ref="L7:L8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C18:C19"/>
    <mergeCell ref="D18:D19"/>
    <mergeCell ref="E18:E19"/>
    <mergeCell ref="F18:F19"/>
    <mergeCell ref="G18:G19"/>
    <mergeCell ref="H18:H19"/>
    <mergeCell ref="I18:I19"/>
    <mergeCell ref="K18:K19"/>
    <mergeCell ref="L18:L19"/>
    <mergeCell ref="C20:C21"/>
    <mergeCell ref="D20:D21"/>
    <mergeCell ref="E20:E21"/>
    <mergeCell ref="F20:F21"/>
    <mergeCell ref="G20:G21"/>
    <mergeCell ref="H20:H21"/>
    <mergeCell ref="I20:I21"/>
    <mergeCell ref="J22:J23"/>
    <mergeCell ref="K22:K23"/>
    <mergeCell ref="L22:L23"/>
    <mergeCell ref="N22:N23"/>
    <mergeCell ref="A1:BS1"/>
    <mergeCell ref="J20:J21"/>
    <mergeCell ref="K20:K21"/>
    <mergeCell ref="L20:L21"/>
    <mergeCell ref="C22:C23"/>
    <mergeCell ref="D22:D23"/>
    <mergeCell ref="E22:E23"/>
    <mergeCell ref="F22:F23"/>
    <mergeCell ref="G22:G23"/>
    <mergeCell ref="H22:H23"/>
    <mergeCell ref="I22:I23"/>
    <mergeCell ref="J18:J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Criteria</vt:lpstr>
      <vt:lpstr>POC Evaluation</vt:lpstr>
      <vt:lpstr>POC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Brenes</dc:creator>
  <cp:lastModifiedBy>Rodrigo Brenes</cp:lastModifiedBy>
  <dcterms:created xsi:type="dcterms:W3CDTF">2017-09-09T19:57:39Z</dcterms:created>
  <dcterms:modified xsi:type="dcterms:W3CDTF">2017-09-09T20:35:48Z</dcterms:modified>
</cp:coreProperties>
</file>