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PIVOT4" sheetId="9" r:id="rId1"/>
    <sheet name="DATA" sheetId="1" r:id="rId2"/>
    <sheet name="PIVOT" sheetId="4" r:id="rId3"/>
    <sheet name="PIVOT2" sheetId="5" r:id="rId4"/>
    <sheet name="PIVOT3" sheetId="6" r:id="rId5"/>
    <sheet name="DASHBOARD" sheetId="2" r:id="rId6"/>
    <sheet name="Sheet3" sheetId="3" r:id="rId7"/>
  </sheets>
  <definedNames>
    <definedName name="_xlnm._FilterDatabase" localSheetId="1" hidden="1">DATA!$A$1:$P$1</definedName>
  </definedNames>
  <calcPr calcId="124519"/>
  <pivotCaches>
    <pivotCache cacheId="4" r:id="rId8"/>
    <pivotCache cacheId="19" r:id="rId9"/>
  </pivotCaches>
</workbook>
</file>

<file path=xl/calcChain.xml><?xml version="1.0" encoding="utf-8"?>
<calcChain xmlns="http://schemas.openxmlformats.org/spreadsheetml/2006/main">
  <c r="R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2"/>
  <c r="N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<sst xmlns="http://schemas.openxmlformats.org/spreadsheetml/2006/main" count="573" uniqueCount="147">
  <si>
    <t>ChildID</t>
  </si>
  <si>
    <t>Age_Months</t>
  </si>
  <si>
    <t>Gender</t>
  </si>
  <si>
    <t>Height_cm</t>
  </si>
  <si>
    <t>Weight_kg</t>
  </si>
  <si>
    <t>Daily_Fruit_Servings</t>
  </si>
  <si>
    <t>Daily_Veggie_Servings</t>
  </si>
  <si>
    <t>Daily_Sugar_Drinks</t>
  </si>
  <si>
    <t>ScreenTime_Hours</t>
  </si>
  <si>
    <t>Region</t>
  </si>
  <si>
    <t>health status</t>
  </si>
  <si>
    <t>body mass index</t>
  </si>
  <si>
    <t>age group</t>
  </si>
  <si>
    <t>C001</t>
  </si>
  <si>
    <t>Female</t>
  </si>
  <si>
    <t>South</t>
  </si>
  <si>
    <t>Obese</t>
  </si>
  <si>
    <t>37-48</t>
  </si>
  <si>
    <t>C002</t>
  </si>
  <si>
    <t>Central</t>
  </si>
  <si>
    <t>24-36</t>
  </si>
  <si>
    <t>C003</t>
  </si>
  <si>
    <t>C004</t>
  </si>
  <si>
    <t>C005</t>
  </si>
  <si>
    <t>C006</t>
  </si>
  <si>
    <t>Male</t>
  </si>
  <si>
    <t>East</t>
  </si>
  <si>
    <t>49-60</t>
  </si>
  <si>
    <t>C007</t>
  </si>
  <si>
    <t>C008</t>
  </si>
  <si>
    <t>C009</t>
  </si>
  <si>
    <t>North</t>
  </si>
  <si>
    <t>C010</t>
  </si>
  <si>
    <t>C011</t>
  </si>
  <si>
    <t>West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</si>
  <si>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</si>
  <si>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</si>
  <si>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</si>
  <si>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</si>
  <si>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</si>
  <si>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</si>
  <si>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</si>
  <si>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</si>
  <si>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</si>
  <si>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</si>
  <si>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</si>
  <si>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</si>
  <si>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</si>
  <si>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</si>
  <si>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</si>
  <si>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</si>
  <si>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</si>
  <si>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</si>
  <si>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</si>
  <si>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</si>
  <si>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</si>
  <si>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</si>
  <si>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</si>
  <si>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</si>
  <si>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</si>
  <si>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</si>
  <si>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</si>
  <si>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</si>
  <si>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</si>
  <si>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</si>
  <si>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</si>
  <si>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</si>
  <si>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</si>
  <si>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</si>
  <si>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</si>
  <si>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</si>
  <si>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</si>
  <si>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</si>
  <si>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</si>
  <si>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</si>
  <si>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</si>
  <si>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</si>
  <si>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</si>
  <si>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</si>
  <si>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</si>
  <si>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</si>
  <si>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</si>
  <si>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</si>
  <si>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</si>
  <si>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</si>
  <si>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</si>
  <si>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</si>
  <si>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</si>
  <si>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</si>
  <si>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</si>
  <si>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</si>
  <si>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</si>
  <si>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</si>
  <si>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</si>
  <si>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</si>
  <si>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</si>
  <si>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</si>
  <si>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</si>
  <si>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</si>
  <si>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</si>
  <si>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</si>
  <si>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</si>
  <si>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</si>
  <si>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</si>
  <si>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</si>
  <si>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</si>
  <si>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</si>
  <si>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</si>
  <si>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</si>
  <si>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</si>
  <si>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</si>
  <si>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</si>
  <si>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</si>
  <si>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</si>
  <si>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</si>
  <si>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</si>
  <si>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</si>
  <si>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</si>
  <si>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</si>
  <si>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</si>
  <si>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</si>
  <si>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</si>
  <si>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</si>
  <si>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</si>
  <si>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BMI</t>
  </si>
  <si>
    <t>HEALTHY WEIGHT</t>
  </si>
  <si>
    <t>OVERWEIGHT</t>
  </si>
  <si>
    <t>OBESE</t>
  </si>
  <si>
    <t>Row Labels</t>
  </si>
  <si>
    <t>Grand Total</t>
  </si>
  <si>
    <t>Values</t>
  </si>
  <si>
    <t>Average of Daily_Fruit_Servings</t>
  </si>
  <si>
    <t>Average of body mass index</t>
  </si>
  <si>
    <t>HEALTH STATUS2</t>
  </si>
  <si>
    <t>(blank)</t>
  </si>
  <si>
    <t>Average of Daily_Sugar_Drinks</t>
  </si>
  <si>
    <t>Average of ScreenTime_Hours</t>
  </si>
  <si>
    <t>Count of Daily_Veggie_Servings</t>
  </si>
  <si>
    <t>Overall Dashboard Insights</t>
  </si>
  <si>
    <t>1.Obese children have slightly higher sugar intake and screen time.</t>
  </si>
  <si>
    <t>2.The 24–36 months age group shows the highest count in the selected health status category.</t>
  </si>
  <si>
    <t>3.Regional differences exist in BMI and fruit intake; South shows higher fruit consumption and BMI.</t>
  </si>
  <si>
    <t>4.Dietary imbalance: Children consume more vegetables than fruits, which could affect health outcomes.</t>
  </si>
  <si>
    <t>5.The dashboard allows dynamic filtering by Gender, Health_Status, and Region to explore these patterns further.</t>
  </si>
  <si>
    <t>Healthy kids nutritions and growth anylysis</t>
  </si>
  <si>
    <t>(All)</t>
  </si>
  <si>
    <t>Sum of BMI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</si>
</sst>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33333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wrapText="1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[DAY-3.xlsx]PIVOT4!PivotTable4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</c:pivotFmt>
      <c:pivotFmt>
        <c:idx val="41"/>
        <c:spPr>
          <a:ln w="25400">
            <a:noFill/>
          </a:ln>
        </c:spPr>
        <c:marker>
          <c:symbol val="none"/>
        </c:marker>
      </c:pivotFmt>
      <c:pivotFmt>
        <c:idx val="42"/>
        <c:spPr>
          <a:ln w="25400">
            <a:noFill/>
          </a:ln>
        </c:spPr>
        <c:marker>
          <c:symbol val="none"/>
        </c:marker>
      </c:pivotFmt>
      <c:pivotFmt>
        <c:idx val="43"/>
        <c:spPr>
          <a:ln w="25400">
            <a:noFill/>
          </a:ln>
        </c:spPr>
        <c:marker>
          <c:symbol val="none"/>
        </c:marker>
      </c:pivotFmt>
      <c:pivotFmt>
        <c:idx val="44"/>
        <c:spPr>
          <a:ln w="25400">
            <a:noFill/>
          </a:ln>
        </c:spPr>
        <c:marker>
          <c:symbol val="none"/>
        </c:marker>
      </c:pivotFmt>
      <c:pivotFmt>
        <c:idx val="45"/>
        <c:spPr>
          <a:ln w="25400">
            <a:noFill/>
          </a:ln>
        </c:spPr>
        <c:marker>
          <c:symbol val="none"/>
        </c:marker>
      </c:pivotFmt>
      <c:pivotFmt>
        <c:idx val="46"/>
        <c:spPr>
          <a:ln w="25400">
            <a:noFill/>
          </a:ln>
        </c:spPr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</c:pivotFmt>
      <c:pivotFmt>
        <c:idx val="48"/>
        <c:spPr>
          <a:ln w="25400">
            <a:noFill/>
          </a:ln>
        </c:spPr>
        <c:marker>
          <c:symbol val="none"/>
        </c:marker>
      </c:pivotFmt>
      <c:pivotFmt>
        <c:idx val="49"/>
        <c:spPr>
          <a:ln w="25400">
            <a:noFill/>
          </a:ln>
        </c:spPr>
        <c:marker>
          <c:symbol val="none"/>
        </c:marker>
      </c:pivotFmt>
      <c:pivotFmt>
        <c:idx val="50"/>
        <c:spPr>
          <a:ln w="25400">
            <a:noFill/>
          </a:ln>
        </c:spPr>
        <c:marker>
          <c:symbol val="none"/>
        </c:marker>
      </c:pivotFmt>
      <c:pivotFmt>
        <c:idx val="51"/>
        <c:spPr>
          <a:ln w="25400">
            <a:noFill/>
          </a:ln>
        </c:spPr>
        <c:marker>
          <c:symbol val="none"/>
        </c:marker>
      </c:pivotFmt>
      <c:pivotFmt>
        <c:idx val="52"/>
        <c:spPr>
          <a:ln w="25400">
            <a:noFill/>
          </a:ln>
        </c:spPr>
        <c:marker>
          <c:symbol val="none"/>
        </c:marker>
      </c:pivotFmt>
      <c:pivotFmt>
        <c:idx val="53"/>
        <c:spPr>
          <a:ln w="25400">
            <a:noFill/>
          </a:ln>
        </c:spPr>
        <c:marker>
          <c:symbol val="none"/>
        </c:marker>
      </c:pivotFmt>
      <c:pivotFmt>
        <c:idx val="54"/>
        <c:spPr>
          <a:ln w="25400">
            <a:noFill/>
          </a:ln>
        </c:spPr>
        <c:marker>
          <c:symbol val="none"/>
        </c:marker>
      </c:pivotFmt>
      <c:pivotFmt>
        <c:idx val="55"/>
        <c:spPr>
          <a:ln w="25400">
            <a:noFill/>
          </a:ln>
        </c:spPr>
        <c:marker>
          <c:symbol val="none"/>
        </c:marker>
      </c:pivotFmt>
      <c:pivotFmt>
        <c:idx val="56"/>
        <c:spPr>
          <a:ln w="25400">
            <a:noFill/>
          </a:ln>
        </c:spPr>
        <c:marker>
          <c:symbol val="none"/>
        </c:marker>
      </c:pivotFmt>
      <c:pivotFmt>
        <c:idx val="57"/>
        <c:spPr>
          <a:ln w="25400">
            <a:noFill/>
          </a:ln>
        </c:spPr>
        <c:marker>
          <c:symbol val="none"/>
        </c:marker>
      </c:pivotFmt>
      <c:pivotFmt>
        <c:idx val="58"/>
        <c:spPr>
          <a:ln w="25400">
            <a:noFill/>
          </a:ln>
        </c:spPr>
        <c:marker>
          <c:symbol val="none"/>
        </c:marker>
      </c:pivotFmt>
      <c:pivotFmt>
        <c:idx val="59"/>
        <c:spPr>
          <a:ln w="25400">
            <a:noFill/>
          </a:ln>
        </c:spPr>
        <c:marker>
          <c:symbol val="none"/>
        </c:marker>
      </c:pivotFmt>
      <c:pivotFmt>
        <c:idx val="60"/>
        <c:spPr>
          <a:ln w="25400">
            <a:noFill/>
          </a:ln>
        </c:spPr>
        <c:marker>
          <c:symbol val="none"/>
        </c:marker>
      </c:pivotFmt>
      <c:pivotFmt>
        <c:idx val="61"/>
        <c:spPr>
          <a:ln w="25400">
            <a:noFill/>
          </a:ln>
        </c:spPr>
        <c:marker>
          <c:symbol val="none"/>
        </c:marker>
      </c:pivotFmt>
      <c:pivotFmt>
        <c:idx val="62"/>
        <c:spPr>
          <a:ln w="25400">
            <a:noFill/>
          </a:ln>
        </c:spPr>
        <c:marker>
          <c:symbol val="none"/>
        </c:marker>
      </c:pivotFmt>
      <c:pivotFmt>
        <c:idx val="63"/>
        <c:spPr>
          <a:ln w="25400">
            <a:noFill/>
          </a:ln>
        </c:spPr>
        <c:marker>
          <c:symbol val="none"/>
        </c:marker>
      </c:pivotFmt>
      <c:pivotFmt>
        <c:idx val="64"/>
        <c:spPr>
          <a:ln w="25400">
            <a:noFill/>
          </a:ln>
        </c:spPr>
        <c:marker>
          <c:symbol val="none"/>
        </c:marker>
      </c:pivotFmt>
      <c:pivotFmt>
        <c:idx val="65"/>
        <c:spPr>
          <a:ln w="25400">
            <a:noFill/>
          </a:ln>
        </c:spPr>
        <c:marker>
          <c:symbol val="none"/>
        </c:marker>
      </c:pivotFmt>
      <c:pivotFmt>
        <c:idx val="66"/>
        <c:spPr>
          <a:ln w="25400">
            <a:noFill/>
          </a:ln>
        </c:spPr>
        <c:marker>
          <c:symbol val="none"/>
        </c:marker>
      </c:pivotFmt>
      <c:pivotFmt>
        <c:idx val="67"/>
        <c:spPr>
          <a:ln w="25400">
            <a:noFill/>
          </a:ln>
        </c:spPr>
        <c:marker>
          <c:symbol val="none"/>
        </c:marker>
      </c:pivotFmt>
      <c:pivotFmt>
        <c:idx val="68"/>
        <c:spPr>
          <a:ln w="25400">
            <a:noFill/>
          </a:ln>
        </c:spPr>
        <c:marker>
          <c:symbol val="none"/>
        </c:marker>
      </c:pivotFmt>
      <c:pivotFmt>
        <c:idx val="69"/>
        <c:spPr>
          <a:ln w="25400">
            <a:noFill/>
          </a:ln>
        </c:spPr>
        <c:marker>
          <c:symbol val="none"/>
        </c:marker>
      </c:pivotFmt>
      <c:pivotFmt>
        <c:idx val="70"/>
        <c:spPr>
          <a:ln w="25400">
            <a:noFill/>
          </a:ln>
        </c:spPr>
        <c:marker>
          <c:symbol val="none"/>
        </c:marker>
      </c:pivotFmt>
      <c:pivotFmt>
        <c:idx val="71"/>
        <c:spPr>
          <a:ln w="25400">
            <a:noFill/>
          </a:ln>
        </c:spPr>
        <c:marker>
          <c:symbol val="none"/>
        </c:marker>
      </c:pivotFmt>
      <c:pivotFmt>
        <c:idx val="72"/>
        <c:spPr>
          <a:ln w="25400">
            <a:noFill/>
          </a:ln>
        </c:spPr>
        <c:marker>
          <c:symbol val="none"/>
        </c:marker>
      </c:pivotFmt>
      <c:pivotFmt>
        <c:idx val="73"/>
        <c:spPr>
          <a:ln w="25400">
            <a:noFill/>
          </a:ln>
        </c:spPr>
        <c:marker>
          <c:symbol val="none"/>
        </c:marker>
      </c:pivotFmt>
      <c:pivotFmt>
        <c:idx val="74"/>
        <c:spPr>
          <a:ln w="25400">
            <a:noFill/>
          </a:ln>
        </c:spPr>
        <c:marker>
          <c:symbol val="none"/>
        </c:marker>
      </c:pivotFmt>
      <c:pivotFmt>
        <c:idx val="75"/>
        <c:spPr>
          <a:ln w="25400">
            <a:noFill/>
          </a:ln>
        </c:spPr>
        <c:marker>
          <c:symbol val="none"/>
        </c:marker>
      </c:pivotFmt>
      <c:pivotFmt>
        <c:idx val="76"/>
        <c:spPr>
          <a:ln w="25400">
            <a:noFill/>
          </a:ln>
        </c:spPr>
        <c:marker>
          <c:symbol val="none"/>
        </c:marker>
      </c:pivotFmt>
      <c:pivotFmt>
        <c:idx val="77"/>
        <c:spPr>
          <a:ln w="25400">
            <a:noFill/>
          </a:ln>
        </c:spPr>
        <c:marker>
          <c:symbol val="none"/>
        </c:marker>
      </c:pivotFmt>
      <c:pivotFmt>
        <c:idx val="78"/>
        <c:spPr>
          <a:ln w="25400">
            <a:noFill/>
          </a:ln>
        </c:spPr>
        <c:marker>
          <c:symbol val="none"/>
        </c:marker>
      </c:pivotFmt>
      <c:pivotFmt>
        <c:idx val="79"/>
        <c:spPr>
          <a:ln w="25400">
            <a:noFill/>
          </a:ln>
        </c:spPr>
        <c:marker>
          <c:symbol val="none"/>
        </c:marker>
      </c:pivotFmt>
      <c:pivotFmt>
        <c:idx val="80"/>
        <c:spPr>
          <a:ln w="25400">
            <a:noFill/>
          </a:ln>
        </c:spPr>
        <c:marker>
          <c:symbol val="none"/>
        </c:marker>
      </c:pivotFmt>
      <c:pivotFmt>
        <c:idx val="81"/>
        <c:spPr>
          <a:ln w="25400">
            <a:noFill/>
          </a:ln>
        </c:spPr>
        <c:marker>
          <c:symbol val="none"/>
        </c:marker>
      </c:pivotFmt>
      <c:pivotFmt>
        <c:idx val="82"/>
        <c:spPr>
          <a:ln w="25400">
            <a:noFill/>
          </a:ln>
        </c:spPr>
        <c:marker>
          <c:symbol val="none"/>
        </c:marker>
      </c:pivotFmt>
      <c:pivotFmt>
        <c:idx val="83"/>
        <c:spPr>
          <a:ln w="25400">
            <a:noFill/>
          </a:ln>
        </c:spPr>
        <c:marker>
          <c:symbol val="none"/>
        </c:marker>
      </c:pivotFmt>
      <c:pivotFmt>
        <c:idx val="84"/>
        <c:spPr>
          <a:ln w="25400">
            <a:noFill/>
          </a:ln>
        </c:spPr>
        <c:marker>
          <c:symbol val="none"/>
        </c:marker>
      </c:pivotFmt>
      <c:pivotFmt>
        <c:idx val="85"/>
        <c:spPr>
          <a:ln w="25400">
            <a:noFill/>
          </a:ln>
        </c:spPr>
        <c:marker>
          <c:symbol val="none"/>
        </c:marker>
      </c:pivotFmt>
      <c:pivotFmt>
        <c:idx val="86"/>
        <c:spPr>
          <a:ln w="25400">
            <a:noFill/>
          </a:ln>
        </c:spPr>
        <c:marker>
          <c:symbol val="none"/>
        </c:marker>
      </c:pivotFmt>
      <c:pivotFmt>
        <c:idx val="87"/>
        <c:spPr>
          <a:ln w="25400">
            <a:noFill/>
          </a:ln>
        </c:spPr>
        <c:marker>
          <c:symbol val="none"/>
        </c:marker>
      </c:pivotFmt>
      <c:pivotFmt>
        <c:idx val="88"/>
        <c:spPr>
          <a:ln w="25400">
            <a:noFill/>
          </a:ln>
        </c:spPr>
        <c:marker>
          <c:symbol val="none"/>
        </c:marker>
      </c:pivotFmt>
      <c:pivotFmt>
        <c:idx val="89"/>
        <c:spPr>
          <a:ln w="25400">
            <a:noFill/>
          </a:ln>
        </c:spPr>
        <c:marker>
          <c:symbol val="none"/>
        </c:marker>
      </c:pivotFmt>
      <c:pivotFmt>
        <c:idx val="90"/>
        <c:spPr>
          <a:ln w="25400">
            <a:noFill/>
          </a:ln>
        </c:spPr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spPr>
          <a:ln w="25400">
            <a:noFill/>
          </a:ln>
        </c:spPr>
        <c:marker>
          <c:symbol val="none"/>
        </c:marker>
      </c:pivotFmt>
      <c:pivotFmt>
        <c:idx val="93"/>
        <c:spPr>
          <a:ln w="25400">
            <a:noFill/>
          </a:ln>
        </c:spPr>
        <c:marker>
          <c:symbol val="none"/>
        </c:marker>
      </c:pivotFmt>
      <c:pivotFmt>
        <c:idx val="94"/>
        <c:spPr>
          <a:ln w="25400">
            <a:noFill/>
          </a:ln>
        </c:spPr>
        <c:marker>
          <c:symbol val="none"/>
        </c:marker>
      </c:pivotFmt>
      <c:pivotFmt>
        <c:idx val="95"/>
        <c:spPr>
          <a:ln w="25400">
            <a:noFill/>
          </a:ln>
        </c:spPr>
        <c:marker>
          <c:symbol val="none"/>
        </c:marker>
      </c:pivotFmt>
      <c:pivotFmt>
        <c:idx val="96"/>
        <c:spPr>
          <a:ln w="25400">
            <a:noFill/>
          </a:ln>
        </c:spPr>
        <c:marker>
          <c:symbol val="none"/>
        </c:marker>
      </c:pivotFmt>
      <c:pivotFmt>
        <c:idx val="97"/>
        <c:spPr>
          <a:ln w="25400">
            <a:noFill/>
          </a:ln>
        </c:spPr>
        <c:marker>
          <c:symbol val="none"/>
        </c:marker>
      </c:pivotFmt>
      <c:pivotFmt>
        <c:idx val="98"/>
        <c:spPr>
          <a:ln w="25400">
            <a:noFill/>
          </a:ln>
        </c:spPr>
        <c:marker>
          <c:symbol val="none"/>
        </c:marker>
      </c:pivotFmt>
      <c:pivotFmt>
        <c:idx val="99"/>
        <c:spPr>
          <a:ln w="25400">
            <a:noFill/>
          </a:ln>
        </c:spPr>
        <c:marker>
          <c:symbol val="none"/>
        </c:marker>
      </c:pivotFmt>
      <c:pivotFmt>
        <c:idx val="100"/>
        <c:spPr>
          <a:ln w="25400">
            <a:noFill/>
          </a:ln>
        </c:spPr>
        <c:marker>
          <c:symbol val="none"/>
        </c:marker>
      </c:pivotFmt>
      <c:pivotFmt>
        <c:idx val="101"/>
        <c:spPr>
          <a:ln w="25400">
            <a:noFill/>
          </a:ln>
        </c:spPr>
        <c:marker>
          <c:symbol val="none"/>
        </c:marker>
      </c:pivotFmt>
      <c:pivotFmt>
        <c:idx val="102"/>
        <c:spPr>
          <a:ln w="25400">
            <a:noFill/>
          </a:ln>
        </c:spPr>
        <c:marker>
          <c:symbol val="none"/>
        </c:marker>
      </c:pivotFmt>
      <c:pivotFmt>
        <c:idx val="103"/>
        <c:spPr>
          <a:ln w="25400">
            <a:noFill/>
          </a:ln>
        </c:spPr>
        <c:marker>
          <c:symbol val="none"/>
        </c:marker>
      </c:pivotFmt>
      <c:pivotFmt>
        <c:idx val="104"/>
        <c:spPr>
          <a:ln w="25400">
            <a:noFill/>
          </a:ln>
        </c:spPr>
        <c:marker>
          <c:symbol val="none"/>
        </c:marker>
      </c:pivotFmt>
      <c:pivotFmt>
        <c:idx val="105"/>
        <c:spPr>
          <a:ln w="25400">
            <a:noFill/>
          </a:ln>
        </c:spPr>
        <c:marker>
          <c:symbol val="none"/>
        </c:marker>
      </c:pivotFmt>
      <c:pivotFmt>
        <c:idx val="106"/>
        <c:spPr>
          <a:ln w="25400">
            <a:noFill/>
          </a:ln>
        </c:spPr>
        <c:marker>
          <c:symbol val="none"/>
        </c:marker>
      </c:pivotFmt>
      <c:pivotFmt>
        <c:idx val="107"/>
        <c:spPr>
          <a:ln w="25400">
            <a:noFill/>
          </a:ln>
        </c:spPr>
        <c:marker>
          <c:symbol val="none"/>
        </c:marker>
      </c:pivotFmt>
      <c:pivotFmt>
        <c:idx val="108"/>
        <c:spPr>
          <a:ln w="25400">
            <a:noFill/>
          </a:ln>
        </c:spPr>
        <c:marker>
          <c:symbol val="none"/>
        </c:marker>
      </c:pivotFmt>
      <c:pivotFmt>
        <c:idx val="109"/>
        <c:spPr>
          <a:ln w="25400">
            <a:noFill/>
          </a:ln>
        </c:spPr>
        <c:marker>
          <c:symbol val="none"/>
        </c:marker>
      </c:pivotFmt>
      <c:pivotFmt>
        <c:idx val="110"/>
        <c:spPr>
          <a:ln w="25400">
            <a:noFill/>
          </a:ln>
        </c:spPr>
        <c:marker>
          <c:symbol val="none"/>
        </c:marker>
      </c:pivotFmt>
      <c:pivotFmt>
        <c:idx val="111"/>
        <c:spPr>
          <a:ln w="25400">
            <a:noFill/>
          </a:ln>
        </c:spPr>
        <c:marker>
          <c:symbol val="none"/>
        </c:marker>
      </c:pivotFmt>
      <c:pivotFmt>
        <c:idx val="112"/>
        <c:spPr>
          <a:ln w="25400">
            <a:noFill/>
          </a:ln>
        </c:spPr>
        <c:marker>
          <c:symbol val="none"/>
        </c:marker>
      </c:pivotFmt>
      <c:pivotFmt>
        <c:idx val="113"/>
        <c:spPr>
          <a:ln w="25400">
            <a:noFill/>
          </a:ln>
        </c:spPr>
        <c:marker>
          <c:symbol val="none"/>
        </c:marker>
      </c:pivotFmt>
      <c:pivotFmt>
        <c:idx val="114"/>
        <c:spPr>
          <a:ln w="25400">
            <a:noFill/>
          </a:ln>
        </c:spPr>
        <c:marker>
          <c:symbol val="none"/>
        </c:marker>
      </c:pivotFmt>
      <c:pivotFmt>
        <c:idx val="115"/>
        <c:spPr>
          <a:ln w="25400">
            <a:noFill/>
          </a:ln>
        </c:spPr>
        <c:marker>
          <c:symbol val="none"/>
        </c:marker>
      </c:pivotFmt>
      <c:pivotFmt>
        <c:idx val="116"/>
        <c:spPr>
          <a:ln w="25400">
            <a:noFill/>
          </a:ln>
        </c:spPr>
        <c:marker>
          <c:symbol val="none"/>
        </c:marker>
      </c:pivotFmt>
      <c:pivotFmt>
        <c:idx val="117"/>
        <c:spPr>
          <a:ln w="25400">
            <a:noFill/>
          </a:ln>
        </c:spPr>
        <c:marker>
          <c:symbol val="none"/>
        </c:marker>
      </c:pivotFmt>
      <c:pivotFmt>
        <c:idx val="118"/>
        <c:spPr>
          <a:ln w="25400">
            <a:noFill/>
          </a:ln>
        </c:spPr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spPr>
          <a:ln w="25400">
            <a:noFill/>
          </a:ln>
        </c:spPr>
        <c:marker>
          <c:symbol val="none"/>
        </c:marker>
      </c:pivotFmt>
      <c:pivotFmt>
        <c:idx val="123"/>
        <c:spPr>
          <a:ln w="25400">
            <a:noFill/>
          </a:ln>
        </c:spPr>
        <c:marker>
          <c:symbol val="none"/>
        </c:marker>
      </c:pivotFmt>
      <c:pivotFmt>
        <c:idx val="124"/>
        <c:spPr>
          <a:ln w="25400">
            <a:noFill/>
          </a:ln>
        </c:spPr>
        <c:marker>
          <c:symbol val="none"/>
        </c:marker>
      </c:pivotFmt>
      <c:pivotFmt>
        <c:idx val="125"/>
        <c:spPr>
          <a:ln w="25400">
            <a:noFill/>
          </a:ln>
        </c:spPr>
        <c:marker>
          <c:symbol val="none"/>
        </c:marker>
      </c:pivotFmt>
      <c:pivotFmt>
        <c:idx val="126"/>
        <c:spPr>
          <a:ln w="25400">
            <a:noFill/>
          </a:ln>
        </c:spPr>
        <c:marker>
          <c:symbol val="none"/>
        </c:marker>
      </c:pivotFmt>
      <c:pivotFmt>
        <c:idx val="127"/>
        <c:spPr>
          <a:ln w="25400">
            <a:noFill/>
          </a:ln>
        </c:spPr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spPr>
          <a:ln w="25400">
            <a:noFill/>
          </a:ln>
        </c:spPr>
        <c:marker>
          <c:symbol val="none"/>
        </c:marker>
      </c:pivotFmt>
      <c:pivotFmt>
        <c:idx val="132"/>
        <c:spPr>
          <a:ln w="25400">
            <a:noFill/>
          </a:ln>
        </c:spPr>
        <c:marker>
          <c:symbol val="none"/>
        </c:marker>
      </c:pivotFmt>
      <c:pivotFmt>
        <c:idx val="133"/>
        <c:spPr>
          <a:ln w="25400">
            <a:noFill/>
          </a:ln>
        </c:spPr>
        <c:marker>
          <c:symbol val="none"/>
        </c:marker>
      </c:pivotFmt>
      <c:pivotFmt>
        <c:idx val="134"/>
        <c:spPr>
          <a:ln w="25400">
            <a:noFill/>
          </a:ln>
        </c:spPr>
        <c:marker>
          <c:symbol val="none"/>
        </c:marker>
      </c:pivotFmt>
      <c:pivotFmt>
        <c:idx val="135"/>
        <c:spPr>
          <a:ln w="25400">
            <a:noFill/>
          </a:ln>
        </c:spPr>
        <c:marker>
          <c:symbol val="none"/>
        </c:marker>
      </c:pivotFmt>
      <c:pivotFmt>
        <c:idx val="136"/>
        <c:spPr>
          <a:ln w="25400">
            <a:noFill/>
          </a:ln>
        </c:spPr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spPr>
          <a:ln w="25400">
            <a:noFill/>
          </a:ln>
        </c:spPr>
        <c:marker>
          <c:symbol val="none"/>
        </c:marker>
      </c:pivotFmt>
      <c:pivotFmt>
        <c:idx val="141"/>
        <c:spPr>
          <a:ln w="25400">
            <a:noFill/>
          </a:ln>
        </c:spPr>
        <c:marker>
          <c:symbol val="none"/>
        </c:marker>
      </c:pivotFmt>
      <c:pivotFmt>
        <c:idx val="142"/>
        <c:spPr>
          <a:ln w="25400">
            <a:noFill/>
          </a:ln>
        </c:spPr>
        <c:marker>
          <c:symbol val="none"/>
        </c:marker>
      </c:pivotFmt>
      <c:pivotFmt>
        <c:idx val="143"/>
        <c:spPr>
          <a:ln w="25400">
            <a:noFill/>
          </a:ln>
        </c:spPr>
        <c:marker>
          <c:symbol val="none"/>
        </c:marker>
      </c:pivotFmt>
      <c:pivotFmt>
        <c:idx val="144"/>
        <c:spPr>
          <a:ln w="25400">
            <a:noFill/>
          </a:ln>
        </c:spPr>
        <c:marker>
          <c:symbol val="none"/>
        </c:marker>
      </c:pivotFmt>
      <c:pivotFmt>
        <c:idx val="145"/>
        <c:spPr>
          <a:ln w="25400">
            <a:noFill/>
          </a:ln>
        </c:spPr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spPr>
          <a:ln w="25400">
            <a:noFill/>
          </a:ln>
        </c:spPr>
        <c:marker>
          <c:symbol val="none"/>
        </c:marker>
      </c:pivotFmt>
      <c:pivotFmt>
        <c:idx val="150"/>
        <c:spPr>
          <a:ln w="25400">
            <a:noFill/>
          </a:ln>
        </c:spPr>
        <c:marker>
          <c:symbol val="none"/>
        </c:marker>
      </c:pivotFmt>
      <c:pivotFmt>
        <c:idx val="151"/>
        <c:spPr>
          <a:ln w="25400">
            <a:noFill/>
          </a:ln>
        </c:spPr>
        <c:marker>
          <c:symbol val="none"/>
        </c:marker>
      </c:pivotFmt>
      <c:pivotFmt>
        <c:idx val="152"/>
        <c:spPr>
          <a:ln w="25400">
            <a:noFill/>
          </a:ln>
        </c:spPr>
        <c:marker>
          <c:symbol val="none"/>
        </c:marker>
      </c:pivotFmt>
      <c:pivotFmt>
        <c:idx val="153"/>
        <c:spPr>
          <a:ln w="25400">
            <a:noFill/>
          </a:ln>
        </c:spPr>
        <c:marker>
          <c:symbol val="none"/>
        </c:marker>
      </c:pivotFmt>
      <c:pivotFmt>
        <c:idx val="154"/>
        <c:spPr>
          <a:ln w="25400">
            <a:noFill/>
          </a:ln>
        </c:spPr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spPr>
          <a:ln w="25400">
            <a:noFill/>
          </a:ln>
        </c:spPr>
        <c:marker>
          <c:symbol val="none"/>
        </c:marker>
      </c:pivotFmt>
      <c:pivotFmt>
        <c:idx val="159"/>
        <c:spPr>
          <a:ln w="25400">
            <a:noFill/>
          </a:ln>
        </c:spPr>
        <c:marker>
          <c:symbol val="none"/>
        </c:marker>
      </c:pivotFmt>
      <c:pivotFmt>
        <c:idx val="160"/>
        <c:spPr>
          <a:ln w="25400">
            <a:noFill/>
          </a:ln>
        </c:spPr>
        <c:marker>
          <c:symbol val="none"/>
        </c:marker>
      </c:pivotFmt>
      <c:pivotFmt>
        <c:idx val="161"/>
        <c:spPr>
          <a:ln w="25400">
            <a:noFill/>
          </a:ln>
        </c:spPr>
        <c:marker>
          <c:symbol val="none"/>
        </c:marker>
      </c:pivotFmt>
      <c:pivotFmt>
        <c:idx val="162"/>
        <c:spPr>
          <a:ln w="25400">
            <a:noFill/>
          </a:ln>
        </c:spPr>
        <c:marker>
          <c:symbol val="none"/>
        </c:marker>
      </c:pivotFmt>
      <c:pivotFmt>
        <c:idx val="163"/>
        <c:spPr>
          <a:ln w="25400">
            <a:noFill/>
          </a:ln>
        </c:spPr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spPr>
          <a:ln w="25400">
            <a:noFill/>
          </a:ln>
        </c:spPr>
        <c:marker>
          <c:symbol val="none"/>
        </c:marker>
      </c:pivotFmt>
      <c:pivotFmt>
        <c:idx val="168"/>
        <c:spPr>
          <a:ln w="25400">
            <a:noFill/>
          </a:ln>
        </c:spPr>
        <c:marker>
          <c:symbol val="none"/>
        </c:marker>
      </c:pivotFmt>
      <c:pivotFmt>
        <c:idx val="169"/>
        <c:spPr>
          <a:ln w="25400">
            <a:noFill/>
          </a:ln>
        </c:spPr>
        <c:marker>
          <c:symbol val="none"/>
        </c:marker>
      </c:pivotFmt>
      <c:pivotFmt>
        <c:idx val="170"/>
        <c:spPr>
          <a:ln w="25400">
            <a:noFill/>
          </a:ln>
        </c:spPr>
        <c:marker>
          <c:symbol val="none"/>
        </c:marker>
      </c:pivotFmt>
      <c:pivotFmt>
        <c:idx val="171"/>
        <c:spPr>
          <a:ln w="25400">
            <a:noFill/>
          </a:ln>
        </c:spPr>
        <c:marker>
          <c:symbol val="none"/>
        </c:marker>
      </c:pivotFmt>
      <c:pivotFmt>
        <c:idx val="172"/>
        <c:spPr>
          <a:ln w="25400">
            <a:noFill/>
          </a:ln>
        </c:spPr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  <c:pivotFmt>
        <c:idx val="176"/>
        <c:spPr>
          <a:ln w="25400">
            <a:noFill/>
          </a:ln>
        </c:spPr>
        <c:marker>
          <c:symbol val="none"/>
        </c:marker>
      </c:pivotFmt>
      <c:pivotFmt>
        <c:idx val="177"/>
        <c:spPr>
          <a:ln w="25400">
            <a:noFill/>
          </a:ln>
        </c:spPr>
        <c:marker>
          <c:symbol val="none"/>
        </c:marker>
      </c:pivotFmt>
      <c:pivotFmt>
        <c:idx val="178"/>
        <c:spPr>
          <a:ln w="25400">
            <a:noFill/>
          </a:ln>
        </c:spPr>
        <c:marker>
          <c:symbol val="none"/>
        </c:marker>
      </c:pivotFmt>
      <c:pivotFmt>
        <c:idx val="179"/>
        <c:spPr>
          <a:ln w="25400">
            <a:noFill/>
          </a:ln>
        </c:spPr>
        <c:marker>
          <c:symbol val="none"/>
        </c:marker>
      </c:pivotFmt>
      <c:pivotFmt>
        <c:idx val="180"/>
        <c:spPr>
          <a:ln w="25400">
            <a:noFill/>
          </a:ln>
        </c:spPr>
        <c:marker>
          <c:symbol val="none"/>
        </c:marker>
      </c:pivotFmt>
      <c:pivotFmt>
        <c:idx val="181"/>
        <c:spPr>
          <a:ln w="25400">
            <a:noFill/>
          </a:ln>
        </c:spPr>
        <c:marker>
          <c:symbol val="none"/>
        </c:marker>
      </c:pivotFmt>
      <c:pivotFmt>
        <c:idx val="182"/>
        <c:spPr>
          <a:ln w="25400">
            <a:noFill/>
          </a:ln>
        </c:spPr>
        <c:marker>
          <c:symbol val="none"/>
        </c:marker>
      </c:pivotFmt>
      <c:pivotFmt>
        <c:idx val="183"/>
        <c:spPr>
          <a:ln w="25400">
            <a:noFill/>
          </a:ln>
        </c:spPr>
        <c:marker>
          <c:symbol val="none"/>
        </c:marker>
      </c:pivotFmt>
      <c:pivotFmt>
        <c:idx val="184"/>
        <c:spPr>
          <a:ln w="25400">
            <a:noFill/>
          </a:ln>
        </c:spPr>
        <c:marker>
          <c:symbol val="none"/>
        </c:marker>
      </c:pivotFmt>
      <c:pivotFmt>
        <c:idx val="185"/>
        <c:spPr>
          <a:ln w="25400">
            <a:noFill/>
          </a:ln>
        </c:spPr>
        <c:marker>
          <c:symbol val="none"/>
        </c:marker>
      </c:pivotFmt>
      <c:pivotFmt>
        <c:idx val="186"/>
        <c:spPr>
          <a:ln w="25400">
            <a:noFill/>
          </a:ln>
        </c:spPr>
        <c:marker>
          <c:symbol val="none"/>
        </c:marker>
      </c:pivotFmt>
      <c:pivotFmt>
        <c:idx val="187"/>
        <c:spPr>
          <a:ln w="25400">
            <a:noFill/>
          </a:ln>
        </c:spPr>
        <c:marker>
          <c:symbol val="none"/>
        </c:marker>
      </c:pivotFmt>
      <c:pivotFmt>
        <c:idx val="188"/>
        <c:spPr>
          <a:ln w="25400">
            <a:noFill/>
          </a:ln>
        </c:spPr>
        <c:marker>
          <c:symbol val="none"/>
        </c:marker>
      </c:pivotFmt>
      <c:pivotFmt>
        <c:idx val="189"/>
        <c:spPr>
          <a:ln w="25400">
            <a:noFill/>
          </a:ln>
        </c:spPr>
        <c:marker>
          <c:symbol val="none"/>
        </c:marker>
      </c:pivotFmt>
      <c:pivotFmt>
        <c:idx val="190"/>
        <c:spPr>
          <a:ln w="25400">
            <a:noFill/>
          </a:ln>
        </c:spPr>
        <c:marker>
          <c:symbol val="none"/>
        </c:marker>
      </c:pivotFmt>
      <c:pivotFmt>
        <c:idx val="191"/>
        <c:spPr>
          <a:ln w="25400">
            <a:noFill/>
          </a:ln>
        </c:spPr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5738722314883"/>
          <c:y val="0.13936351706036745"/>
          <c:w val="0.76400570618327879"/>
          <c:h val="0.52759587343248759"/>
        </c:manualLayout>
      </c:layout>
      <c:areaChart>
        <c:grouping val="standard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PIVOT4!$A$4:$A$18</c:f>
              <c:multiLvlStrCache>
                <c:ptCount val="11"/>
                <c:lvl>
                  <c:pt idx="0">
                    <c:v>Central</c:v>
                  </c:pt>
                  <c:pt idx="1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Central</c:v>
                  </c:pt>
                  <c:pt idx="6">
                    <c:v>East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West</c:v>
                  </c:pt>
                  <c:pt idx="10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PIVOT4!$B$4:$B$18</c:f>
              <c:numCache>
                <c:formatCode>General</c:formatCode>
                <c:ptCount val="11"/>
                <c:pt idx="0">
                  <c:v>3.7107809148396786E-5</c:v>
                </c:pt>
                <c:pt idx="1">
                  <c:v>1.7755408229204511E-5</c:v>
                </c:pt>
                <c:pt idx="2">
                  <c:v>2.8342017690792432E-5</c:v>
                </c:pt>
                <c:pt idx="3">
                  <c:v>3.6067996311865263E-5</c:v>
                </c:pt>
                <c:pt idx="4">
                  <c:v>2.5566182877047275E-5</c:v>
                </c:pt>
                <c:pt idx="5">
                  <c:v>3.6989343875817932E-5</c:v>
                </c:pt>
                <c:pt idx="6">
                  <c:v>4.3582202413372342E-5</c:v>
                </c:pt>
                <c:pt idx="7">
                  <c:v>2.2161897725806619E-5</c:v>
                </c:pt>
                <c:pt idx="8">
                  <c:v>4.8698060086814763E-5</c:v>
                </c:pt>
                <c:pt idx="9">
                  <c:v>1.8198103104578241E-5</c:v>
                </c:pt>
              </c:numCache>
            </c:numRef>
          </c:val>
        </c:ser>
        <c:axId val="180415488"/>
        <c:axId val="181645312"/>
      </c:areaChart>
      <c:catAx>
        <c:axId val="180415488"/>
        <c:scaling>
          <c:orientation val="minMax"/>
        </c:scaling>
        <c:axPos val="b"/>
        <c:tickLblPos val="nextTo"/>
        <c:crossAx val="181645312"/>
        <c:crosses val="autoZero"/>
        <c:auto val="1"/>
        <c:lblAlgn val="ctr"/>
        <c:lblOffset val="100"/>
      </c:catAx>
      <c:valAx>
        <c:axId val="181645312"/>
        <c:scaling>
          <c:orientation val="minMax"/>
        </c:scaling>
        <c:axPos val="l"/>
        <c:majorGridlines/>
        <c:numFmt formatCode="General" sourceLinked="1"/>
        <c:tickLblPos val="nextTo"/>
        <c:crossAx val="180415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Daily_Fruit_Servings</c:v>
                </c:pt>
              </c:strCache>
            </c:strRef>
          </c:tx>
          <c:cat>
            <c:strRef>
              <c:f>PIVOT!$A$5:$A$10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PIVOT!$B$5:$B$10</c:f>
              <c:numCache>
                <c:formatCode>General</c:formatCode>
                <c:ptCount val="5"/>
                <c:pt idx="0">
                  <c:v>2.3333333333333335</c:v>
                </c:pt>
                <c:pt idx="1">
                  <c:v>2.1428571428571428</c:v>
                </c:pt>
                <c:pt idx="2">
                  <c:v>2</c:v>
                </c:pt>
                <c:pt idx="3">
                  <c:v>2.5</c:v>
                </c:pt>
                <c:pt idx="4">
                  <c:v>1.5833333333333333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body mass index</c:v>
                </c:pt>
              </c:strCache>
            </c:strRef>
          </c:tx>
          <c:cat>
            <c:strRef>
              <c:f>PIVOT!$A$5:$A$10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PIVOT!$C$5:$C$10</c:f>
              <c:numCache>
                <c:formatCode>General</c:formatCode>
                <c:ptCount val="5"/>
                <c:pt idx="0">
                  <c:v>17.398361399356556</c:v>
                </c:pt>
                <c:pt idx="1">
                  <c:v>16.954302296781879</c:v>
                </c:pt>
                <c:pt idx="2">
                  <c:v>17.165971393082074</c:v>
                </c:pt>
                <c:pt idx="3">
                  <c:v>17.911316465850994</c:v>
                </c:pt>
                <c:pt idx="4">
                  <c:v>18.960619675432291</c:v>
                </c:pt>
              </c:numCache>
            </c:numRef>
          </c:val>
        </c:ser>
        <c:axId val="155121920"/>
        <c:axId val="115749248"/>
      </c:barChart>
      <c:catAx>
        <c:axId val="155121920"/>
        <c:scaling>
          <c:orientation val="minMax"/>
        </c:scaling>
        <c:axPos val="b"/>
        <c:tickLblPos val="nextTo"/>
        <c:crossAx val="115749248"/>
        <c:crosses val="autoZero"/>
        <c:auto val="1"/>
        <c:lblAlgn val="ctr"/>
        <c:lblOffset val="100"/>
      </c:catAx>
      <c:valAx>
        <c:axId val="115749248"/>
        <c:scaling>
          <c:orientation val="minMax"/>
        </c:scaling>
        <c:axPos val="l"/>
        <c:majorGridlines/>
        <c:numFmt formatCode="General" sourceLinked="1"/>
        <c:tickLblPos val="nextTo"/>
        <c:crossAx val="15512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[DAY-3.xlsx]PIVOT2!PivotTable2</c:name>
    <c:fmtId val="0"/>
  </c:pivotSource>
  <c:chart>
    <c:title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PIVOT2!$B$3:$B$4</c:f>
              <c:strCache>
                <c:ptCount val="1"/>
                <c:pt idx="0">
                  <c:v>Average of Daily_Sugar_Drinks</c:v>
                </c:pt>
              </c:strCache>
            </c:strRef>
          </c:tx>
          <c:cat>
            <c:multiLvlStrRef>
              <c:f>PIVOT2!$A$5:$A$10</c:f>
              <c:multiLvlStrCache>
                <c:ptCount val="3"/>
                <c:lvl>
                  <c:pt idx="0">
                    <c:v>Female</c:v>
                  </c:pt>
                  <c:pt idx="1">
                    <c:v>Male</c:v>
                  </c:pt>
                  <c:pt idx="2">
                    <c:v>(blank)</c:v>
                  </c:pt>
                </c:lvl>
                <c:lvl>
                  <c:pt idx="0">
                    <c:v>Obese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PIVOT2!$B$5:$B$10</c:f>
              <c:numCache>
                <c:formatCode>General</c:formatCode>
                <c:ptCount val="3"/>
                <c:pt idx="0">
                  <c:v>1.3541666666666667</c:v>
                </c:pt>
                <c:pt idx="1">
                  <c:v>1.3846153846153846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Average of ScreenTime_Hours</c:v>
                </c:pt>
              </c:strCache>
            </c:strRef>
          </c:tx>
          <c:cat>
            <c:multiLvlStrRef>
              <c:f>PIVOT2!$A$5:$A$10</c:f>
              <c:multiLvlStrCache>
                <c:ptCount val="3"/>
                <c:lvl>
                  <c:pt idx="0">
                    <c:v>Female</c:v>
                  </c:pt>
                  <c:pt idx="1">
                    <c:v>Male</c:v>
                  </c:pt>
                  <c:pt idx="2">
                    <c:v>(blank)</c:v>
                  </c:pt>
                </c:lvl>
                <c:lvl>
                  <c:pt idx="0">
                    <c:v>Obese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PIVOT2!$C$5:$C$10</c:f>
              <c:numCache>
                <c:formatCode>General</c:formatCode>
                <c:ptCount val="3"/>
                <c:pt idx="0">
                  <c:v>1.279166666666667</c:v>
                </c:pt>
                <c:pt idx="1">
                  <c:v>1.4961538461538462</c:v>
                </c:pt>
              </c:numCache>
            </c:numRef>
          </c:val>
        </c:ser>
        <c:dLbls/>
        <c:marker val="1"/>
        <c:axId val="202982144"/>
        <c:axId val="202983680"/>
      </c:lineChart>
      <c:catAx>
        <c:axId val="202982144"/>
        <c:scaling>
          <c:orientation val="minMax"/>
        </c:scaling>
        <c:axPos val="b"/>
        <c:majorTickMark val="none"/>
        <c:tickLblPos val="nextTo"/>
        <c:crossAx val="202983680"/>
        <c:crosses val="autoZero"/>
        <c:auto val="1"/>
        <c:lblAlgn val="ctr"/>
        <c:lblOffset val="100"/>
      </c:catAx>
      <c:valAx>
        <c:axId val="202983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2029821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[DAY-3.xlsx]PIVOT3!PivotTable3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PIVOT3!$B$3:$B$4</c:f>
              <c:strCache>
                <c:ptCount val="1"/>
                <c:pt idx="0">
                  <c:v>Average of body mass index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PIVOT3!$B$5:$B$8</c:f>
              <c:numCache>
                <c:formatCode>General</c:formatCode>
                <c:ptCount val="3"/>
                <c:pt idx="0">
                  <c:v>17.206666933592437</c:v>
                </c:pt>
                <c:pt idx="1">
                  <c:v>17.937003594312475</c:v>
                </c:pt>
              </c:numCache>
            </c:numRef>
          </c:val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Average of Daily_Fruit_Servings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PIVOT3!$C$5:$C$8</c:f>
              <c:numCache>
                <c:formatCode>General</c:formatCode>
                <c:ptCount val="3"/>
                <c:pt idx="0">
                  <c:v>2.2083333333333335</c:v>
                </c:pt>
                <c:pt idx="1">
                  <c:v>2.1730769230769229</c:v>
                </c:pt>
              </c:numCache>
            </c:numRef>
          </c:val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Count of Daily_Veggie_Servings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PIVOT3!$D$5:$D$8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</c:numCache>
            </c:numRef>
          </c:val>
        </c:ser>
        <c:shape val="box"/>
        <c:axId val="151357312"/>
        <c:axId val="151368064"/>
        <c:axId val="0"/>
      </c:bar3DChart>
      <c:catAx>
        <c:axId val="151357312"/>
        <c:scaling>
          <c:orientation val="minMax"/>
        </c:scaling>
        <c:axPos val="l"/>
        <c:tickLblPos val="nextTo"/>
        <c:crossAx val="151368064"/>
        <c:crosses val="autoZero"/>
        <c:auto val="1"/>
        <c:lblAlgn val="ctr"/>
        <c:lblOffset val="100"/>
      </c:catAx>
      <c:valAx>
        <c:axId val="151368064"/>
        <c:scaling>
          <c:orientation val="minMax"/>
        </c:scaling>
        <c:axPos val="b"/>
        <c:majorGridlines/>
        <c:numFmt formatCode="General" sourceLinked="1"/>
        <c:tickLblPos val="nextTo"/>
        <c:crossAx val="15135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[DAY-3.xlsx]PIVOT!PivotTable1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Daily_Fruit_Servings</c:v>
                </c:pt>
              </c:strCache>
            </c:strRef>
          </c:tx>
          <c:cat>
            <c:strRef>
              <c:f>PIVOT!$A$5:$A$10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PIVOT!$B$5:$B$10</c:f>
              <c:numCache>
                <c:formatCode>General</c:formatCode>
                <c:ptCount val="5"/>
                <c:pt idx="0">
                  <c:v>2.3333333333333335</c:v>
                </c:pt>
                <c:pt idx="1">
                  <c:v>2.1428571428571428</c:v>
                </c:pt>
                <c:pt idx="2">
                  <c:v>2</c:v>
                </c:pt>
                <c:pt idx="3">
                  <c:v>2.5</c:v>
                </c:pt>
                <c:pt idx="4">
                  <c:v>1.5833333333333333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body mass index</c:v>
                </c:pt>
              </c:strCache>
            </c:strRef>
          </c:tx>
          <c:cat>
            <c:strRef>
              <c:f>PIVOT!$A$5:$A$10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PIVOT!$C$5:$C$10</c:f>
              <c:numCache>
                <c:formatCode>General</c:formatCode>
                <c:ptCount val="5"/>
                <c:pt idx="0">
                  <c:v>17.398361399356556</c:v>
                </c:pt>
                <c:pt idx="1">
                  <c:v>16.954302296781879</c:v>
                </c:pt>
                <c:pt idx="2">
                  <c:v>17.165971393082074</c:v>
                </c:pt>
                <c:pt idx="3">
                  <c:v>17.911316465850994</c:v>
                </c:pt>
                <c:pt idx="4">
                  <c:v>18.960619675432291</c:v>
                </c:pt>
              </c:numCache>
            </c:numRef>
          </c:val>
        </c:ser>
        <c:axId val="180081792"/>
        <c:axId val="180359168"/>
      </c:barChart>
      <c:catAx>
        <c:axId val="180081792"/>
        <c:scaling>
          <c:orientation val="minMax"/>
        </c:scaling>
        <c:axPos val="b"/>
        <c:tickLblPos val="nextTo"/>
        <c:crossAx val="180359168"/>
        <c:crosses val="autoZero"/>
        <c:auto val="1"/>
        <c:lblAlgn val="ctr"/>
        <c:lblOffset val="100"/>
      </c:catAx>
      <c:valAx>
        <c:axId val="180359168"/>
        <c:scaling>
          <c:orientation val="minMax"/>
        </c:scaling>
        <c:axPos val="l"/>
        <c:majorGridlines/>
        <c:numFmt formatCode="General" sourceLinked="1"/>
        <c:tickLblPos val="nextTo"/>
        <c:crossAx val="18008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[DAY-3.xlsx]PIVOT2!PivotTable2</c:name>
    <c:fmtId val="2"/>
  </c:pivotSource>
  <c:chart>
    <c:title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PIVOT2!$B$3:$B$4</c:f>
              <c:strCache>
                <c:ptCount val="1"/>
                <c:pt idx="0">
                  <c:v>Average of Daily_Sugar_Drinks</c:v>
                </c:pt>
              </c:strCache>
            </c:strRef>
          </c:tx>
          <c:cat>
            <c:multiLvlStrRef>
              <c:f>PIVOT2!$A$5:$A$10</c:f>
              <c:multiLvlStrCache>
                <c:ptCount val="3"/>
                <c:lvl>
                  <c:pt idx="0">
                    <c:v>Female</c:v>
                  </c:pt>
                  <c:pt idx="1">
                    <c:v>Male</c:v>
                  </c:pt>
                  <c:pt idx="2">
                    <c:v>(blank)</c:v>
                  </c:pt>
                </c:lvl>
                <c:lvl>
                  <c:pt idx="0">
                    <c:v>Obese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PIVOT2!$B$5:$B$10</c:f>
              <c:numCache>
                <c:formatCode>General</c:formatCode>
                <c:ptCount val="3"/>
                <c:pt idx="0">
                  <c:v>1.3541666666666667</c:v>
                </c:pt>
                <c:pt idx="1">
                  <c:v>1.3846153846153846</c:v>
                </c:pt>
              </c:numCache>
            </c:numRef>
          </c:val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Average of ScreenTime_Hours</c:v>
                </c:pt>
              </c:strCache>
            </c:strRef>
          </c:tx>
          <c:cat>
            <c:multiLvlStrRef>
              <c:f>PIVOT2!$A$5:$A$10</c:f>
              <c:multiLvlStrCache>
                <c:ptCount val="3"/>
                <c:lvl>
                  <c:pt idx="0">
                    <c:v>Female</c:v>
                  </c:pt>
                  <c:pt idx="1">
                    <c:v>Male</c:v>
                  </c:pt>
                  <c:pt idx="2">
                    <c:v>(blank)</c:v>
                  </c:pt>
                </c:lvl>
                <c:lvl>
                  <c:pt idx="0">
                    <c:v>Obese</c:v>
                  </c:pt>
                  <c:pt idx="2">
                    <c:v>(blank)</c:v>
                  </c:pt>
                </c:lvl>
              </c:multiLvlStrCache>
            </c:multiLvlStrRef>
          </c:cat>
          <c:val>
            <c:numRef>
              <c:f>PIVOT2!$C$5:$C$10</c:f>
              <c:numCache>
                <c:formatCode>General</c:formatCode>
                <c:ptCount val="3"/>
                <c:pt idx="0">
                  <c:v>1.279166666666667</c:v>
                </c:pt>
                <c:pt idx="1">
                  <c:v>1.4961538461538462</c:v>
                </c:pt>
              </c:numCache>
            </c:numRef>
          </c:val>
        </c:ser>
        <c:marker val="1"/>
        <c:axId val="177858432"/>
        <c:axId val="178991872"/>
      </c:lineChart>
      <c:catAx>
        <c:axId val="177858432"/>
        <c:scaling>
          <c:orientation val="minMax"/>
        </c:scaling>
        <c:axPos val="b"/>
        <c:majorTickMark val="none"/>
        <c:tickLblPos val="nextTo"/>
        <c:crossAx val="178991872"/>
        <c:crosses val="autoZero"/>
        <c:auto val="1"/>
        <c:lblAlgn val="ctr"/>
        <c:lblOffset val="100"/>
      </c:catAx>
      <c:valAx>
        <c:axId val="178991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77858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[DAY-3.xlsx]PIVOT3!PivotTable3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PIVOT3!$B$3:$B$4</c:f>
              <c:strCache>
                <c:ptCount val="1"/>
                <c:pt idx="0">
                  <c:v>Average of body mass index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PIVOT3!$B$5:$B$8</c:f>
              <c:numCache>
                <c:formatCode>General</c:formatCode>
                <c:ptCount val="3"/>
                <c:pt idx="0">
                  <c:v>17.206666933592437</c:v>
                </c:pt>
                <c:pt idx="1">
                  <c:v>17.937003594312475</c:v>
                </c:pt>
              </c:numCache>
            </c:numRef>
          </c:val>
        </c:ser>
        <c:ser>
          <c:idx val="1"/>
          <c:order val="1"/>
          <c:tx>
            <c:strRef>
              <c:f>PIVOT3!$C$3:$C$4</c:f>
              <c:strCache>
                <c:ptCount val="1"/>
                <c:pt idx="0">
                  <c:v>Average of Daily_Fruit_Servings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PIVOT3!$C$5:$C$8</c:f>
              <c:numCache>
                <c:formatCode>General</c:formatCode>
                <c:ptCount val="3"/>
                <c:pt idx="0">
                  <c:v>2.2083333333333335</c:v>
                </c:pt>
                <c:pt idx="1">
                  <c:v>2.1730769230769229</c:v>
                </c:pt>
              </c:numCache>
            </c:numRef>
          </c:val>
        </c:ser>
        <c:ser>
          <c:idx val="2"/>
          <c:order val="2"/>
          <c:tx>
            <c:strRef>
              <c:f>PIVOT3!$D$3:$D$4</c:f>
              <c:strCache>
                <c:ptCount val="1"/>
                <c:pt idx="0">
                  <c:v>Count of Daily_Veggie_Servings</c:v>
                </c:pt>
              </c:strCache>
            </c:strRef>
          </c:tx>
          <c:cat>
            <c:strRef>
              <c:f>PIVOT3!$A$5:$A$8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PIVOT3!$D$5:$D$8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</c:numCache>
            </c:numRef>
          </c:val>
        </c:ser>
        <c:shape val="box"/>
        <c:axId val="119108352"/>
        <c:axId val="119110272"/>
        <c:axId val="0"/>
      </c:bar3DChart>
      <c:catAx>
        <c:axId val="119108352"/>
        <c:scaling>
          <c:orientation val="minMax"/>
        </c:scaling>
        <c:axPos val="l"/>
        <c:tickLblPos val="nextTo"/>
        <c:crossAx val="119110272"/>
        <c:crosses val="autoZero"/>
        <c:auto val="1"/>
        <c:lblAlgn val="ctr"/>
        <c:lblOffset val="100"/>
      </c:catAx>
      <c:valAx>
        <c:axId val="119110272"/>
        <c:scaling>
          <c:orientation val="minMax"/>
        </c:scaling>
        <c:axPos val="b"/>
        <c:majorGridlines/>
        <c:numFmt formatCode="General" sourceLinked="1"/>
        <c:tickLblPos val="nextTo"/>
        <c:crossAx val="11910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[DAY-3.xlsx]PIVOT4!PivotTable4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spPr>
          <a:ln w="25400">
            <a:noFill/>
          </a:ln>
        </c:spPr>
        <c:marker>
          <c:symbol val="none"/>
        </c:marker>
      </c:pivotFmt>
      <c:pivotFmt>
        <c:idx val="41"/>
        <c:spPr>
          <a:ln w="25400">
            <a:noFill/>
          </a:ln>
        </c:spPr>
        <c:marker>
          <c:symbol val="none"/>
        </c:marker>
      </c:pivotFmt>
      <c:pivotFmt>
        <c:idx val="42"/>
        <c:spPr>
          <a:ln w="25400">
            <a:noFill/>
          </a:ln>
        </c:spPr>
        <c:marker>
          <c:symbol val="none"/>
        </c:marker>
      </c:pivotFmt>
      <c:pivotFmt>
        <c:idx val="43"/>
        <c:spPr>
          <a:ln w="25400">
            <a:noFill/>
          </a:ln>
        </c:spPr>
        <c:marker>
          <c:symbol val="none"/>
        </c:marker>
      </c:pivotFmt>
      <c:pivotFmt>
        <c:idx val="44"/>
        <c:spPr>
          <a:ln w="25400">
            <a:noFill/>
          </a:ln>
        </c:spPr>
        <c:marker>
          <c:symbol val="none"/>
        </c:marker>
      </c:pivotFmt>
      <c:pivotFmt>
        <c:idx val="45"/>
        <c:spPr>
          <a:ln w="25400">
            <a:noFill/>
          </a:ln>
        </c:spPr>
        <c:marker>
          <c:symbol val="none"/>
        </c:marker>
      </c:pivotFmt>
      <c:pivotFmt>
        <c:idx val="46"/>
        <c:spPr>
          <a:ln w="25400">
            <a:noFill/>
          </a:ln>
        </c:spPr>
        <c:marker>
          <c:symbol val="none"/>
        </c:marker>
      </c:pivotFmt>
      <c:pivotFmt>
        <c:idx val="47"/>
        <c:spPr>
          <a:ln w="25400">
            <a:noFill/>
          </a:ln>
        </c:spPr>
        <c:marker>
          <c:symbol val="none"/>
        </c:marker>
      </c:pivotFmt>
      <c:pivotFmt>
        <c:idx val="48"/>
        <c:spPr>
          <a:ln w="25400">
            <a:noFill/>
          </a:ln>
        </c:spPr>
        <c:marker>
          <c:symbol val="none"/>
        </c:marker>
      </c:pivotFmt>
      <c:pivotFmt>
        <c:idx val="49"/>
        <c:spPr>
          <a:ln w="25400">
            <a:noFill/>
          </a:ln>
        </c:spPr>
        <c:marker>
          <c:symbol val="none"/>
        </c:marker>
      </c:pivotFmt>
      <c:pivotFmt>
        <c:idx val="50"/>
        <c:spPr>
          <a:ln w="25400">
            <a:noFill/>
          </a:ln>
        </c:spPr>
        <c:marker>
          <c:symbol val="none"/>
        </c:marker>
      </c:pivotFmt>
      <c:pivotFmt>
        <c:idx val="51"/>
        <c:spPr>
          <a:ln w="25400">
            <a:noFill/>
          </a:ln>
        </c:spPr>
        <c:marker>
          <c:symbol val="none"/>
        </c:marker>
      </c:pivotFmt>
      <c:pivotFmt>
        <c:idx val="52"/>
        <c:spPr>
          <a:ln w="25400">
            <a:noFill/>
          </a:ln>
        </c:spPr>
        <c:marker>
          <c:symbol val="none"/>
        </c:marker>
      </c:pivotFmt>
      <c:pivotFmt>
        <c:idx val="53"/>
        <c:spPr>
          <a:ln w="25400">
            <a:noFill/>
          </a:ln>
        </c:spPr>
        <c:marker>
          <c:symbol val="none"/>
        </c:marker>
      </c:pivotFmt>
      <c:pivotFmt>
        <c:idx val="54"/>
        <c:spPr>
          <a:ln w="25400">
            <a:noFill/>
          </a:ln>
        </c:spPr>
        <c:marker>
          <c:symbol val="none"/>
        </c:marker>
      </c:pivotFmt>
      <c:pivotFmt>
        <c:idx val="55"/>
        <c:spPr>
          <a:ln w="25400">
            <a:noFill/>
          </a:ln>
        </c:spPr>
        <c:marker>
          <c:symbol val="none"/>
        </c:marker>
      </c:pivotFmt>
      <c:pivotFmt>
        <c:idx val="56"/>
        <c:spPr>
          <a:ln w="25400">
            <a:noFill/>
          </a:ln>
        </c:spPr>
        <c:marker>
          <c:symbol val="none"/>
        </c:marker>
      </c:pivotFmt>
      <c:pivotFmt>
        <c:idx val="57"/>
        <c:spPr>
          <a:ln w="25400">
            <a:noFill/>
          </a:ln>
        </c:spPr>
        <c:marker>
          <c:symbol val="none"/>
        </c:marker>
      </c:pivotFmt>
      <c:pivotFmt>
        <c:idx val="58"/>
        <c:spPr>
          <a:ln w="25400">
            <a:noFill/>
          </a:ln>
        </c:spPr>
        <c:marker>
          <c:symbol val="none"/>
        </c:marker>
      </c:pivotFmt>
      <c:pivotFmt>
        <c:idx val="59"/>
        <c:spPr>
          <a:ln w="25400">
            <a:noFill/>
          </a:ln>
        </c:spPr>
        <c:marker>
          <c:symbol val="none"/>
        </c:marker>
      </c:pivotFmt>
      <c:pivotFmt>
        <c:idx val="60"/>
        <c:spPr>
          <a:ln w="25400">
            <a:noFill/>
          </a:ln>
        </c:spPr>
        <c:marker>
          <c:symbol val="none"/>
        </c:marker>
      </c:pivotFmt>
      <c:pivotFmt>
        <c:idx val="61"/>
        <c:spPr>
          <a:ln w="25400">
            <a:noFill/>
          </a:ln>
        </c:spPr>
        <c:marker>
          <c:symbol val="none"/>
        </c:marker>
      </c:pivotFmt>
      <c:pivotFmt>
        <c:idx val="62"/>
        <c:spPr>
          <a:ln w="25400">
            <a:noFill/>
          </a:ln>
        </c:spPr>
        <c:marker>
          <c:symbol val="none"/>
        </c:marker>
      </c:pivotFmt>
      <c:pivotFmt>
        <c:idx val="63"/>
        <c:spPr>
          <a:ln w="25400">
            <a:noFill/>
          </a:ln>
        </c:spPr>
        <c:marker>
          <c:symbol val="none"/>
        </c:marker>
      </c:pivotFmt>
      <c:pivotFmt>
        <c:idx val="64"/>
        <c:spPr>
          <a:ln w="25400">
            <a:noFill/>
          </a:ln>
        </c:spPr>
        <c:marker>
          <c:symbol val="none"/>
        </c:marker>
      </c:pivotFmt>
      <c:pivotFmt>
        <c:idx val="65"/>
        <c:spPr>
          <a:ln w="25400">
            <a:noFill/>
          </a:ln>
        </c:spPr>
        <c:marker>
          <c:symbol val="none"/>
        </c:marker>
      </c:pivotFmt>
      <c:pivotFmt>
        <c:idx val="66"/>
        <c:spPr>
          <a:ln w="25400">
            <a:noFill/>
          </a:ln>
        </c:spPr>
        <c:marker>
          <c:symbol val="none"/>
        </c:marker>
      </c:pivotFmt>
      <c:pivotFmt>
        <c:idx val="67"/>
        <c:spPr>
          <a:ln w="25400">
            <a:noFill/>
          </a:ln>
        </c:spPr>
        <c:marker>
          <c:symbol val="none"/>
        </c:marker>
      </c:pivotFmt>
      <c:pivotFmt>
        <c:idx val="68"/>
        <c:spPr>
          <a:ln w="25400">
            <a:noFill/>
          </a:ln>
        </c:spPr>
        <c:marker>
          <c:symbol val="none"/>
        </c:marker>
      </c:pivotFmt>
      <c:pivotFmt>
        <c:idx val="69"/>
        <c:spPr>
          <a:ln w="25400">
            <a:noFill/>
          </a:ln>
        </c:spPr>
        <c:marker>
          <c:symbol val="none"/>
        </c:marker>
      </c:pivotFmt>
      <c:pivotFmt>
        <c:idx val="70"/>
        <c:spPr>
          <a:ln w="25400">
            <a:noFill/>
          </a:ln>
        </c:spPr>
        <c:marker>
          <c:symbol val="none"/>
        </c:marker>
      </c:pivotFmt>
      <c:pivotFmt>
        <c:idx val="71"/>
        <c:spPr>
          <a:ln w="25400">
            <a:noFill/>
          </a:ln>
        </c:spPr>
        <c:marker>
          <c:symbol val="none"/>
        </c:marker>
      </c:pivotFmt>
      <c:pivotFmt>
        <c:idx val="72"/>
        <c:spPr>
          <a:ln w="25400">
            <a:noFill/>
          </a:ln>
        </c:spPr>
        <c:marker>
          <c:symbol val="none"/>
        </c:marker>
      </c:pivotFmt>
      <c:pivotFmt>
        <c:idx val="73"/>
        <c:spPr>
          <a:ln w="25400">
            <a:noFill/>
          </a:ln>
        </c:spPr>
        <c:marker>
          <c:symbol val="none"/>
        </c:marker>
      </c:pivotFmt>
      <c:pivotFmt>
        <c:idx val="74"/>
        <c:spPr>
          <a:ln w="25400">
            <a:noFill/>
          </a:ln>
        </c:spPr>
        <c:marker>
          <c:symbol val="none"/>
        </c:marker>
      </c:pivotFmt>
      <c:pivotFmt>
        <c:idx val="75"/>
        <c:spPr>
          <a:ln w="25400">
            <a:noFill/>
          </a:ln>
        </c:spPr>
        <c:marker>
          <c:symbol val="none"/>
        </c:marker>
      </c:pivotFmt>
      <c:pivotFmt>
        <c:idx val="76"/>
        <c:spPr>
          <a:ln w="25400">
            <a:noFill/>
          </a:ln>
        </c:spPr>
        <c:marker>
          <c:symbol val="none"/>
        </c:marker>
      </c:pivotFmt>
      <c:pivotFmt>
        <c:idx val="77"/>
        <c:spPr>
          <a:ln w="25400">
            <a:noFill/>
          </a:ln>
        </c:spPr>
        <c:marker>
          <c:symbol val="none"/>
        </c:marker>
      </c:pivotFmt>
      <c:pivotFmt>
        <c:idx val="78"/>
        <c:spPr>
          <a:ln w="25400">
            <a:noFill/>
          </a:ln>
        </c:spPr>
        <c:marker>
          <c:symbol val="none"/>
        </c:marker>
      </c:pivotFmt>
      <c:pivotFmt>
        <c:idx val="79"/>
        <c:spPr>
          <a:ln w="25400">
            <a:noFill/>
          </a:ln>
        </c:spPr>
        <c:marker>
          <c:symbol val="none"/>
        </c:marker>
      </c:pivotFmt>
      <c:pivotFmt>
        <c:idx val="80"/>
        <c:spPr>
          <a:ln w="25400">
            <a:noFill/>
          </a:ln>
        </c:spPr>
        <c:marker>
          <c:symbol val="none"/>
        </c:marker>
      </c:pivotFmt>
      <c:pivotFmt>
        <c:idx val="81"/>
        <c:spPr>
          <a:ln w="25400">
            <a:noFill/>
          </a:ln>
        </c:spPr>
        <c:marker>
          <c:symbol val="none"/>
        </c:marker>
      </c:pivotFmt>
      <c:pivotFmt>
        <c:idx val="82"/>
        <c:spPr>
          <a:ln w="25400">
            <a:noFill/>
          </a:ln>
        </c:spPr>
        <c:marker>
          <c:symbol val="none"/>
        </c:marker>
      </c:pivotFmt>
      <c:pivotFmt>
        <c:idx val="83"/>
        <c:spPr>
          <a:ln w="25400">
            <a:noFill/>
          </a:ln>
        </c:spPr>
        <c:marker>
          <c:symbol val="none"/>
        </c:marker>
      </c:pivotFmt>
      <c:pivotFmt>
        <c:idx val="84"/>
        <c:spPr>
          <a:ln w="25400">
            <a:noFill/>
          </a:ln>
        </c:spPr>
        <c:marker>
          <c:symbol val="none"/>
        </c:marker>
      </c:pivotFmt>
      <c:pivotFmt>
        <c:idx val="85"/>
        <c:spPr>
          <a:ln w="25400">
            <a:noFill/>
          </a:ln>
        </c:spPr>
        <c:marker>
          <c:symbol val="none"/>
        </c:marker>
      </c:pivotFmt>
      <c:pivotFmt>
        <c:idx val="86"/>
        <c:spPr>
          <a:ln w="25400">
            <a:noFill/>
          </a:ln>
        </c:spPr>
        <c:marker>
          <c:symbol val="none"/>
        </c:marker>
      </c:pivotFmt>
      <c:pivotFmt>
        <c:idx val="87"/>
        <c:spPr>
          <a:ln w="25400">
            <a:noFill/>
          </a:ln>
        </c:spPr>
        <c:marker>
          <c:symbol val="none"/>
        </c:marker>
      </c:pivotFmt>
      <c:pivotFmt>
        <c:idx val="88"/>
        <c:spPr>
          <a:ln w="25400">
            <a:noFill/>
          </a:ln>
        </c:spPr>
        <c:marker>
          <c:symbol val="none"/>
        </c:marker>
      </c:pivotFmt>
      <c:pivotFmt>
        <c:idx val="89"/>
        <c:spPr>
          <a:ln w="25400">
            <a:noFill/>
          </a:ln>
        </c:spPr>
        <c:marker>
          <c:symbol val="none"/>
        </c:marker>
      </c:pivotFmt>
      <c:pivotFmt>
        <c:idx val="90"/>
        <c:spPr>
          <a:ln w="25400">
            <a:noFill/>
          </a:ln>
        </c:spPr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spPr>
          <a:ln w="25400">
            <a:noFill/>
          </a:ln>
        </c:spPr>
        <c:marker>
          <c:symbol val="none"/>
        </c:marker>
      </c:pivotFmt>
      <c:pivotFmt>
        <c:idx val="93"/>
        <c:spPr>
          <a:ln w="25400">
            <a:noFill/>
          </a:ln>
        </c:spPr>
        <c:marker>
          <c:symbol val="none"/>
        </c:marker>
      </c:pivotFmt>
      <c:pivotFmt>
        <c:idx val="94"/>
        <c:spPr>
          <a:ln w="25400">
            <a:noFill/>
          </a:ln>
        </c:spPr>
        <c:marker>
          <c:symbol val="none"/>
        </c:marker>
      </c:pivotFmt>
      <c:pivotFmt>
        <c:idx val="95"/>
        <c:spPr>
          <a:ln w="25400">
            <a:noFill/>
          </a:ln>
        </c:spPr>
        <c:marker>
          <c:symbol val="none"/>
        </c:marker>
      </c:pivotFmt>
      <c:pivotFmt>
        <c:idx val="96"/>
        <c:spPr>
          <a:ln w="25400">
            <a:noFill/>
          </a:ln>
        </c:spPr>
        <c:marker>
          <c:symbol val="none"/>
        </c:marker>
      </c:pivotFmt>
      <c:pivotFmt>
        <c:idx val="97"/>
        <c:spPr>
          <a:ln w="25400">
            <a:noFill/>
          </a:ln>
        </c:spPr>
        <c:marker>
          <c:symbol val="none"/>
        </c:marker>
      </c:pivotFmt>
      <c:pivotFmt>
        <c:idx val="98"/>
        <c:spPr>
          <a:ln w="25400">
            <a:noFill/>
          </a:ln>
        </c:spPr>
        <c:marker>
          <c:symbol val="none"/>
        </c:marker>
      </c:pivotFmt>
      <c:pivotFmt>
        <c:idx val="99"/>
        <c:spPr>
          <a:ln w="25400">
            <a:noFill/>
          </a:ln>
        </c:spPr>
        <c:marker>
          <c:symbol val="none"/>
        </c:marker>
      </c:pivotFmt>
      <c:pivotFmt>
        <c:idx val="100"/>
        <c:spPr>
          <a:ln w="25400">
            <a:noFill/>
          </a:ln>
        </c:spPr>
        <c:marker>
          <c:symbol val="none"/>
        </c:marker>
      </c:pivotFmt>
      <c:pivotFmt>
        <c:idx val="101"/>
        <c:spPr>
          <a:ln w="25400">
            <a:noFill/>
          </a:ln>
        </c:spPr>
        <c:marker>
          <c:symbol val="none"/>
        </c:marker>
      </c:pivotFmt>
      <c:pivotFmt>
        <c:idx val="102"/>
        <c:spPr>
          <a:ln w="25400">
            <a:noFill/>
          </a:ln>
        </c:spPr>
        <c:marker>
          <c:symbol val="none"/>
        </c:marker>
      </c:pivotFmt>
      <c:pivotFmt>
        <c:idx val="103"/>
        <c:spPr>
          <a:ln w="25400">
            <a:noFill/>
          </a:ln>
        </c:spPr>
        <c:marker>
          <c:symbol val="none"/>
        </c:marker>
      </c:pivotFmt>
      <c:pivotFmt>
        <c:idx val="104"/>
        <c:spPr>
          <a:ln w="25400">
            <a:noFill/>
          </a:ln>
        </c:spPr>
        <c:marker>
          <c:symbol val="none"/>
        </c:marker>
      </c:pivotFmt>
      <c:pivotFmt>
        <c:idx val="105"/>
        <c:spPr>
          <a:ln w="25400">
            <a:noFill/>
          </a:ln>
        </c:spPr>
        <c:marker>
          <c:symbol val="none"/>
        </c:marker>
      </c:pivotFmt>
      <c:pivotFmt>
        <c:idx val="106"/>
        <c:spPr>
          <a:ln w="25400">
            <a:noFill/>
          </a:ln>
        </c:spPr>
        <c:marker>
          <c:symbol val="none"/>
        </c:marker>
      </c:pivotFmt>
      <c:pivotFmt>
        <c:idx val="107"/>
        <c:spPr>
          <a:ln w="25400">
            <a:noFill/>
          </a:ln>
        </c:spPr>
        <c:marker>
          <c:symbol val="none"/>
        </c:marker>
      </c:pivotFmt>
      <c:pivotFmt>
        <c:idx val="108"/>
        <c:spPr>
          <a:ln w="25400">
            <a:noFill/>
          </a:ln>
        </c:spPr>
        <c:marker>
          <c:symbol val="none"/>
        </c:marker>
      </c:pivotFmt>
      <c:pivotFmt>
        <c:idx val="109"/>
        <c:spPr>
          <a:ln w="25400">
            <a:noFill/>
          </a:ln>
        </c:spPr>
        <c:marker>
          <c:symbol val="none"/>
        </c:marker>
      </c:pivotFmt>
      <c:pivotFmt>
        <c:idx val="110"/>
        <c:spPr>
          <a:ln w="25400">
            <a:noFill/>
          </a:ln>
        </c:spPr>
        <c:marker>
          <c:symbol val="none"/>
        </c:marker>
      </c:pivotFmt>
      <c:pivotFmt>
        <c:idx val="111"/>
        <c:spPr>
          <a:ln w="25400">
            <a:noFill/>
          </a:ln>
        </c:spPr>
        <c:marker>
          <c:symbol val="none"/>
        </c:marker>
      </c:pivotFmt>
      <c:pivotFmt>
        <c:idx val="112"/>
        <c:spPr>
          <a:ln w="25400">
            <a:noFill/>
          </a:ln>
        </c:spPr>
        <c:marker>
          <c:symbol val="none"/>
        </c:marker>
      </c:pivotFmt>
      <c:pivotFmt>
        <c:idx val="113"/>
        <c:spPr>
          <a:ln w="25400">
            <a:noFill/>
          </a:ln>
        </c:spPr>
        <c:marker>
          <c:symbol val="none"/>
        </c:marker>
      </c:pivotFmt>
      <c:pivotFmt>
        <c:idx val="114"/>
        <c:spPr>
          <a:ln w="25400">
            <a:noFill/>
          </a:ln>
        </c:spPr>
        <c:marker>
          <c:symbol val="none"/>
        </c:marker>
      </c:pivotFmt>
      <c:pivotFmt>
        <c:idx val="115"/>
        <c:spPr>
          <a:ln w="25400">
            <a:noFill/>
          </a:ln>
        </c:spPr>
        <c:marker>
          <c:symbol val="none"/>
        </c:marker>
      </c:pivotFmt>
      <c:pivotFmt>
        <c:idx val="116"/>
        <c:spPr>
          <a:ln w="25400">
            <a:noFill/>
          </a:ln>
        </c:spPr>
        <c:marker>
          <c:symbol val="none"/>
        </c:marker>
      </c:pivotFmt>
      <c:pivotFmt>
        <c:idx val="117"/>
        <c:spPr>
          <a:ln w="25400">
            <a:noFill/>
          </a:ln>
        </c:spPr>
        <c:marker>
          <c:symbol val="none"/>
        </c:marker>
      </c:pivotFmt>
      <c:pivotFmt>
        <c:idx val="118"/>
        <c:spPr>
          <a:ln w="25400">
            <a:noFill/>
          </a:ln>
        </c:spPr>
        <c:marker>
          <c:symbol val="none"/>
        </c:marker>
      </c:pivotFmt>
      <c:pivotFmt>
        <c:idx val="119"/>
        <c:spPr>
          <a:ln w="25400">
            <a:noFill/>
          </a:ln>
        </c:spPr>
        <c:marker>
          <c:symbol val="none"/>
        </c:marker>
      </c:pivotFmt>
      <c:pivotFmt>
        <c:idx val="120"/>
        <c:spPr>
          <a:ln w="25400">
            <a:noFill/>
          </a:ln>
        </c:spPr>
        <c:marker>
          <c:symbol val="none"/>
        </c:marker>
      </c:pivotFmt>
      <c:pivotFmt>
        <c:idx val="121"/>
        <c:spPr>
          <a:ln w="25400">
            <a:noFill/>
          </a:ln>
        </c:spPr>
        <c:marker>
          <c:symbol val="none"/>
        </c:marker>
      </c:pivotFmt>
      <c:pivotFmt>
        <c:idx val="122"/>
        <c:spPr>
          <a:ln w="25400">
            <a:noFill/>
          </a:ln>
        </c:spPr>
        <c:marker>
          <c:symbol val="none"/>
        </c:marker>
      </c:pivotFmt>
      <c:pivotFmt>
        <c:idx val="123"/>
        <c:spPr>
          <a:ln w="25400">
            <a:noFill/>
          </a:ln>
        </c:spPr>
        <c:marker>
          <c:symbol val="none"/>
        </c:marker>
      </c:pivotFmt>
      <c:pivotFmt>
        <c:idx val="124"/>
        <c:spPr>
          <a:ln w="25400">
            <a:noFill/>
          </a:ln>
        </c:spPr>
        <c:marker>
          <c:symbol val="none"/>
        </c:marker>
      </c:pivotFmt>
      <c:pivotFmt>
        <c:idx val="125"/>
        <c:spPr>
          <a:ln w="25400">
            <a:noFill/>
          </a:ln>
        </c:spPr>
        <c:marker>
          <c:symbol val="none"/>
        </c:marker>
      </c:pivotFmt>
      <c:pivotFmt>
        <c:idx val="126"/>
        <c:spPr>
          <a:ln w="25400">
            <a:noFill/>
          </a:ln>
        </c:spPr>
        <c:marker>
          <c:symbol val="none"/>
        </c:marker>
      </c:pivotFmt>
      <c:pivotFmt>
        <c:idx val="127"/>
        <c:spPr>
          <a:ln w="25400">
            <a:noFill/>
          </a:ln>
        </c:spPr>
        <c:marker>
          <c:symbol val="none"/>
        </c:marker>
      </c:pivotFmt>
      <c:pivotFmt>
        <c:idx val="128"/>
        <c:spPr>
          <a:ln w="25400">
            <a:noFill/>
          </a:ln>
        </c:spPr>
        <c:marker>
          <c:symbol val="none"/>
        </c:marker>
      </c:pivotFmt>
      <c:pivotFmt>
        <c:idx val="129"/>
        <c:spPr>
          <a:ln w="25400">
            <a:noFill/>
          </a:ln>
        </c:spPr>
        <c:marker>
          <c:symbol val="none"/>
        </c:marker>
      </c:pivotFmt>
      <c:pivotFmt>
        <c:idx val="130"/>
        <c:spPr>
          <a:ln w="25400">
            <a:noFill/>
          </a:ln>
        </c:spPr>
        <c:marker>
          <c:symbol val="none"/>
        </c:marker>
      </c:pivotFmt>
      <c:pivotFmt>
        <c:idx val="131"/>
        <c:spPr>
          <a:ln w="25400">
            <a:noFill/>
          </a:ln>
        </c:spPr>
        <c:marker>
          <c:symbol val="none"/>
        </c:marker>
      </c:pivotFmt>
      <c:pivotFmt>
        <c:idx val="132"/>
        <c:spPr>
          <a:ln w="25400">
            <a:noFill/>
          </a:ln>
        </c:spPr>
        <c:marker>
          <c:symbol val="none"/>
        </c:marker>
      </c:pivotFmt>
      <c:pivotFmt>
        <c:idx val="133"/>
        <c:spPr>
          <a:ln w="25400">
            <a:noFill/>
          </a:ln>
        </c:spPr>
        <c:marker>
          <c:symbol val="none"/>
        </c:marker>
      </c:pivotFmt>
      <c:pivotFmt>
        <c:idx val="134"/>
        <c:spPr>
          <a:ln w="25400">
            <a:noFill/>
          </a:ln>
        </c:spPr>
        <c:marker>
          <c:symbol val="none"/>
        </c:marker>
      </c:pivotFmt>
      <c:pivotFmt>
        <c:idx val="135"/>
        <c:spPr>
          <a:ln w="25400">
            <a:noFill/>
          </a:ln>
        </c:spPr>
        <c:marker>
          <c:symbol val="none"/>
        </c:marker>
      </c:pivotFmt>
      <c:pivotFmt>
        <c:idx val="136"/>
        <c:spPr>
          <a:ln w="25400">
            <a:noFill/>
          </a:ln>
        </c:spPr>
        <c:marker>
          <c:symbol val="none"/>
        </c:marker>
      </c:pivotFmt>
      <c:pivotFmt>
        <c:idx val="137"/>
        <c:spPr>
          <a:ln w="25400">
            <a:noFill/>
          </a:ln>
        </c:spPr>
        <c:marker>
          <c:symbol val="none"/>
        </c:marker>
      </c:pivotFmt>
      <c:pivotFmt>
        <c:idx val="138"/>
        <c:spPr>
          <a:ln w="25400">
            <a:noFill/>
          </a:ln>
        </c:spPr>
        <c:marker>
          <c:symbol val="none"/>
        </c:marker>
      </c:pivotFmt>
      <c:pivotFmt>
        <c:idx val="139"/>
        <c:spPr>
          <a:ln w="25400">
            <a:noFill/>
          </a:ln>
        </c:spPr>
        <c:marker>
          <c:symbol val="none"/>
        </c:marker>
      </c:pivotFmt>
      <c:pivotFmt>
        <c:idx val="140"/>
        <c:spPr>
          <a:ln w="25400">
            <a:noFill/>
          </a:ln>
        </c:spPr>
        <c:marker>
          <c:symbol val="none"/>
        </c:marker>
      </c:pivotFmt>
      <c:pivotFmt>
        <c:idx val="141"/>
        <c:spPr>
          <a:ln w="25400">
            <a:noFill/>
          </a:ln>
        </c:spPr>
        <c:marker>
          <c:symbol val="none"/>
        </c:marker>
      </c:pivotFmt>
      <c:pivotFmt>
        <c:idx val="142"/>
        <c:spPr>
          <a:ln w="25400">
            <a:noFill/>
          </a:ln>
        </c:spPr>
        <c:marker>
          <c:symbol val="none"/>
        </c:marker>
      </c:pivotFmt>
      <c:pivotFmt>
        <c:idx val="143"/>
        <c:spPr>
          <a:ln w="25400">
            <a:noFill/>
          </a:ln>
        </c:spPr>
        <c:marker>
          <c:symbol val="none"/>
        </c:marker>
      </c:pivotFmt>
      <c:pivotFmt>
        <c:idx val="144"/>
        <c:spPr>
          <a:ln w="25400">
            <a:noFill/>
          </a:ln>
        </c:spPr>
        <c:marker>
          <c:symbol val="none"/>
        </c:marker>
      </c:pivotFmt>
      <c:pivotFmt>
        <c:idx val="145"/>
        <c:spPr>
          <a:ln w="25400">
            <a:noFill/>
          </a:ln>
        </c:spPr>
        <c:marker>
          <c:symbol val="none"/>
        </c:marker>
      </c:pivotFmt>
      <c:pivotFmt>
        <c:idx val="146"/>
        <c:spPr>
          <a:ln w="25400">
            <a:noFill/>
          </a:ln>
        </c:spPr>
        <c:marker>
          <c:symbol val="none"/>
        </c:marker>
      </c:pivotFmt>
      <c:pivotFmt>
        <c:idx val="147"/>
        <c:spPr>
          <a:ln w="25400">
            <a:noFill/>
          </a:ln>
        </c:spPr>
        <c:marker>
          <c:symbol val="none"/>
        </c:marker>
      </c:pivotFmt>
      <c:pivotFmt>
        <c:idx val="148"/>
        <c:spPr>
          <a:ln w="25400">
            <a:noFill/>
          </a:ln>
        </c:spPr>
        <c:marker>
          <c:symbol val="none"/>
        </c:marker>
      </c:pivotFmt>
      <c:pivotFmt>
        <c:idx val="149"/>
        <c:spPr>
          <a:ln w="25400">
            <a:noFill/>
          </a:ln>
        </c:spPr>
        <c:marker>
          <c:symbol val="none"/>
        </c:marker>
      </c:pivotFmt>
      <c:pivotFmt>
        <c:idx val="150"/>
        <c:spPr>
          <a:ln w="25400">
            <a:noFill/>
          </a:ln>
        </c:spPr>
        <c:marker>
          <c:symbol val="none"/>
        </c:marker>
      </c:pivotFmt>
      <c:pivotFmt>
        <c:idx val="151"/>
        <c:spPr>
          <a:ln w="25400">
            <a:noFill/>
          </a:ln>
        </c:spPr>
        <c:marker>
          <c:symbol val="none"/>
        </c:marker>
      </c:pivotFmt>
      <c:pivotFmt>
        <c:idx val="152"/>
        <c:spPr>
          <a:ln w="25400">
            <a:noFill/>
          </a:ln>
        </c:spPr>
        <c:marker>
          <c:symbol val="none"/>
        </c:marker>
      </c:pivotFmt>
      <c:pivotFmt>
        <c:idx val="153"/>
        <c:spPr>
          <a:ln w="25400">
            <a:noFill/>
          </a:ln>
        </c:spPr>
        <c:marker>
          <c:symbol val="none"/>
        </c:marker>
      </c:pivotFmt>
      <c:pivotFmt>
        <c:idx val="154"/>
        <c:spPr>
          <a:ln w="25400">
            <a:noFill/>
          </a:ln>
        </c:spPr>
        <c:marker>
          <c:symbol val="none"/>
        </c:marker>
      </c:pivotFmt>
      <c:pivotFmt>
        <c:idx val="155"/>
        <c:spPr>
          <a:ln w="25400">
            <a:noFill/>
          </a:ln>
        </c:spPr>
        <c:marker>
          <c:symbol val="none"/>
        </c:marker>
      </c:pivotFmt>
      <c:pivotFmt>
        <c:idx val="156"/>
        <c:spPr>
          <a:ln w="25400">
            <a:noFill/>
          </a:ln>
        </c:spPr>
        <c:marker>
          <c:symbol val="none"/>
        </c:marker>
      </c:pivotFmt>
      <c:pivotFmt>
        <c:idx val="157"/>
        <c:spPr>
          <a:ln w="25400">
            <a:noFill/>
          </a:ln>
        </c:spPr>
        <c:marker>
          <c:symbol val="none"/>
        </c:marker>
      </c:pivotFmt>
      <c:pivotFmt>
        <c:idx val="158"/>
        <c:spPr>
          <a:ln w="25400">
            <a:noFill/>
          </a:ln>
        </c:spPr>
        <c:marker>
          <c:symbol val="none"/>
        </c:marker>
      </c:pivotFmt>
      <c:pivotFmt>
        <c:idx val="159"/>
        <c:spPr>
          <a:ln w="25400">
            <a:noFill/>
          </a:ln>
        </c:spPr>
        <c:marker>
          <c:symbol val="none"/>
        </c:marker>
      </c:pivotFmt>
      <c:pivotFmt>
        <c:idx val="160"/>
        <c:spPr>
          <a:ln w="25400">
            <a:noFill/>
          </a:ln>
        </c:spPr>
        <c:marker>
          <c:symbol val="none"/>
        </c:marker>
      </c:pivotFmt>
      <c:pivotFmt>
        <c:idx val="161"/>
        <c:spPr>
          <a:ln w="25400">
            <a:noFill/>
          </a:ln>
        </c:spPr>
        <c:marker>
          <c:symbol val="none"/>
        </c:marker>
      </c:pivotFmt>
      <c:pivotFmt>
        <c:idx val="162"/>
        <c:spPr>
          <a:ln w="25400">
            <a:noFill/>
          </a:ln>
        </c:spPr>
        <c:marker>
          <c:symbol val="none"/>
        </c:marker>
      </c:pivotFmt>
      <c:pivotFmt>
        <c:idx val="163"/>
        <c:spPr>
          <a:ln w="25400">
            <a:noFill/>
          </a:ln>
        </c:spPr>
        <c:marker>
          <c:symbol val="none"/>
        </c:marker>
      </c:pivotFmt>
      <c:pivotFmt>
        <c:idx val="164"/>
        <c:spPr>
          <a:ln w="25400">
            <a:noFill/>
          </a:ln>
        </c:spPr>
        <c:marker>
          <c:symbol val="none"/>
        </c:marker>
      </c:pivotFmt>
      <c:pivotFmt>
        <c:idx val="165"/>
        <c:spPr>
          <a:ln w="25400">
            <a:noFill/>
          </a:ln>
        </c:spPr>
        <c:marker>
          <c:symbol val="none"/>
        </c:marker>
      </c:pivotFmt>
      <c:pivotFmt>
        <c:idx val="166"/>
        <c:spPr>
          <a:ln w="25400">
            <a:noFill/>
          </a:ln>
        </c:spPr>
        <c:marker>
          <c:symbol val="none"/>
        </c:marker>
      </c:pivotFmt>
      <c:pivotFmt>
        <c:idx val="167"/>
        <c:spPr>
          <a:ln w="25400">
            <a:noFill/>
          </a:ln>
        </c:spPr>
        <c:marker>
          <c:symbol val="none"/>
        </c:marker>
      </c:pivotFmt>
      <c:pivotFmt>
        <c:idx val="168"/>
        <c:spPr>
          <a:ln w="25400">
            <a:noFill/>
          </a:ln>
        </c:spPr>
        <c:marker>
          <c:symbol val="none"/>
        </c:marker>
      </c:pivotFmt>
      <c:pivotFmt>
        <c:idx val="169"/>
        <c:spPr>
          <a:ln w="25400">
            <a:noFill/>
          </a:ln>
        </c:spPr>
        <c:marker>
          <c:symbol val="none"/>
        </c:marker>
      </c:pivotFmt>
      <c:pivotFmt>
        <c:idx val="170"/>
        <c:spPr>
          <a:ln w="25400">
            <a:noFill/>
          </a:ln>
        </c:spPr>
        <c:marker>
          <c:symbol val="none"/>
        </c:marker>
      </c:pivotFmt>
      <c:pivotFmt>
        <c:idx val="171"/>
        <c:spPr>
          <a:ln w="25400">
            <a:noFill/>
          </a:ln>
        </c:spPr>
        <c:marker>
          <c:symbol val="none"/>
        </c:marker>
      </c:pivotFmt>
      <c:pivotFmt>
        <c:idx val="172"/>
        <c:spPr>
          <a:ln w="25400">
            <a:noFill/>
          </a:ln>
        </c:spPr>
        <c:marker>
          <c:symbol val="none"/>
        </c:marker>
      </c:pivotFmt>
      <c:pivotFmt>
        <c:idx val="173"/>
        <c:spPr>
          <a:ln w="25400">
            <a:noFill/>
          </a:ln>
        </c:spPr>
        <c:marker>
          <c:symbol val="none"/>
        </c:marker>
      </c:pivotFmt>
      <c:pivotFmt>
        <c:idx val="174"/>
        <c:spPr>
          <a:ln w="25400">
            <a:noFill/>
          </a:ln>
        </c:spPr>
        <c:marker>
          <c:symbol val="none"/>
        </c:marker>
      </c:pivotFmt>
      <c:pivotFmt>
        <c:idx val="175"/>
        <c:spPr>
          <a:ln w="25400">
            <a:noFill/>
          </a:ln>
        </c:spPr>
        <c:marker>
          <c:symbol val="none"/>
        </c:marker>
      </c:pivotFmt>
      <c:pivotFmt>
        <c:idx val="176"/>
        <c:spPr>
          <a:ln w="25400">
            <a:noFill/>
          </a:ln>
        </c:spPr>
        <c:marker>
          <c:symbol val="none"/>
        </c:marker>
      </c:pivotFmt>
      <c:pivotFmt>
        <c:idx val="177"/>
        <c:spPr>
          <a:ln w="25400">
            <a:noFill/>
          </a:ln>
        </c:spPr>
        <c:marker>
          <c:symbol val="none"/>
        </c:marker>
      </c:pivotFmt>
      <c:pivotFmt>
        <c:idx val="178"/>
        <c:spPr>
          <a:ln w="25400">
            <a:noFill/>
          </a:ln>
        </c:spPr>
        <c:marker>
          <c:symbol val="none"/>
        </c:marker>
      </c:pivotFmt>
      <c:pivotFmt>
        <c:idx val="179"/>
        <c:spPr>
          <a:ln w="25400">
            <a:noFill/>
          </a:ln>
        </c:spPr>
        <c:marker>
          <c:symbol val="none"/>
        </c:marker>
      </c:pivotFmt>
      <c:pivotFmt>
        <c:idx val="180"/>
        <c:spPr>
          <a:ln w="25400">
            <a:noFill/>
          </a:ln>
        </c:spPr>
        <c:marker>
          <c:symbol val="none"/>
        </c:marker>
      </c:pivotFmt>
      <c:pivotFmt>
        <c:idx val="181"/>
        <c:spPr>
          <a:ln w="25400">
            <a:noFill/>
          </a:ln>
        </c:spPr>
        <c:marker>
          <c:symbol val="none"/>
        </c:marker>
      </c:pivotFmt>
      <c:pivotFmt>
        <c:idx val="182"/>
        <c:spPr>
          <a:ln w="25400">
            <a:noFill/>
          </a:ln>
        </c:spPr>
        <c:marker>
          <c:symbol val="none"/>
        </c:marker>
      </c:pivotFmt>
      <c:pivotFmt>
        <c:idx val="183"/>
        <c:spPr>
          <a:ln w="25400">
            <a:noFill/>
          </a:ln>
        </c:spPr>
        <c:marker>
          <c:symbol val="none"/>
        </c:marker>
      </c:pivotFmt>
      <c:pivotFmt>
        <c:idx val="184"/>
        <c:spPr>
          <a:ln w="25400">
            <a:noFill/>
          </a:ln>
        </c:spPr>
        <c:marker>
          <c:symbol val="none"/>
        </c:marker>
      </c:pivotFmt>
      <c:pivotFmt>
        <c:idx val="185"/>
        <c:spPr>
          <a:ln w="25400">
            <a:noFill/>
          </a:ln>
        </c:spPr>
        <c:marker>
          <c:symbol val="none"/>
        </c:marker>
      </c:pivotFmt>
      <c:pivotFmt>
        <c:idx val="186"/>
        <c:spPr>
          <a:ln w="25400">
            <a:noFill/>
          </a:ln>
        </c:spPr>
        <c:marker>
          <c:symbol val="none"/>
        </c:marker>
      </c:pivotFmt>
      <c:pivotFmt>
        <c:idx val="187"/>
        <c:spPr>
          <a:ln w="25400">
            <a:noFill/>
          </a:ln>
        </c:spPr>
        <c:marker>
          <c:symbol val="none"/>
        </c:marker>
      </c:pivotFmt>
      <c:pivotFmt>
        <c:idx val="188"/>
        <c:spPr>
          <a:ln w="25400">
            <a:noFill/>
          </a:ln>
        </c:spPr>
        <c:marker>
          <c:symbol val="none"/>
        </c:marker>
      </c:pivotFmt>
      <c:pivotFmt>
        <c:idx val="189"/>
        <c:spPr>
          <a:ln w="25400">
            <a:noFill/>
          </a:ln>
        </c:spPr>
        <c:marker>
          <c:symbol val="none"/>
        </c:marker>
      </c:pivotFmt>
      <c:pivotFmt>
        <c:idx val="190"/>
        <c:spPr>
          <a:ln w="25400">
            <a:noFill/>
          </a:ln>
        </c:spPr>
        <c:marker>
          <c:symbol val="none"/>
        </c:marker>
      </c:pivotFmt>
      <c:pivotFmt>
        <c:idx val="191"/>
        <c:spPr>
          <a:ln w="25400">
            <a:noFill/>
          </a:ln>
        </c:spPr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  <c:pivotFmt>
        <c:idx val="205"/>
        <c:marker>
          <c:symbol val="none"/>
        </c:marker>
      </c:pivotFmt>
      <c:pivotFmt>
        <c:idx val="206"/>
        <c:marker>
          <c:symbol val="none"/>
        </c:marker>
      </c:pivotFmt>
      <c:pivotFmt>
        <c:idx val="207"/>
        <c:marker>
          <c:symbol val="none"/>
        </c:marker>
      </c:pivotFmt>
      <c:pivotFmt>
        <c:idx val="208"/>
        <c:marker>
          <c:symbol val="none"/>
        </c:marker>
      </c:pivotFmt>
      <c:pivotFmt>
        <c:idx val="209"/>
        <c:marker>
          <c:symbol val="none"/>
        </c:marker>
      </c:pivotFmt>
      <c:pivotFmt>
        <c:idx val="210"/>
        <c:marker>
          <c:symbol val="none"/>
        </c:marker>
      </c:pivotFmt>
      <c:pivotFmt>
        <c:idx val="211"/>
        <c:marker>
          <c:symbol val="none"/>
        </c:marker>
      </c:pivotFmt>
      <c:pivotFmt>
        <c:idx val="212"/>
        <c:marker>
          <c:symbol val="none"/>
        </c:marker>
      </c:pivotFmt>
      <c:pivotFmt>
        <c:idx val="213"/>
        <c:marker>
          <c:symbol val="none"/>
        </c:marker>
      </c:pivotFmt>
      <c:pivotFmt>
        <c:idx val="214"/>
        <c:marker>
          <c:symbol val="none"/>
        </c:marker>
      </c:pivotFmt>
      <c:pivotFmt>
        <c:idx val="215"/>
        <c:marker>
          <c:symbol val="none"/>
        </c:marker>
      </c:pivotFmt>
      <c:pivotFmt>
        <c:idx val="216"/>
        <c:marker>
          <c:symbol val="none"/>
        </c:marker>
      </c:pivotFmt>
      <c:pivotFmt>
        <c:idx val="217"/>
        <c:marker>
          <c:symbol val="none"/>
        </c:marker>
      </c:pivotFmt>
      <c:pivotFmt>
        <c:idx val="218"/>
        <c:marker>
          <c:symbol val="none"/>
        </c:marker>
      </c:pivotFmt>
      <c:pivotFmt>
        <c:idx val="219"/>
        <c:marker>
          <c:symbol val="none"/>
        </c:marker>
      </c:pivotFmt>
      <c:pivotFmt>
        <c:idx val="220"/>
        <c:marker>
          <c:symbol val="none"/>
        </c:marker>
      </c:pivotFmt>
      <c:pivotFmt>
        <c:idx val="221"/>
        <c:marker>
          <c:symbol val="none"/>
        </c:marker>
      </c:pivotFmt>
      <c:pivotFmt>
        <c:idx val="222"/>
        <c:marker>
          <c:symbol val="none"/>
        </c:marker>
      </c:pivotFmt>
      <c:pivotFmt>
        <c:idx val="223"/>
        <c:marker>
          <c:symbol val="none"/>
        </c:marker>
      </c:pivotFmt>
      <c:pivotFmt>
        <c:idx val="224"/>
        <c:marker>
          <c:symbol val="none"/>
        </c:marker>
      </c:pivotFmt>
      <c:pivotFmt>
        <c:idx val="225"/>
        <c:marker>
          <c:symbol val="none"/>
        </c:marker>
      </c:pivotFmt>
      <c:pivotFmt>
        <c:idx val="226"/>
        <c:marker>
          <c:symbol val="none"/>
        </c:marker>
      </c:pivotFmt>
      <c:pivotFmt>
        <c:idx val="227"/>
        <c:marker>
          <c:symbol val="none"/>
        </c:marker>
      </c:pivotFmt>
      <c:pivotFmt>
        <c:idx val="228"/>
        <c:marker>
          <c:symbol val="none"/>
        </c:marker>
      </c:pivotFmt>
      <c:pivotFmt>
        <c:idx val="229"/>
        <c:marker>
          <c:symbol val="none"/>
        </c:marker>
      </c:pivotFmt>
      <c:pivotFmt>
        <c:idx val="230"/>
        <c:marker>
          <c:symbol val="none"/>
        </c:marker>
      </c:pivotFmt>
      <c:pivotFmt>
        <c:idx val="231"/>
        <c:marker>
          <c:symbol val="none"/>
        </c:marker>
      </c:pivotFmt>
      <c:pivotFmt>
        <c:idx val="232"/>
        <c:marker>
          <c:symbol val="none"/>
        </c:marker>
      </c:pivotFmt>
      <c:pivotFmt>
        <c:idx val="233"/>
        <c:marker>
          <c:symbol val="none"/>
        </c:marker>
      </c:pivotFmt>
      <c:pivotFmt>
        <c:idx val="234"/>
        <c:marker>
          <c:symbol val="none"/>
        </c:marker>
      </c:pivotFmt>
      <c:pivotFmt>
        <c:idx val="235"/>
        <c:marker>
          <c:symbol val="none"/>
        </c:marker>
      </c:pivotFmt>
      <c:pivotFmt>
        <c:idx val="236"/>
        <c:marker>
          <c:symbol val="none"/>
        </c:marker>
      </c:pivotFmt>
      <c:pivotFmt>
        <c:idx val="237"/>
        <c:marker>
          <c:symbol val="none"/>
        </c:marker>
      </c:pivotFmt>
      <c:pivotFmt>
        <c:idx val="238"/>
        <c:marker>
          <c:symbol val="none"/>
        </c:marker>
      </c:pivotFmt>
      <c:pivotFmt>
        <c:idx val="239"/>
        <c:marker>
          <c:symbol val="none"/>
        </c:marker>
      </c:pivotFmt>
      <c:pivotFmt>
        <c:idx val="240"/>
        <c:marker>
          <c:symbol val="none"/>
        </c:marker>
      </c:pivotFmt>
      <c:pivotFmt>
        <c:idx val="241"/>
        <c:marker>
          <c:symbol val="none"/>
        </c:marker>
      </c:pivotFmt>
      <c:pivotFmt>
        <c:idx val="242"/>
        <c:marker>
          <c:symbol val="none"/>
        </c:marker>
      </c:pivotFmt>
      <c:pivotFmt>
        <c:idx val="243"/>
        <c:marker>
          <c:symbol val="none"/>
        </c:marker>
      </c:pivotFmt>
      <c:pivotFmt>
        <c:idx val="244"/>
        <c:marker>
          <c:symbol val="none"/>
        </c:marker>
      </c:pivotFmt>
      <c:pivotFmt>
        <c:idx val="245"/>
        <c:marker>
          <c:symbol val="none"/>
        </c:marker>
      </c:pivotFmt>
      <c:pivotFmt>
        <c:idx val="246"/>
        <c:marker>
          <c:symbol val="none"/>
        </c:marker>
      </c:pivotFmt>
      <c:pivotFmt>
        <c:idx val="247"/>
        <c:marker>
          <c:symbol val="none"/>
        </c:marker>
      </c:pivotFmt>
      <c:pivotFmt>
        <c:idx val="248"/>
        <c:marker>
          <c:symbol val="none"/>
        </c:marker>
      </c:pivotFmt>
      <c:pivotFmt>
        <c:idx val="249"/>
        <c:marker>
          <c:symbol val="none"/>
        </c:marker>
      </c:pivotFmt>
      <c:pivotFmt>
        <c:idx val="250"/>
        <c:marker>
          <c:symbol val="none"/>
        </c:marker>
      </c:pivotFmt>
      <c:pivotFmt>
        <c:idx val="251"/>
        <c:marker>
          <c:symbol val="none"/>
        </c:marker>
      </c:pivotFmt>
      <c:pivotFmt>
        <c:idx val="252"/>
        <c:marker>
          <c:symbol val="none"/>
        </c:marker>
      </c:pivotFmt>
      <c:pivotFmt>
        <c:idx val="253"/>
        <c:marker>
          <c:symbol val="none"/>
        </c:marker>
      </c:pivotFmt>
      <c:pivotFmt>
        <c:idx val="254"/>
        <c:marker>
          <c:symbol val="none"/>
        </c:marker>
      </c:pivotFmt>
      <c:pivotFmt>
        <c:idx val="255"/>
        <c:marker>
          <c:symbol val="none"/>
        </c:marker>
      </c:pivotFmt>
      <c:pivotFmt>
        <c:idx val="256"/>
        <c:marker>
          <c:symbol val="none"/>
        </c:marker>
      </c:pivotFmt>
      <c:pivotFmt>
        <c:idx val="257"/>
        <c:marker>
          <c:symbol val="none"/>
        </c:marker>
      </c:pivotFmt>
      <c:pivotFmt>
        <c:idx val="258"/>
        <c:marker>
          <c:symbol val="none"/>
        </c:marker>
      </c:pivotFmt>
      <c:pivotFmt>
        <c:idx val="259"/>
        <c:marker>
          <c:symbol val="none"/>
        </c:marker>
      </c:pivotFmt>
      <c:pivotFmt>
        <c:idx val="260"/>
        <c:marker>
          <c:symbol val="none"/>
        </c:marker>
      </c:pivotFmt>
      <c:pivotFmt>
        <c:idx val="261"/>
        <c:marker>
          <c:symbol val="none"/>
        </c:marker>
      </c:pivotFmt>
      <c:pivotFmt>
        <c:idx val="262"/>
        <c:marker>
          <c:symbol val="none"/>
        </c:marker>
      </c:pivotFmt>
      <c:pivotFmt>
        <c:idx val="263"/>
        <c:marker>
          <c:symbol val="none"/>
        </c:marker>
      </c:pivotFmt>
      <c:pivotFmt>
        <c:idx val="26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57387223148836"/>
          <c:y val="0.13936351706036745"/>
          <c:w val="0.76400570618327923"/>
          <c:h val="0.52759587343248793"/>
        </c:manualLayout>
      </c:layout>
      <c:areaChart>
        <c:grouping val="standard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PIVOT4!$A$4:$A$18</c:f>
              <c:multiLvlStrCache>
                <c:ptCount val="11"/>
                <c:lvl>
                  <c:pt idx="0">
                    <c:v>Central</c:v>
                  </c:pt>
                  <c:pt idx="1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4">
                    <c:v>West</c:v>
                  </c:pt>
                  <c:pt idx="5">
                    <c:v>Central</c:v>
                  </c:pt>
                  <c:pt idx="6">
                    <c:v>East</c:v>
                  </c:pt>
                  <c:pt idx="7">
                    <c:v>North</c:v>
                  </c:pt>
                  <c:pt idx="8">
                    <c:v>South</c:v>
                  </c:pt>
                  <c:pt idx="9">
                    <c:v>West</c:v>
                  </c:pt>
                  <c:pt idx="10">
                    <c:v>(blank)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PIVOT4!$B$4:$B$18</c:f>
              <c:numCache>
                <c:formatCode>General</c:formatCode>
                <c:ptCount val="11"/>
                <c:pt idx="0">
                  <c:v>3.7107809148396786E-5</c:v>
                </c:pt>
                <c:pt idx="1">
                  <c:v>1.7755408229204511E-5</c:v>
                </c:pt>
                <c:pt idx="2">
                  <c:v>2.8342017690792432E-5</c:v>
                </c:pt>
                <c:pt idx="3">
                  <c:v>3.6067996311865263E-5</c:v>
                </c:pt>
                <c:pt idx="4">
                  <c:v>2.5566182877047275E-5</c:v>
                </c:pt>
                <c:pt idx="5">
                  <c:v>3.6989343875817932E-5</c:v>
                </c:pt>
                <c:pt idx="6">
                  <c:v>4.3582202413372342E-5</c:v>
                </c:pt>
                <c:pt idx="7">
                  <c:v>2.2161897725806619E-5</c:v>
                </c:pt>
                <c:pt idx="8">
                  <c:v>4.8698060086814763E-5</c:v>
                </c:pt>
                <c:pt idx="9">
                  <c:v>1.8198103104578241E-5</c:v>
                </c:pt>
              </c:numCache>
            </c:numRef>
          </c:val>
        </c:ser>
        <c:axId val="233182720"/>
        <c:axId val="233184256"/>
      </c:areaChart>
      <c:catAx>
        <c:axId val="233182720"/>
        <c:scaling>
          <c:orientation val="minMax"/>
        </c:scaling>
        <c:axPos val="b"/>
        <c:tickLblPos val="nextTo"/>
        <c:crossAx val="233184256"/>
        <c:crosses val="autoZero"/>
        <c:auto val="1"/>
        <c:lblAlgn val="ctr"/>
        <c:lblOffset val="100"/>
      </c:catAx>
      <c:valAx>
        <c:axId val="233184256"/>
        <c:scaling>
          <c:orientation val="minMax"/>
        </c:scaling>
        <c:axPos val="l"/>
        <c:majorGridlines/>
        <c:numFmt formatCode="General" sourceLinked="1"/>
        <c:tickLblPos val="nextTo"/>
        <c:crossAx val="233182720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619126</xdr:colOff>
      <xdr:row>0</xdr:row>
      <xdr:rowOff>171450</xdr:rowOff>
    </xdr:from>
    <xdr:to>
      <xdr:col>6</xdr:col>
      <xdr:colOff>638176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47625</xdr:rowOff>
    </xdr:from>
    <xdr:to>
      <xdr:col>11</xdr:col>
      <xdr:colOff>142875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142875</xdr:rowOff>
    </xdr:from>
    <xdr:to>
      <xdr:col>10</xdr:col>
      <xdr:colOff>581025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10</xdr:row>
      <xdr:rowOff>152400</xdr:rowOff>
    </xdr:from>
    <xdr:to>
      <xdr:col>6</xdr:col>
      <xdr:colOff>200025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</xdr:rowOff>
    </xdr:from>
    <xdr:to>
      <xdr:col>15</xdr:col>
      <xdr:colOff>152400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57149</xdr:rowOff>
    </xdr:from>
    <xdr:to>
      <xdr:col>7</xdr:col>
      <xdr:colOff>314325</xdr:colOff>
      <xdr:row>33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400049</xdr:colOff>
      <xdr:row>19</xdr:row>
      <xdr:rowOff>85725</xdr:rowOff>
    </xdr:from>
    <xdr:to>
      <xdr:col>15</xdr:col>
      <xdr:colOff>28574</xdr:colOff>
      <xdr:row>36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14.597364004629" createdVersion="3" refreshedVersion="3" minRefreshableVersion="3" recordCount="100">
  <cacheSource type="worksheet">
    <worksheetSource ref="A1:R101" sheet="DATA"/>
  </cacheSource>
  <cacheFields count="18">
    <cacheField name="ChildID" numFmtId="0">
      <sharedItems/>
    </cacheField>
    <cacheField name="Age_Months" numFmtId="0">
      <sharedItems containsSemiMixedTypes="0" containsString="0" containsNumber="1" containsInteger="1" minValue="25" maxValue="59"/>
    </cacheField>
    <cacheField name="Gender" numFmtId="0">
      <sharedItems/>
    </cacheField>
    <cacheField name="Height_cm" numFmtId="0">
      <sharedItems containsSemiMixedTypes="0" containsString="0" containsNumber="1" minValue="88.93" maxValue="115.19"/>
    </cacheField>
    <cacheField name="Weight_kg" numFmtId="0">
      <sharedItems containsSemiMixedTypes="0" containsString="0" containsNumber="1" minValue="11.75" maxValue="25.26"/>
    </cacheField>
    <cacheField name="Daily_Fruit_Servings" numFmtId="0">
      <sharedItems containsSemiMixedTypes="0" containsString="0" containsNumber="1" containsInteger="1" minValue="0" maxValue="4"/>
    </cacheField>
    <cacheField name="Daily_Veggie_Servings" numFmtId="0">
      <sharedItems containsSemiMixedTypes="0" containsString="0" containsNumber="1" containsInteger="1" minValue="0" maxValue="4"/>
    </cacheField>
    <cacheField name="Daily_Sugar_Drinks" numFmtId="0">
      <sharedItems containsSemiMixedTypes="0" containsString="0" containsNumber="1" containsInteger="1" minValue="0" maxValue="3"/>
    </cacheField>
    <cacheField name="ScreenTime_Hours" numFmtId="0">
      <sharedItems containsSemiMixedTypes="0" containsString="0" containsNumber="1" minValue="0.5" maxValue="3.8"/>
    </cacheField>
    <cacheField name="Region" numFmtId="0">
      <sharedItems count="5">
        <s v="South"/>
        <s v="Central"/>
        <s v="East"/>
        <s v="North"/>
        <s v="West"/>
      </sharedItems>
    </cacheField>
    <cacheField name="health status" numFmtId="0">
      <sharedItems count="1">
        <s v="Obese"/>
      </sharedItems>
    </cacheField>
    <cacheField name="body mass index" numFmtId="0">
      <sharedItems containsSemiMixedTypes="0" containsString="0" containsNumber="1" minValue="11.4880719593273" maxValue="22.570973484493599"/>
    </cacheField>
    <cacheField name="age group" numFmtId="0">
      <sharedItems count="3">
        <s v="37-48"/>
        <s v="24-36"/>
        <s v="49-60"/>
      </sharedItems>
    </cacheField>
    <cacheField name="BMI" numFmtId="0">
      <sharedItems containsSemiMixedTypes="0" containsString="0" containsNumber="1" minValue="1.3197579734268304E-6" maxValue="5.0944884403771225E-6"/>
    </cacheField>
    <cacheField name="HEALTH STATUS2" numFmtId="0">
      <sharedItems/>
    </cacheField>
    <cacheField name="HEALTHY WEIGHT" numFmtId="0">
      <sharedItems/>
    </cacheField>
    <cacheField name="OVERWEIGHT" numFmtId="0">
      <sharedItems/>
    </cacheField>
    <cacheField name="OBESE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914.605153819444" createdVersion="3" refreshedVersion="3" minRefreshableVersion="3" recordCount="102">
  <cacheSource type="worksheet">
    <worksheetSource name="Table1"/>
  </cacheSource>
  <cacheFields count="18">
    <cacheField name="ChildID" numFmtId="0">
      <sharedItems containsBlank="1" count="101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  <m/>
      </sharedItems>
    </cacheField>
    <cacheField name="Age_Months" numFmtId="0">
      <sharedItems containsString="0" containsBlank="1" containsNumber="1" containsInteger="1" minValue="25" maxValue="59" count="35">
        <n v="47"/>
        <n v="34"/>
        <n v="35"/>
        <n v="39"/>
        <n v="26"/>
        <n v="51"/>
        <n v="52"/>
        <n v="28"/>
        <n v="44"/>
        <n v="25"/>
        <n v="32"/>
        <n v="49"/>
        <n v="38"/>
        <n v="57"/>
        <n v="56"/>
        <n v="46"/>
        <n v="30"/>
        <n v="43"/>
        <n v="31"/>
        <n v="48"/>
        <n v="27"/>
        <n v="45"/>
        <n v="54"/>
        <n v="40"/>
        <n v="55"/>
        <n v="42"/>
        <n v="36"/>
        <n v="50"/>
        <n v="59"/>
        <n v="53"/>
        <n v="33"/>
        <n v="41"/>
        <n v="29"/>
        <n v="58"/>
        <m/>
      </sharedItems>
    </cacheField>
    <cacheField name="Gender" numFmtId="0">
      <sharedItems containsBlank="1" count="3">
        <s v="Female"/>
        <s v="Male"/>
        <m/>
      </sharedItems>
    </cacheField>
    <cacheField name="Height_cm" numFmtId="0">
      <sharedItems containsString="0" containsBlank="1" containsNumber="1" minValue="88.93" maxValue="115.19"/>
    </cacheField>
    <cacheField name="Weight_kg" numFmtId="0">
      <sharedItems containsString="0" containsBlank="1" containsNumber="1" minValue="11.75" maxValue="25.26"/>
    </cacheField>
    <cacheField name="Daily_Fruit_Serving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Daily_Veggie_Servings" numFmtId="0">
      <sharedItems containsString="0" containsBlank="1" containsNumber="1" containsInteger="1" minValue="0" maxValue="4" count="6">
        <n v="2"/>
        <n v="1"/>
        <n v="3"/>
        <n v="0"/>
        <n v="4"/>
        <m/>
      </sharedItems>
    </cacheField>
    <cacheField name="Daily_Sugar_Drinks" numFmtId="0">
      <sharedItems containsString="0" containsBlank="1" containsNumber="1" containsInteger="1" minValue="0" maxValue="3" count="5">
        <n v="3"/>
        <n v="1"/>
        <n v="2"/>
        <n v="0"/>
        <m/>
      </sharedItems>
    </cacheField>
    <cacheField name="ScreenTime_Hours" numFmtId="0">
      <sharedItems containsString="0" containsBlank="1" containsNumber="1" minValue="0.5" maxValue="3.8" count="28">
        <n v="1.2"/>
        <n v="1.4"/>
        <n v="0.6"/>
        <n v="1.5"/>
        <n v="0.9"/>
        <n v="2.8"/>
        <n v="1.3"/>
        <n v="0.8"/>
        <n v="1"/>
        <n v="1.6"/>
        <n v="2.1"/>
        <n v="3.1"/>
        <n v="2"/>
        <n v="1.9"/>
        <n v="2.9"/>
        <n v="2.2999999999999998"/>
        <n v="0.7"/>
        <n v="1.7"/>
        <n v="3.2"/>
        <n v="0.5"/>
        <n v="1.1000000000000001"/>
        <n v="2.6"/>
        <n v="1.8"/>
        <n v="2.2000000000000002"/>
        <n v="3.8"/>
        <n v="3"/>
        <n v="2.5"/>
        <m/>
      </sharedItems>
    </cacheField>
    <cacheField name="Region" numFmtId="0">
      <sharedItems containsBlank="1" count="6">
        <s v="South"/>
        <s v="Central"/>
        <s v="East"/>
        <s v="North"/>
        <s v="West"/>
        <m/>
      </sharedItems>
    </cacheField>
    <cacheField name="health status" numFmtId="0">
      <sharedItems containsBlank="1" count="2">
        <s v="Obese"/>
        <m/>
      </sharedItems>
    </cacheField>
    <cacheField name="body mass index" numFmtId="0">
      <sharedItems containsString="0" containsBlank="1" containsNumber="1" minValue="11.4880719593273" maxValue="22.570973484493599" count="101">
        <n v="16.607604635571299"/>
        <n v="16.3605167541381"/>
        <n v="18.2181971356361"/>
        <n v="19.880774962742201"/>
        <n v="13.5021097046414"/>
        <n v="19.794155486123898"/>
        <n v="19.486760972071099"/>
        <n v="19.045299561617099"/>
        <n v="17.918443205422498"/>
        <n v="16.042541782107399"/>
        <n v="14.025974025974"/>
        <n v="17.235992501562201"/>
        <n v="15.9700112971141"/>
        <n v="18.5441461389427"/>
        <n v="16.342622596673198"/>
        <n v="16.999498243853498"/>
        <n v="19.7047821251643"/>
        <n v="15.2354283343705"/>
        <n v="18.863261943986799"/>
        <n v="15.770718794542899"/>
        <n v="16.5907741041378"/>
        <n v="19.624910265613799"/>
        <n v="18.748194511314399"/>
        <n v="13.4313820979838"/>
        <n v="17.857473820776601"/>
        <n v="16.2615082238543"/>
        <n v="19.179568089932001"/>
        <n v="11.4880719593273"/>
        <n v="16.428707405292201"/>
        <n v="20.0930052315443"/>
        <n v="19.189907038512601"/>
        <n v="13.249049234248099"/>
        <n v="18.339295801167399"/>
        <n v="17.5434005059758"/>
        <n v="15.287171229200201"/>
        <n v="19.1481047284095"/>
        <n v="13.4232010632238"/>
        <n v="18.314980261791"/>
        <n v="15.403598971722399"/>
        <n v="19.403122978841399"/>
        <n v="15.587628865979401"/>
        <n v="21.161554954787"/>
        <n v="18.993419882624899"/>
        <n v="16.850561362756501"/>
        <n v="16.158792284036899"/>
        <n v="17.584745762711901"/>
        <n v="16.670244740231901"/>
        <n v="18.1451251233294"/>
        <n v="14.902032931653"/>
        <n v="13.7948770702603"/>
        <n v="15.620556571196399"/>
        <n v="17.206759443340001"/>
        <n v="18.893722809198302"/>
        <n v="19.8860553445469"/>
        <n v="15.7333799248711"/>
        <n v="17.490652264229301"/>
        <n v="17.563955708285601"/>
        <n v="18.870431893687702"/>
        <n v="22.176072234763001"/>
        <n v="20.592592592592599"/>
        <n v="18.209469735374601"/>
        <n v="21.367191271603701"/>
        <n v="16.9327006039689"/>
        <n v="18.049426301853501"/>
        <n v="18.914536436474599"/>
        <n v="20.6771231828615"/>
        <n v="16.7283189478011"/>
        <n v="14.5974126279204"/>
        <n v="21.695619335347399"/>
        <n v="13.258877434135201"/>
        <n v="18.065052670486001"/>
        <n v="18.466577950660302"/>
        <n v="21.6877797885513"/>
        <n v="17.4294388845159"/>
        <n v="19.127962085308098"/>
        <n v="15.7287868335469"/>
        <n v="16.496533127889101"/>
        <n v="17.5534991324465"/>
        <n v="21.644295302013401"/>
        <n v="19.439133205863602"/>
        <n v="16.126748097008299"/>
        <n v="18.7470201201488"/>
        <n v="14.2743775419105"/>
        <n v="13.9778568604191"/>
        <n v="18.022397777584899"/>
        <n v="18.199060693641599"/>
        <n v="22.570973484493599"/>
        <n v="14.9418371440032"/>
        <n v="15.313634007257599"/>
        <n v="19.475760992108199"/>
        <n v="16.078551702976402"/>
        <n v="22.257467618292399"/>
        <n v="16.6051259774109"/>
        <n v="15.9095623314665"/>
        <n v="17.807585568917698"/>
        <n v="20.238204306000899"/>
        <n v="17.714232661777"/>
        <n v="19.170892269371102"/>
        <n v="16.808935706502002"/>
        <n v="19.896810506566599"/>
        <m/>
      </sharedItems>
    </cacheField>
    <cacheField name="age group" numFmtId="0">
      <sharedItems containsBlank="1"/>
    </cacheField>
    <cacheField name="BMI" numFmtId="0">
      <sharedItems containsString="0" containsBlank="1" containsNumber="1" minValue="1.3197579734268304E-6" maxValue="5.0944884403771225E-6" count="101">
        <n v="2.758125317314495E-6"/>
        <n v="2.6766650846243252E-6"/>
        <n v="3.3190270687289797E-6"/>
        <n v="3.9524521311919613E-6"/>
        <n v="1.8230696647617012E-6"/>
        <n v="3.9180859140884778E-6"/>
        <n v="3.7973385318263299E-6"/>
        <n v="3.6272343539173424E-6"/>
        <n v="3.2107060690595332E-6"/>
        <n v="2.5736314683066247E-6"/>
        <n v="1.96727947377298E-6"/>
        <n v="2.9707943751390752E-6"/>
        <n v="2.5504126082995199E-6"/>
        <n v="3.4388535602246369E-6"/>
        <n v="2.6708131333729181E-6"/>
        <n v="2.889829405427778E-6"/>
        <n v="3.8827843860019408E-6"/>
        <n v="2.3211827653173832E-6"/>
        <n v="3.5582265116746145E-6"/>
        <n v="2.4871557129654748E-6"/>
        <n v="2.7525378537452923E-6"/>
        <n v="3.8513710293339325E-6"/>
        <n v="3.514947974340792E-6"/>
        <n v="1.8040202506204048E-6"/>
        <n v="3.1888937125972066E-6"/>
        <n v="2.6443664971448273E-6"/>
        <n v="3.6785583211633627E-6"/>
        <n v="1.3197579734268304E-6"/>
        <n v="2.6990242700870327E-6"/>
        <n v="4.0372885923486553E-6"/>
        <n v="3.6825253214675602E-6"/>
        <n v="1.7553730561153077E-6"/>
        <n v="3.3632977048271575E-6"/>
        <n v="3.0777090131307012E-6"/>
        <n v="2.3369760419088677E-6"/>
        <n v="3.6664991469013968E-6"/>
        <n v="1.8018232678373381E-6"/>
        <n v="3.3543850198979324E-6"/>
        <n v="2.3727086128164632E-6"/>
        <n v="3.7648118133204143E-6"/>
        <n v="2.4297417366351362E-6"/>
        <n v="4.4781140810446963E-6"/>
        <n v="3.6074999883769218E-6"/>
        <n v="2.8394141824002174E-6"/>
        <n v="2.6110656807865056E-6"/>
        <n v="3.092232835392128E-6"/>
        <n v="2.7789705969922797E-6"/>
        <n v="3.2924556574128153E-6"/>
        <n v="2.2207058549607116E-6"/>
        <n v="1.902986333835923E-6"/>
        <n v="2.4400178759394782E-6"/>
        <n v="2.9607257054096889E-6"/>
        <n v="3.5697276159081847E-6"/>
        <n v="3.9545519716638364E-6"/>
        <n v="2.4753924386033839E-6"/>
        <n v="3.0592291662819061E-6"/>
        <n v="3.0849254012261837E-6"/>
        <n v="3.5609319985430628E-6"/>
        <n v="4.9177817976142544E-6"/>
        <n v="4.2405486968449915E-6"/>
        <n v="3.3158478804352476E-6"/>
        <n v="4.5655686283729936E-6"/>
        <n v="2.8671634974365005E-6"/>
        <n v="3.2578178982604036E-6"/>
        <n v="3.5775968860672631E-6"/>
        <n v="4.2754342311922908E-6"/>
        <n v="2.7983665481936033E-6"/>
        <n v="2.1308445542977135E-6"/>
        <n v="4.7069989834430145E-6"/>
        <n v="1.7579783081341876E-6"/>
        <n v="3.2634612798743506E-6"/>
        <n v="3.4101450120781138E-6"/>
        <n v="4.7035979215669392E-6"/>
        <n v="3.037853398290752E-6"/>
        <n v="3.6587893353698256E-6"/>
        <n v="2.4739473525515713E-6"/>
        <n v="2.7213560523954121E-6"/>
        <n v="3.0812533179280004E-6"/>
        <n v="4.6847551912076029E-6"/>
        <n v="3.7787989979530918E-6"/>
        <n v="2.6007200418436136E-6"/>
        <n v="3.5145076338526221E-6"/>
        <n v="2.0375785420899952E-6"/>
        <n v="1.9538048241036632E-6"/>
        <n v="3.2480682165349574E-6"/>
        <n v="3.3120581013085127E-6"/>
        <n v="5.0944884403771225E-6"/>
        <n v="2.2325849723791397E-6"/>
        <n v="2.3450738650823788E-6"/>
        <n v="3.7930526622172463E-6"/>
        <n v="2.5851982486528445E-6"/>
        <n v="4.9539486477933311E-6"/>
        <n v="2.7573020872568787E-6"/>
        <n v="2.5311417357881782E-6"/>
        <n v="3.1711010379432485E-6"/>
        <n v="4.0958491353143397E-6"/>
        <n v="3.137940387955668E-6"/>
        <n v="3.6752311040383085E-6"/>
        <n v="2.8254031958531781E-6"/>
        <n v="3.9588306833421934E-6"/>
        <m/>
      </sharedItems>
    </cacheField>
    <cacheField name="HEALTH STATUS2" numFmtId="0">
      <sharedItems containsBlank="1"/>
    </cacheField>
    <cacheField name="HEALTHY WEIGHT" numFmtId="0">
      <sharedItems containsBlank="1"/>
    </cacheField>
    <cacheField name="OVERWEIGHT" numFmtId="0">
      <sharedItems containsBlank="1"/>
    </cacheField>
    <cacheField name="OBES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C001"/>
    <n v="47"/>
    <s v="Female"/>
    <n v="104.41"/>
    <n v="17.34"/>
    <n v="1"/>
    <n v="2"/>
    <n v="3"/>
    <n v="1.2"/>
    <x v="0"/>
    <x v="0"/>
    <n v="16.607604635571299"/>
    <x v="0"/>
    <n v="2.758125317314495E-6"/>
    <b v="1"/>
    <b v="0"/>
    <b v="0"/>
    <b v="0"/>
  </r>
  <r>
    <s v="C002"/>
    <n v="34"/>
    <s v="Female"/>
    <n v="99.08"/>
    <n v="16.21"/>
    <n v="0"/>
    <n v="1"/>
    <n v="1"/>
    <n v="1.4"/>
    <x v="1"/>
    <x v="0"/>
    <n v="16.3605167541381"/>
    <x v="1"/>
    <n v="2.6766650846243252E-6"/>
    <b v="1"/>
    <b v="0"/>
    <b v="0"/>
    <b v="0"/>
  </r>
  <r>
    <s v="C003"/>
    <n v="35"/>
    <s v="Female"/>
    <n v="94.96"/>
    <n v="17.3"/>
    <n v="3"/>
    <n v="3"/>
    <n v="2"/>
    <n v="0.6"/>
    <x v="1"/>
    <x v="0"/>
    <n v="18.2181971356361"/>
    <x v="1"/>
    <n v="3.3190270687289797E-6"/>
    <b v="1"/>
    <b v="0"/>
    <b v="0"/>
    <b v="0"/>
  </r>
  <r>
    <s v="C004"/>
    <n v="39"/>
    <s v="Female"/>
    <n v="100.65"/>
    <n v="20.010000000000002"/>
    <n v="2"/>
    <n v="0"/>
    <n v="1"/>
    <n v="1.5"/>
    <x v="1"/>
    <x v="0"/>
    <n v="19.880774962742201"/>
    <x v="0"/>
    <n v="3.9524521311919613E-6"/>
    <b v="1"/>
    <b v="0"/>
    <b v="0"/>
    <b v="0"/>
  </r>
  <r>
    <s v="C005"/>
    <n v="26"/>
    <s v="Female"/>
    <n v="90.06"/>
    <n v="12.16"/>
    <n v="0"/>
    <n v="1"/>
    <n v="0"/>
    <n v="0.9"/>
    <x v="0"/>
    <x v="0"/>
    <n v="13.5021097046414"/>
    <x v="1"/>
    <n v="1.8230696647617012E-6"/>
    <b v="1"/>
    <b v="0"/>
    <b v="0"/>
    <b v="0"/>
  </r>
  <r>
    <s v="C006"/>
    <n v="51"/>
    <s v="Male"/>
    <n v="108.82"/>
    <n v="21.54"/>
    <n v="0"/>
    <n v="1"/>
    <n v="1"/>
    <n v="0.9"/>
    <x v="2"/>
    <x v="0"/>
    <n v="19.794155486123898"/>
    <x v="2"/>
    <n v="3.9180859140884778E-6"/>
    <b v="1"/>
    <b v="0"/>
    <b v="0"/>
    <b v="0"/>
  </r>
  <r>
    <s v="C007"/>
    <n v="52"/>
    <s v="Male"/>
    <n v="110.28"/>
    <n v="21.49"/>
    <n v="4"/>
    <n v="0"/>
    <n v="2"/>
    <n v="2.8"/>
    <x v="0"/>
    <x v="0"/>
    <n v="19.486760972071099"/>
    <x v="2"/>
    <n v="3.7973385318263299E-6"/>
    <b v="1"/>
    <b v="0"/>
    <b v="0"/>
    <b v="0"/>
  </r>
  <r>
    <s v="C008"/>
    <n v="52"/>
    <s v="Female"/>
    <n v="102.65"/>
    <n v="19.55"/>
    <n v="2"/>
    <n v="2"/>
    <n v="1"/>
    <n v="1.3"/>
    <x v="1"/>
    <x v="0"/>
    <n v="19.045299561617099"/>
    <x v="2"/>
    <n v="3.6272343539173424E-6"/>
    <b v="1"/>
    <b v="0"/>
    <b v="0"/>
    <b v="0"/>
  </r>
  <r>
    <s v="C009"/>
    <n v="28"/>
    <s v="Male"/>
    <n v="91.47"/>
    <n v="16.39"/>
    <n v="3"/>
    <n v="2"/>
    <n v="3"/>
    <n v="0.8"/>
    <x v="3"/>
    <x v="0"/>
    <n v="17.918443205422498"/>
    <x v="1"/>
    <n v="3.2107060690595332E-6"/>
    <b v="1"/>
    <b v="0"/>
    <b v="0"/>
    <b v="0"/>
  </r>
  <r>
    <s v="C010"/>
    <n v="44"/>
    <s v="Female"/>
    <n v="111.89"/>
    <n v="17.95"/>
    <n v="1"/>
    <n v="3"/>
    <n v="0"/>
    <n v="0.8"/>
    <x v="1"/>
    <x v="0"/>
    <n v="16.042541782107399"/>
    <x v="0"/>
    <n v="2.5736314683066247E-6"/>
    <b v="1"/>
    <b v="0"/>
    <b v="0"/>
    <b v="0"/>
  </r>
  <r>
    <s v="C011"/>
    <n v="25"/>
    <s v="Male"/>
    <n v="96.25"/>
    <n v="13.5"/>
    <n v="3"/>
    <n v="4"/>
    <n v="0"/>
    <n v="0.6"/>
    <x v="4"/>
    <x v="0"/>
    <n v="14.025974025974"/>
    <x v="1"/>
    <n v="1.96727947377298E-6"/>
    <b v="1"/>
    <b v="0"/>
    <b v="0"/>
    <b v="0"/>
  </r>
  <r>
    <s v="C012"/>
    <n v="32"/>
    <s v="Female"/>
    <n v="96.02"/>
    <n v="16.55"/>
    <n v="2"/>
    <n v="0"/>
    <n v="2"/>
    <n v="1"/>
    <x v="3"/>
    <x v="0"/>
    <n v="17.235992501562201"/>
    <x v="1"/>
    <n v="2.9707943751390752E-6"/>
    <b v="1"/>
    <b v="0"/>
    <b v="0"/>
    <b v="0"/>
  </r>
  <r>
    <s v="C013"/>
    <n v="34"/>
    <s v="Male"/>
    <n v="97.37"/>
    <n v="15.55"/>
    <n v="0"/>
    <n v="1"/>
    <n v="2"/>
    <n v="1.3"/>
    <x v="2"/>
    <x v="0"/>
    <n v="15.9700112971141"/>
    <x v="1"/>
    <n v="2.5504126082995199E-6"/>
    <b v="1"/>
    <b v="0"/>
    <b v="0"/>
    <b v="0"/>
  </r>
  <r>
    <s v="C014"/>
    <n v="49"/>
    <s v="Male"/>
    <n v="108.39"/>
    <n v="20.100000000000001"/>
    <n v="0"/>
    <n v="2"/>
    <n v="3"/>
    <n v="0.6"/>
    <x v="2"/>
    <x v="0"/>
    <n v="18.5441461389427"/>
    <x v="2"/>
    <n v="3.4388535602246369E-6"/>
    <b v="1"/>
    <b v="0"/>
    <b v="0"/>
    <b v="0"/>
  </r>
  <r>
    <s v="C015"/>
    <n v="25"/>
    <s v="Male"/>
    <n v="92.58"/>
    <n v="15.13"/>
    <n v="2"/>
    <n v="2"/>
    <n v="2"/>
    <n v="1.6"/>
    <x v="1"/>
    <x v="0"/>
    <n v="16.342622596673198"/>
    <x v="1"/>
    <n v="2.6708131333729181E-6"/>
    <b v="1"/>
    <b v="0"/>
    <b v="0"/>
    <b v="0"/>
  </r>
  <r>
    <s v="C016"/>
    <n v="38"/>
    <s v="Male"/>
    <n v="99.65"/>
    <n v="16.940000000000001"/>
    <n v="1"/>
    <n v="3"/>
    <n v="3"/>
    <n v="2.1"/>
    <x v="1"/>
    <x v="0"/>
    <n v="16.999498243853498"/>
    <x v="0"/>
    <n v="2.889829405427778E-6"/>
    <b v="1"/>
    <b v="0"/>
    <b v="0"/>
    <b v="0"/>
  </r>
  <r>
    <s v="C017"/>
    <n v="38"/>
    <s v="Female"/>
    <n v="98.91"/>
    <n v="19.489999999999998"/>
    <n v="0"/>
    <n v="0"/>
    <n v="3"/>
    <n v="3.1"/>
    <x v="1"/>
    <x v="0"/>
    <n v="19.7047821251643"/>
    <x v="0"/>
    <n v="3.8827843860019408E-6"/>
    <b v="1"/>
    <b v="0"/>
    <b v="0"/>
    <b v="0"/>
  </r>
  <r>
    <s v="C018"/>
    <n v="25"/>
    <s v="Female"/>
    <n v="96.42"/>
    <n v="14.69"/>
    <n v="1"/>
    <n v="3"/>
    <n v="2"/>
    <n v="1.2"/>
    <x v="3"/>
    <x v="0"/>
    <n v="15.2354283343705"/>
    <x v="1"/>
    <n v="2.3211827653173832E-6"/>
    <b v="1"/>
    <b v="0"/>
    <b v="0"/>
    <b v="0"/>
  </r>
  <r>
    <s v="C019"/>
    <n v="57"/>
    <s v="Female"/>
    <n v="109.26"/>
    <n v="20.61"/>
    <n v="3"/>
    <n v="2"/>
    <n v="1"/>
    <n v="2"/>
    <x v="2"/>
    <x v="0"/>
    <n v="18.863261943986799"/>
    <x v="2"/>
    <n v="3.5582265116746145E-6"/>
    <b v="1"/>
    <b v="0"/>
    <b v="0"/>
    <b v="0"/>
  </r>
  <r>
    <s v="C020"/>
    <n v="34"/>
    <s v="Male"/>
    <n v="98.22"/>
    <n v="15.49"/>
    <n v="1"/>
    <n v="2"/>
    <n v="0"/>
    <n v="0.8"/>
    <x v="1"/>
    <x v="0"/>
    <n v="15.770718794542899"/>
    <x v="1"/>
    <n v="2.4871557129654748E-6"/>
    <b v="1"/>
    <b v="0"/>
    <b v="0"/>
    <b v="0"/>
  </r>
  <r>
    <s v="C021"/>
    <n v="35"/>
    <s v="Female"/>
    <n v="101.02"/>
    <n v="16.760000000000002"/>
    <n v="3"/>
    <n v="2"/>
    <n v="2"/>
    <n v="1.9"/>
    <x v="0"/>
    <x v="0"/>
    <n v="16.5907741041378"/>
    <x v="1"/>
    <n v="2.7525378537452923E-6"/>
    <b v="1"/>
    <b v="0"/>
    <b v="0"/>
    <b v="0"/>
  </r>
  <r>
    <s v="C022"/>
    <n v="56"/>
    <s v="Male"/>
    <n v="111.44"/>
    <n v="21.87"/>
    <n v="4"/>
    <n v="1"/>
    <n v="2"/>
    <n v="1.9"/>
    <x v="2"/>
    <x v="0"/>
    <n v="19.624910265613799"/>
    <x v="2"/>
    <n v="3.8513710293339325E-6"/>
    <b v="1"/>
    <b v="0"/>
    <b v="0"/>
    <b v="0"/>
  </r>
  <r>
    <s v="C023"/>
    <n v="46"/>
    <s v="Male"/>
    <n v="103.85"/>
    <n v="19.47"/>
    <n v="2"/>
    <n v="4"/>
    <n v="3"/>
    <n v="2.9"/>
    <x v="2"/>
    <x v="0"/>
    <n v="18.748194511314399"/>
    <x v="0"/>
    <n v="3.514947974340792E-6"/>
    <b v="1"/>
    <b v="0"/>
    <b v="0"/>
    <b v="0"/>
  </r>
  <r>
    <s v="C024"/>
    <n v="35"/>
    <s v="Female"/>
    <n v="102.67"/>
    <n v="13.79"/>
    <n v="4"/>
    <n v="1"/>
    <n v="1"/>
    <n v="2"/>
    <x v="1"/>
    <x v="0"/>
    <n v="13.4313820979838"/>
    <x v="1"/>
    <n v="1.8040202506204048E-6"/>
    <b v="1"/>
    <b v="0"/>
    <b v="0"/>
    <b v="0"/>
  </r>
  <r>
    <s v="C025"/>
    <n v="52"/>
    <s v="Male"/>
    <n v="107.91"/>
    <n v="19.27"/>
    <n v="4"/>
    <n v="0"/>
    <n v="0"/>
    <n v="0.8"/>
    <x v="2"/>
    <x v="0"/>
    <n v="17.857473820776601"/>
    <x v="2"/>
    <n v="3.1888937125972066E-6"/>
    <b v="1"/>
    <b v="0"/>
    <b v="0"/>
    <b v="0"/>
  </r>
  <r>
    <s v="C026"/>
    <n v="30"/>
    <s v="Female"/>
    <n v="96.67"/>
    <n v="15.72"/>
    <n v="3"/>
    <n v="1"/>
    <n v="2"/>
    <n v="1.2"/>
    <x v="3"/>
    <x v="0"/>
    <n v="16.2615082238543"/>
    <x v="1"/>
    <n v="2.6443664971448273E-6"/>
    <b v="1"/>
    <b v="0"/>
    <b v="0"/>
    <b v="0"/>
  </r>
  <r>
    <s v="C027"/>
    <n v="35"/>
    <s v="Male"/>
    <n v="101.41"/>
    <n v="19.45"/>
    <n v="0"/>
    <n v="4"/>
    <n v="2"/>
    <n v="1.9"/>
    <x v="0"/>
    <x v="0"/>
    <n v="19.179568089932001"/>
    <x v="1"/>
    <n v="3.6785583211633627E-6"/>
    <b v="1"/>
    <b v="0"/>
    <b v="0"/>
    <b v="0"/>
  </r>
  <r>
    <s v="C028"/>
    <n v="32"/>
    <s v="Female"/>
    <n v="102.28"/>
    <n v="11.75"/>
    <n v="2"/>
    <n v="1"/>
    <n v="1"/>
    <n v="1.3"/>
    <x v="2"/>
    <x v="0"/>
    <n v="11.4880719593273"/>
    <x v="1"/>
    <n v="1.3197579734268304E-6"/>
    <b v="1"/>
    <b v="0"/>
    <b v="0"/>
    <b v="0"/>
  </r>
  <r>
    <s v="C029"/>
    <n v="46"/>
    <s v="Male"/>
    <n v="105.06"/>
    <n v="17.260000000000002"/>
    <n v="4"/>
    <n v="1"/>
    <n v="2"/>
    <n v="0.8"/>
    <x v="1"/>
    <x v="0"/>
    <n v="16.428707405292201"/>
    <x v="0"/>
    <n v="2.6990242700870327E-6"/>
    <b v="1"/>
    <b v="0"/>
    <b v="0"/>
    <b v="0"/>
  </r>
  <r>
    <s v="C030"/>
    <n v="43"/>
    <s v="Male"/>
    <n v="103.22"/>
    <n v="20.74"/>
    <n v="2"/>
    <n v="2"/>
    <n v="3"/>
    <n v="2.1"/>
    <x v="0"/>
    <x v="0"/>
    <n v="20.0930052315443"/>
    <x v="0"/>
    <n v="4.0372885923486553E-6"/>
    <b v="1"/>
    <b v="0"/>
    <b v="0"/>
    <b v="0"/>
  </r>
  <r>
    <s v="C031"/>
    <n v="46"/>
    <s v="Female"/>
    <n v="105.42"/>
    <n v="20.23"/>
    <n v="4"/>
    <n v="0"/>
    <n v="2"/>
    <n v="2.2999999999999998"/>
    <x v="4"/>
    <x v="0"/>
    <n v="19.189907038512601"/>
    <x v="0"/>
    <n v="3.6825253214675602E-6"/>
    <b v="1"/>
    <b v="0"/>
    <b v="0"/>
    <b v="0"/>
  </r>
  <r>
    <s v="C032"/>
    <n v="32"/>
    <s v="Male"/>
    <n v="97.29"/>
    <n v="12.89"/>
    <n v="4"/>
    <n v="2"/>
    <n v="2"/>
    <n v="1.3"/>
    <x v="1"/>
    <x v="0"/>
    <n v="13.249049234248099"/>
    <x v="1"/>
    <n v="1.7553730561153077E-6"/>
    <b v="1"/>
    <b v="0"/>
    <b v="0"/>
    <b v="0"/>
  </r>
  <r>
    <s v="C033"/>
    <n v="46"/>
    <s v="Male"/>
    <n v="106.22"/>
    <n v="19.48"/>
    <n v="4"/>
    <n v="3"/>
    <n v="0"/>
    <n v="0.7"/>
    <x v="0"/>
    <x v="0"/>
    <n v="18.339295801167399"/>
    <x v="0"/>
    <n v="3.3632977048271575E-6"/>
    <b v="1"/>
    <b v="0"/>
    <b v="0"/>
    <b v="0"/>
  </r>
  <r>
    <s v="C034"/>
    <n v="56"/>
    <s v="Female"/>
    <n v="114.63"/>
    <n v="20.11"/>
    <n v="2"/>
    <n v="1"/>
    <n v="0"/>
    <n v="0.8"/>
    <x v="4"/>
    <x v="0"/>
    <n v="17.5434005059758"/>
    <x v="2"/>
    <n v="3.0777090131307012E-6"/>
    <b v="1"/>
    <b v="0"/>
    <b v="0"/>
    <b v="0"/>
  </r>
  <r>
    <s v="C035"/>
    <n v="30"/>
    <s v="Female"/>
    <n v="93.15"/>
    <n v="14.24"/>
    <n v="1"/>
    <n v="1"/>
    <n v="2"/>
    <n v="1.3"/>
    <x v="1"/>
    <x v="0"/>
    <n v="15.287171229200201"/>
    <x v="1"/>
    <n v="2.3369760419088677E-6"/>
    <b v="1"/>
    <b v="0"/>
    <b v="0"/>
    <b v="0"/>
  </r>
  <r>
    <s v="C036"/>
    <n v="44"/>
    <s v="Female"/>
    <n v="102.36"/>
    <n v="19.600000000000001"/>
    <n v="1"/>
    <n v="2"/>
    <n v="0"/>
    <n v="0.9"/>
    <x v="4"/>
    <x v="0"/>
    <n v="19.1481047284095"/>
    <x v="0"/>
    <n v="3.6664991469013968E-6"/>
    <b v="1"/>
    <b v="0"/>
    <b v="0"/>
    <b v="0"/>
  </r>
  <r>
    <s v="C037"/>
    <n v="43"/>
    <s v="Female"/>
    <n v="105.34"/>
    <n v="14.14"/>
    <n v="4"/>
    <n v="3"/>
    <n v="0"/>
    <n v="0.8"/>
    <x v="2"/>
    <x v="0"/>
    <n v="13.4232010632238"/>
    <x v="0"/>
    <n v="1.8018232678373381E-6"/>
    <b v="1"/>
    <b v="0"/>
    <b v="0"/>
    <b v="0"/>
  </r>
  <r>
    <s v="C038"/>
    <n v="31"/>
    <s v="Female"/>
    <n v="96.26"/>
    <n v="17.63"/>
    <n v="3"/>
    <n v="3"/>
    <n v="2"/>
    <n v="1.7"/>
    <x v="2"/>
    <x v="0"/>
    <n v="18.314980261791"/>
    <x v="1"/>
    <n v="3.3543850198979324E-6"/>
    <b v="1"/>
    <b v="0"/>
    <b v="0"/>
    <b v="0"/>
  </r>
  <r>
    <s v="C039"/>
    <n v="28"/>
    <s v="Male"/>
    <n v="97.25"/>
    <n v="14.98"/>
    <n v="3"/>
    <n v="4"/>
    <n v="3"/>
    <n v="3.2"/>
    <x v="1"/>
    <x v="0"/>
    <n v="15.403598971722399"/>
    <x v="1"/>
    <n v="2.3727086128164632E-6"/>
    <b v="1"/>
    <b v="0"/>
    <b v="0"/>
    <b v="0"/>
  </r>
  <r>
    <s v="C040"/>
    <n v="48"/>
    <s v="Male"/>
    <n v="108.23"/>
    <n v="21"/>
    <n v="3"/>
    <n v="4"/>
    <n v="0"/>
    <n v="0.6"/>
    <x v="1"/>
    <x v="0"/>
    <n v="19.403122978841399"/>
    <x v="0"/>
    <n v="3.7648118133204143E-6"/>
    <b v="1"/>
    <b v="0"/>
    <b v="0"/>
    <b v="0"/>
  </r>
  <r>
    <s v="C041"/>
    <n v="27"/>
    <s v="Male"/>
    <n v="97"/>
    <n v="15.12"/>
    <n v="4"/>
    <n v="0"/>
    <n v="1"/>
    <n v="1.7"/>
    <x v="3"/>
    <x v="0"/>
    <n v="15.587628865979401"/>
    <x v="1"/>
    <n v="2.4297417366351362E-6"/>
    <b v="1"/>
    <b v="0"/>
    <b v="0"/>
    <b v="0"/>
  </r>
  <r>
    <s v="C042"/>
    <n v="45"/>
    <s v="Male"/>
    <n v="107.27"/>
    <n v="22.7"/>
    <n v="4"/>
    <n v="0"/>
    <n v="0"/>
    <n v="0.8"/>
    <x v="0"/>
    <x v="0"/>
    <n v="21.161554954787"/>
    <x v="0"/>
    <n v="4.4781140810446963E-6"/>
    <b v="1"/>
    <b v="0"/>
    <b v="0"/>
    <b v="0"/>
  </r>
  <r>
    <s v="C043"/>
    <n v="54"/>
    <s v="Male"/>
    <n v="112.46"/>
    <n v="21.36"/>
    <n v="2"/>
    <n v="0"/>
    <n v="1"/>
    <n v="1"/>
    <x v="1"/>
    <x v="0"/>
    <n v="18.993419882624899"/>
    <x v="2"/>
    <n v="3.6074999883769218E-6"/>
    <b v="1"/>
    <b v="0"/>
    <b v="0"/>
    <b v="0"/>
  </r>
  <r>
    <s v="C044"/>
    <n v="40"/>
    <s v="Male"/>
    <n v="103.32"/>
    <n v="17.41"/>
    <n v="1"/>
    <n v="0"/>
    <n v="2"/>
    <n v="2"/>
    <x v="2"/>
    <x v="0"/>
    <n v="16.850561362756501"/>
    <x v="0"/>
    <n v="2.8394141824002174E-6"/>
    <b v="1"/>
    <b v="0"/>
    <b v="0"/>
    <b v="0"/>
  </r>
  <r>
    <s v="C045"/>
    <n v="52"/>
    <s v="Female"/>
    <n v="107.31"/>
    <n v="17.34"/>
    <n v="1"/>
    <n v="3"/>
    <n v="0"/>
    <n v="0.5"/>
    <x v="3"/>
    <x v="0"/>
    <n v="16.158792284036899"/>
    <x v="2"/>
    <n v="2.6110656807865056E-6"/>
    <b v="1"/>
    <b v="0"/>
    <b v="0"/>
    <b v="0"/>
  </r>
  <r>
    <s v="C046"/>
    <n v="34"/>
    <s v="Male"/>
    <n v="99.12"/>
    <n v="17.43"/>
    <n v="3"/>
    <n v="4"/>
    <n v="3"/>
    <n v="1.6"/>
    <x v="0"/>
    <x v="0"/>
    <n v="17.584745762711901"/>
    <x v="1"/>
    <n v="3.092232835392128E-6"/>
    <b v="1"/>
    <b v="0"/>
    <b v="0"/>
    <b v="0"/>
  </r>
  <r>
    <s v="C047"/>
    <n v="27"/>
    <s v="Male"/>
    <n v="93.16"/>
    <n v="15.53"/>
    <n v="2"/>
    <n v="2"/>
    <n v="0"/>
    <n v="0.8"/>
    <x v="1"/>
    <x v="0"/>
    <n v="16.670244740231901"/>
    <x v="1"/>
    <n v="2.7789705969922797E-6"/>
    <b v="1"/>
    <b v="0"/>
    <b v="0"/>
    <b v="0"/>
  </r>
  <r>
    <s v="C048"/>
    <n v="55"/>
    <s v="Male"/>
    <n v="111.49"/>
    <n v="20.23"/>
    <n v="1"/>
    <n v="0"/>
    <n v="1"/>
    <n v="1.6"/>
    <x v="3"/>
    <x v="0"/>
    <n v="18.1451251233294"/>
    <x v="2"/>
    <n v="3.2924556574128153E-6"/>
    <b v="1"/>
    <b v="0"/>
    <b v="0"/>
    <b v="0"/>
  </r>
  <r>
    <s v="C049"/>
    <n v="42"/>
    <s v="Female"/>
    <n v="108.71"/>
    <n v="16.2"/>
    <n v="2"/>
    <n v="1"/>
    <n v="3"/>
    <n v="1.1000000000000001"/>
    <x v="3"/>
    <x v="0"/>
    <n v="14.902032931653"/>
    <x v="0"/>
    <n v="2.2207058549607116E-6"/>
    <b v="1"/>
    <b v="0"/>
    <b v="0"/>
    <b v="0"/>
  </r>
  <r>
    <s v="C050"/>
    <n v="36"/>
    <s v="Female"/>
    <n v="97.21"/>
    <n v="13.41"/>
    <n v="4"/>
    <n v="3"/>
    <n v="1"/>
    <n v="0.9"/>
    <x v="1"/>
    <x v="0"/>
    <n v="13.7948770702603"/>
    <x v="1"/>
    <n v="1.902986333835923E-6"/>
    <b v="1"/>
    <b v="0"/>
    <b v="0"/>
    <b v="0"/>
  </r>
  <r>
    <s v="C051"/>
    <n v="34"/>
    <s v="Female"/>
    <n v="98.46"/>
    <n v="15.38"/>
    <n v="3"/>
    <n v="2"/>
    <n v="2"/>
    <n v="1.2"/>
    <x v="0"/>
    <x v="0"/>
    <n v="15.620556571196399"/>
    <x v="1"/>
    <n v="2.4400178759394782E-6"/>
    <b v="1"/>
    <b v="0"/>
    <b v="0"/>
    <b v="0"/>
  </r>
  <r>
    <s v="C052"/>
    <n v="40"/>
    <s v="Female"/>
    <n v="100.6"/>
    <n v="17.309999999999999"/>
    <n v="0"/>
    <n v="3"/>
    <n v="0"/>
    <n v="0.6"/>
    <x v="4"/>
    <x v="0"/>
    <n v="17.206759443340001"/>
    <x v="0"/>
    <n v="2.9607257054096889E-6"/>
    <b v="1"/>
    <b v="0"/>
    <b v="0"/>
    <b v="0"/>
  </r>
  <r>
    <s v="C053"/>
    <n v="39"/>
    <s v="Female"/>
    <n v="96.54"/>
    <n v="18.239999999999998"/>
    <n v="4"/>
    <n v="3"/>
    <n v="1"/>
    <n v="1.9"/>
    <x v="4"/>
    <x v="0"/>
    <n v="18.893722809198302"/>
    <x v="0"/>
    <n v="3.5697276159081847E-6"/>
    <b v="1"/>
    <b v="0"/>
    <b v="0"/>
    <b v="0"/>
  </r>
  <r>
    <s v="C054"/>
    <n v="57"/>
    <s v="Male"/>
    <n v="110.58"/>
    <n v="21.99"/>
    <n v="3"/>
    <n v="0"/>
    <n v="0"/>
    <n v="0.9"/>
    <x v="0"/>
    <x v="0"/>
    <n v="19.8860553445469"/>
    <x v="2"/>
    <n v="3.9545519716638364E-6"/>
    <b v="1"/>
    <b v="0"/>
    <b v="0"/>
    <b v="0"/>
  </r>
  <r>
    <s v="C055"/>
    <n v="50"/>
    <s v="Female"/>
    <n v="114.47"/>
    <n v="18.010000000000002"/>
    <n v="1"/>
    <n v="3"/>
    <n v="0"/>
    <n v="0.6"/>
    <x v="3"/>
    <x v="0"/>
    <n v="15.7333799248711"/>
    <x v="2"/>
    <n v="2.4753924386033839E-6"/>
    <b v="1"/>
    <b v="0"/>
    <b v="0"/>
    <b v="0"/>
  </r>
  <r>
    <s v="C056"/>
    <n v="31"/>
    <s v="Female"/>
    <n v="96.28"/>
    <n v="16.84"/>
    <n v="4"/>
    <n v="2"/>
    <n v="3"/>
    <n v="0.5"/>
    <x v="2"/>
    <x v="0"/>
    <n v="17.490652264229301"/>
    <x v="1"/>
    <n v="3.0592291662819061E-6"/>
    <b v="1"/>
    <b v="0"/>
    <b v="0"/>
    <b v="0"/>
  </r>
  <r>
    <s v="C057"/>
    <n v="44"/>
    <s v="Female"/>
    <n v="104.76"/>
    <n v="18.399999999999999"/>
    <n v="4"/>
    <n v="2"/>
    <n v="1"/>
    <n v="0.7"/>
    <x v="0"/>
    <x v="0"/>
    <n v="17.563955708285601"/>
    <x v="0"/>
    <n v="3.0849254012261837E-6"/>
    <b v="1"/>
    <b v="0"/>
    <b v="0"/>
    <b v="0"/>
  </r>
  <r>
    <s v="C058"/>
    <n v="42"/>
    <s v="Male"/>
    <n v="105.35"/>
    <n v="19.88"/>
    <n v="1"/>
    <n v="2"/>
    <n v="2"/>
    <n v="2.8"/>
    <x v="2"/>
    <x v="0"/>
    <n v="18.870431893687702"/>
    <x v="0"/>
    <n v="3.5609319985430628E-6"/>
    <b v="1"/>
    <b v="0"/>
    <b v="0"/>
    <b v="0"/>
  </r>
  <r>
    <s v="C059"/>
    <n v="59"/>
    <s v="Male"/>
    <n v="110.75"/>
    <n v="24.56"/>
    <n v="4"/>
    <n v="4"/>
    <n v="1"/>
    <n v="1.7"/>
    <x v="0"/>
    <x v="0"/>
    <n v="22.176072234763001"/>
    <x v="2"/>
    <n v="4.9177817976142544E-6"/>
    <b v="1"/>
    <b v="0"/>
    <b v="0"/>
    <b v="0"/>
  </r>
  <r>
    <s v="C060"/>
    <n v="56"/>
    <s v="Male"/>
    <n v="108"/>
    <n v="22.24"/>
    <n v="2"/>
    <n v="4"/>
    <n v="2"/>
    <n v="1.1000000000000001"/>
    <x v="1"/>
    <x v="0"/>
    <n v="20.592592592592599"/>
    <x v="2"/>
    <n v="4.2405486968449915E-6"/>
    <b v="1"/>
    <b v="0"/>
    <b v="0"/>
    <b v="0"/>
  </r>
  <r>
    <s v="C061"/>
    <n v="32"/>
    <s v="Female"/>
    <n v="98.63"/>
    <n v="17.96"/>
    <n v="0"/>
    <n v="0"/>
    <n v="2"/>
    <n v="2.6"/>
    <x v="3"/>
    <x v="0"/>
    <n v="18.209469735374601"/>
    <x v="1"/>
    <n v="3.3158478804352476E-6"/>
    <b v="1"/>
    <b v="0"/>
    <b v="0"/>
    <b v="0"/>
  </r>
  <r>
    <s v="C062"/>
    <n v="47"/>
    <s v="Female"/>
    <n v="103.57"/>
    <n v="22.13"/>
    <n v="3"/>
    <n v="2"/>
    <n v="0"/>
    <n v="0.6"/>
    <x v="0"/>
    <x v="0"/>
    <n v="21.367191271603701"/>
    <x v="0"/>
    <n v="4.5655686283729936E-6"/>
    <b v="1"/>
    <b v="0"/>
    <b v="0"/>
    <b v="0"/>
  </r>
  <r>
    <s v="C063"/>
    <n v="28"/>
    <s v="Male"/>
    <n v="92.72"/>
    <n v="15.7"/>
    <n v="4"/>
    <n v="0"/>
    <n v="1"/>
    <n v="0.5"/>
    <x v="3"/>
    <x v="0"/>
    <n v="16.9327006039689"/>
    <x v="1"/>
    <n v="2.8671634974365005E-6"/>
    <b v="1"/>
    <b v="0"/>
    <b v="0"/>
    <b v="0"/>
  </r>
  <r>
    <s v="C064"/>
    <n v="56"/>
    <s v="Male"/>
    <n v="113.3"/>
    <n v="20.45"/>
    <n v="2"/>
    <n v="2"/>
    <n v="2"/>
    <n v="0.5"/>
    <x v="4"/>
    <x v="0"/>
    <n v="18.049426301853501"/>
    <x v="2"/>
    <n v="3.2578178982604036E-6"/>
    <b v="1"/>
    <b v="0"/>
    <b v="0"/>
    <b v="0"/>
  </r>
  <r>
    <s v="C065"/>
    <n v="38"/>
    <s v="Male"/>
    <n v="104.84"/>
    <n v="19.829999999999998"/>
    <n v="4"/>
    <n v="0"/>
    <n v="0"/>
    <n v="0.8"/>
    <x v="3"/>
    <x v="0"/>
    <n v="18.914536436474599"/>
    <x v="0"/>
    <n v="3.5775968860672631E-6"/>
    <b v="1"/>
    <b v="0"/>
    <b v="0"/>
    <b v="0"/>
  </r>
  <r>
    <s v="C066"/>
    <n v="50"/>
    <s v="Female"/>
    <n v="104.56"/>
    <n v="21.62"/>
    <n v="4"/>
    <n v="1"/>
    <n v="1"/>
    <n v="2"/>
    <x v="0"/>
    <x v="0"/>
    <n v="20.6771231828615"/>
    <x v="2"/>
    <n v="4.2754342311922908E-6"/>
    <b v="1"/>
    <b v="0"/>
    <b v="0"/>
    <b v="0"/>
  </r>
  <r>
    <s v="C067"/>
    <n v="27"/>
    <s v="Male"/>
    <n v="97.32"/>
    <n v="16.28"/>
    <n v="2"/>
    <n v="4"/>
    <n v="0"/>
    <n v="0.8"/>
    <x v="0"/>
    <x v="0"/>
    <n v="16.7283189478011"/>
    <x v="1"/>
    <n v="2.7983665481936033E-6"/>
    <b v="1"/>
    <b v="0"/>
    <b v="0"/>
    <b v="0"/>
  </r>
  <r>
    <s v="C068"/>
    <n v="32"/>
    <s v="Female"/>
    <n v="103.58"/>
    <n v="15.12"/>
    <n v="4"/>
    <n v="0"/>
    <n v="2"/>
    <n v="1.8"/>
    <x v="2"/>
    <x v="0"/>
    <n v="14.5974126279204"/>
    <x v="1"/>
    <n v="2.1308445542977135E-6"/>
    <b v="1"/>
    <b v="0"/>
    <b v="0"/>
    <b v="0"/>
  </r>
  <r>
    <s v="C069"/>
    <n v="53"/>
    <s v="Male"/>
    <n v="105.92"/>
    <n v="22.98"/>
    <n v="2"/>
    <n v="0"/>
    <n v="0"/>
    <n v="0.8"/>
    <x v="4"/>
    <x v="0"/>
    <n v="21.695619335347399"/>
    <x v="2"/>
    <n v="4.7069989834430145E-6"/>
    <b v="1"/>
    <b v="0"/>
    <b v="0"/>
    <b v="0"/>
  </r>
  <r>
    <s v="C070"/>
    <n v="33"/>
    <s v="Male"/>
    <n v="104.76"/>
    <n v="13.89"/>
    <n v="3"/>
    <n v="4"/>
    <n v="0"/>
    <n v="0.5"/>
    <x v="2"/>
    <x v="0"/>
    <n v="13.258877434135201"/>
    <x v="1"/>
    <n v="1.7579783081341876E-6"/>
    <b v="1"/>
    <b v="0"/>
    <b v="0"/>
    <b v="0"/>
  </r>
  <r>
    <s v="C071"/>
    <n v="49"/>
    <s v="Male"/>
    <n v="108.22"/>
    <n v="19.55"/>
    <n v="1"/>
    <n v="1"/>
    <n v="2"/>
    <n v="1.6"/>
    <x v="2"/>
    <x v="0"/>
    <n v="18.065052670486001"/>
    <x v="2"/>
    <n v="3.2634612798743506E-6"/>
    <b v="1"/>
    <b v="0"/>
    <b v="0"/>
    <b v="0"/>
  </r>
  <r>
    <s v="C072"/>
    <n v="32"/>
    <s v="Female"/>
    <n v="97.69"/>
    <n v="18.04"/>
    <n v="3"/>
    <n v="2"/>
    <n v="2"/>
    <n v="2.2000000000000002"/>
    <x v="0"/>
    <x v="0"/>
    <n v="18.466577950660302"/>
    <x v="1"/>
    <n v="3.4101450120781138E-6"/>
    <b v="1"/>
    <b v="0"/>
    <b v="0"/>
    <b v="0"/>
  </r>
  <r>
    <s v="C073"/>
    <n v="52"/>
    <s v="Female"/>
    <n v="104.99"/>
    <n v="22.77"/>
    <n v="3"/>
    <n v="2"/>
    <n v="1"/>
    <n v="1.1000000000000001"/>
    <x v="1"/>
    <x v="0"/>
    <n v="21.6877797885513"/>
    <x v="2"/>
    <n v="4.7035979215669392E-6"/>
    <b v="1"/>
    <b v="0"/>
    <b v="0"/>
    <b v="0"/>
  </r>
  <r>
    <s v="C074"/>
    <n v="25"/>
    <s v="Male"/>
    <n v="88.93"/>
    <n v="15.5"/>
    <n v="3"/>
    <n v="0"/>
    <n v="3"/>
    <n v="3.8"/>
    <x v="1"/>
    <x v="0"/>
    <n v="17.4294388845159"/>
    <x v="1"/>
    <n v="3.037853398290752E-6"/>
    <b v="1"/>
    <b v="0"/>
    <b v="0"/>
    <b v="0"/>
  </r>
  <r>
    <s v="C075"/>
    <n v="41"/>
    <s v="Female"/>
    <n v="105.5"/>
    <n v="20.18"/>
    <n v="1"/>
    <n v="4"/>
    <n v="3"/>
    <n v="1.9"/>
    <x v="3"/>
    <x v="0"/>
    <n v="19.127962085308098"/>
    <x v="0"/>
    <n v="3.6587893353698256E-6"/>
    <b v="1"/>
    <b v="0"/>
    <b v="0"/>
    <b v="0"/>
  </r>
  <r>
    <s v="C076"/>
    <n v="38"/>
    <s v="Male"/>
    <n v="101.47"/>
    <n v="15.96"/>
    <n v="1"/>
    <n v="1"/>
    <n v="0"/>
    <n v="0.8"/>
    <x v="0"/>
    <x v="0"/>
    <n v="15.7287868335469"/>
    <x v="0"/>
    <n v="2.4739473525515713E-6"/>
    <b v="1"/>
    <b v="0"/>
    <b v="0"/>
    <b v="0"/>
  </r>
  <r>
    <s v="C077"/>
    <n v="46"/>
    <s v="Male"/>
    <n v="103.84"/>
    <n v="17.13"/>
    <n v="0"/>
    <n v="4"/>
    <n v="1"/>
    <n v="0.7"/>
    <x v="2"/>
    <x v="0"/>
    <n v="16.496533127889101"/>
    <x v="0"/>
    <n v="2.7213560523954121E-6"/>
    <b v="1"/>
    <b v="0"/>
    <b v="0"/>
    <b v="0"/>
  </r>
  <r>
    <s v="C078"/>
    <n v="45"/>
    <s v="Male"/>
    <n v="103.74"/>
    <n v="18.21"/>
    <n v="1"/>
    <n v="3"/>
    <n v="0"/>
    <n v="0.5"/>
    <x v="2"/>
    <x v="0"/>
    <n v="17.5534991324465"/>
    <x v="0"/>
    <n v="3.0812533179280004E-6"/>
    <b v="1"/>
    <b v="0"/>
    <b v="0"/>
    <b v="0"/>
  </r>
  <r>
    <s v="C079"/>
    <n v="48"/>
    <s v="Male"/>
    <n v="101.32"/>
    <n v="21.93"/>
    <n v="4"/>
    <n v="2"/>
    <n v="2"/>
    <n v="2.8"/>
    <x v="1"/>
    <x v="0"/>
    <n v="21.644295302013401"/>
    <x v="0"/>
    <n v="4.6847551912076029E-6"/>
    <b v="1"/>
    <b v="0"/>
    <b v="0"/>
    <b v="0"/>
  </r>
  <r>
    <s v="C080"/>
    <n v="54"/>
    <s v="Female"/>
    <n v="109.83"/>
    <n v="21.35"/>
    <n v="3"/>
    <n v="2"/>
    <n v="1"/>
    <n v="0.7"/>
    <x v="3"/>
    <x v="0"/>
    <n v="19.439133205863602"/>
    <x v="2"/>
    <n v="3.7787989979530918E-6"/>
    <b v="1"/>
    <b v="0"/>
    <b v="0"/>
    <b v="0"/>
  </r>
  <r>
    <s v="C081"/>
    <n v="49"/>
    <s v="Male"/>
    <n v="112.98"/>
    <n v="18.22"/>
    <n v="3"/>
    <n v="1"/>
    <n v="1"/>
    <n v="1.7"/>
    <x v="0"/>
    <x v="0"/>
    <n v="16.126748097008299"/>
    <x v="2"/>
    <n v="2.6007200418436136E-6"/>
    <b v="1"/>
    <b v="0"/>
    <b v="0"/>
    <b v="0"/>
  </r>
  <r>
    <s v="C082"/>
    <n v="45"/>
    <s v="Female"/>
    <n v="104.87"/>
    <n v="19.66"/>
    <n v="1"/>
    <n v="4"/>
    <n v="2"/>
    <n v="1.1000000000000001"/>
    <x v="4"/>
    <x v="0"/>
    <n v="18.7470201201488"/>
    <x v="0"/>
    <n v="3.5145076338526221E-6"/>
    <b v="1"/>
    <b v="0"/>
    <b v="0"/>
    <b v="0"/>
  </r>
  <r>
    <s v="C083"/>
    <n v="30"/>
    <s v="Male"/>
    <n v="100.81"/>
    <n v="14.39"/>
    <n v="2"/>
    <n v="4"/>
    <n v="2"/>
    <n v="2.6"/>
    <x v="0"/>
    <x v="0"/>
    <n v="14.2743775419105"/>
    <x v="1"/>
    <n v="2.0375785420899952E-6"/>
    <b v="1"/>
    <b v="0"/>
    <b v="0"/>
    <b v="0"/>
  </r>
  <r>
    <s v="C084"/>
    <n v="29"/>
    <s v="Female"/>
    <n v="101.16"/>
    <n v="14.14"/>
    <n v="2"/>
    <n v="2"/>
    <n v="3"/>
    <n v="1.3"/>
    <x v="0"/>
    <x v="0"/>
    <n v="13.9778568604191"/>
    <x v="1"/>
    <n v="1.9538048241036632E-6"/>
    <b v="1"/>
    <b v="0"/>
    <b v="0"/>
    <b v="0"/>
  </r>
  <r>
    <s v="C085"/>
    <n v="57"/>
    <s v="Female"/>
    <n v="115.19"/>
    <n v="20.76"/>
    <n v="1"/>
    <n v="4"/>
    <n v="0"/>
    <n v="1"/>
    <x v="0"/>
    <x v="0"/>
    <n v="18.022397777584899"/>
    <x v="2"/>
    <n v="3.2480682165349574E-6"/>
    <b v="1"/>
    <b v="0"/>
    <b v="0"/>
    <b v="0"/>
  </r>
  <r>
    <s v="C086"/>
    <n v="56"/>
    <s v="Male"/>
    <n v="110.72"/>
    <n v="20.149999999999999"/>
    <n v="0"/>
    <n v="1"/>
    <n v="1"/>
    <n v="2"/>
    <x v="4"/>
    <x v="0"/>
    <n v="18.199060693641599"/>
    <x v="2"/>
    <n v="3.3120581013085127E-6"/>
    <b v="1"/>
    <b v="0"/>
    <b v="0"/>
    <b v="0"/>
  </r>
  <r>
    <s v="C087"/>
    <n v="56"/>
    <s v="Female"/>
    <n v="106.73"/>
    <n v="24.09"/>
    <n v="0"/>
    <n v="1"/>
    <n v="3"/>
    <n v="1.7"/>
    <x v="4"/>
    <x v="0"/>
    <n v="22.570973484493599"/>
    <x v="2"/>
    <n v="5.0944884403771225E-6"/>
    <b v="1"/>
    <b v="0"/>
    <b v="0"/>
    <b v="0"/>
  </r>
  <r>
    <s v="C088"/>
    <n v="25"/>
    <s v="Female"/>
    <n v="99.72"/>
    <n v="14.9"/>
    <n v="4"/>
    <n v="2"/>
    <n v="3"/>
    <n v="2.2000000000000002"/>
    <x v="1"/>
    <x v="0"/>
    <n v="14.9418371440032"/>
    <x v="1"/>
    <n v="2.2325849723791397E-6"/>
    <b v="1"/>
    <b v="0"/>
    <b v="0"/>
    <b v="0"/>
  </r>
  <r>
    <s v="C089"/>
    <n v="30"/>
    <s v="Female"/>
    <n v="96.45"/>
    <n v="14.77"/>
    <n v="4"/>
    <n v="2"/>
    <n v="0"/>
    <n v="0.6"/>
    <x v="3"/>
    <x v="0"/>
    <n v="15.313634007257599"/>
    <x v="1"/>
    <n v="2.3450738650823788E-6"/>
    <b v="1"/>
    <b v="0"/>
    <b v="0"/>
    <b v="0"/>
  </r>
  <r>
    <s v="C090"/>
    <n v="53"/>
    <s v="Male"/>
    <n v="106.44"/>
    <n v="20.73"/>
    <n v="4"/>
    <n v="3"/>
    <n v="2"/>
    <n v="2"/>
    <x v="0"/>
    <x v="0"/>
    <n v="19.475760992108199"/>
    <x v="2"/>
    <n v="3.7930526622172463E-6"/>
    <b v="1"/>
    <b v="0"/>
    <b v="0"/>
    <b v="0"/>
  </r>
  <r>
    <s v="C091"/>
    <n v="29"/>
    <s v="Female"/>
    <n v="97.77"/>
    <n v="15.72"/>
    <n v="2"/>
    <n v="0"/>
    <n v="0"/>
    <n v="0.9"/>
    <x v="0"/>
    <x v="0"/>
    <n v="16.078551702976402"/>
    <x v="1"/>
    <n v="2.5851982486528445E-6"/>
    <b v="1"/>
    <b v="0"/>
    <b v="0"/>
    <b v="0"/>
  </r>
  <r>
    <s v="C092"/>
    <n v="58"/>
    <s v="Male"/>
    <n v="113.49"/>
    <n v="25.26"/>
    <n v="0"/>
    <n v="4"/>
    <n v="3"/>
    <n v="3"/>
    <x v="4"/>
    <x v="0"/>
    <n v="22.257467618292399"/>
    <x v="2"/>
    <n v="4.9539486477933311E-6"/>
    <b v="1"/>
    <b v="0"/>
    <b v="0"/>
    <b v="0"/>
  </r>
  <r>
    <s v="C093"/>
    <n v="26"/>
    <s v="Male"/>
    <n v="92.08"/>
    <n v="15.29"/>
    <n v="4"/>
    <n v="1"/>
    <n v="2"/>
    <n v="2.6"/>
    <x v="2"/>
    <x v="0"/>
    <n v="16.6051259774109"/>
    <x v="1"/>
    <n v="2.7573020872568787E-6"/>
    <b v="1"/>
    <b v="0"/>
    <b v="0"/>
    <b v="0"/>
  </r>
  <r>
    <s v="C094"/>
    <n v="25"/>
    <s v="Female"/>
    <n v="96.42"/>
    <n v="15.34"/>
    <n v="4"/>
    <n v="3"/>
    <n v="2"/>
    <n v="0.9"/>
    <x v="2"/>
    <x v="0"/>
    <n v="15.9095623314665"/>
    <x v="1"/>
    <n v="2.5311417357881782E-6"/>
    <b v="1"/>
    <b v="0"/>
    <b v="0"/>
    <b v="0"/>
  </r>
  <r>
    <s v="C095"/>
    <n v="59"/>
    <s v="Female"/>
    <n v="108.1"/>
    <n v="19.25"/>
    <n v="1"/>
    <n v="0"/>
    <n v="1"/>
    <n v="1"/>
    <x v="0"/>
    <x v="0"/>
    <n v="17.807585568917698"/>
    <x v="2"/>
    <n v="3.1711010379432485E-6"/>
    <b v="1"/>
    <b v="0"/>
    <b v="0"/>
    <b v="0"/>
  </r>
  <r>
    <s v="C096"/>
    <n v="50"/>
    <s v="Female"/>
    <n v="109.15"/>
    <n v="22.09"/>
    <n v="1"/>
    <n v="4"/>
    <n v="0"/>
    <n v="0.6"/>
    <x v="1"/>
    <x v="0"/>
    <n v="20.238204306000899"/>
    <x v="2"/>
    <n v="4.0958491353143397E-6"/>
    <b v="1"/>
    <b v="0"/>
    <b v="0"/>
    <b v="0"/>
  </r>
  <r>
    <s v="C097"/>
    <n v="48"/>
    <s v="Male"/>
    <n v="107.71"/>
    <n v="19.079999999999998"/>
    <n v="0"/>
    <n v="2"/>
    <n v="2"/>
    <n v="1.8"/>
    <x v="2"/>
    <x v="0"/>
    <n v="17.714232661777"/>
    <x v="0"/>
    <n v="3.137940387955668E-6"/>
    <b v="1"/>
    <b v="0"/>
    <b v="0"/>
    <b v="0"/>
  </r>
  <r>
    <s v="C098"/>
    <n v="57"/>
    <s v="Male"/>
    <n v="112.41"/>
    <n v="21.55"/>
    <n v="2"/>
    <n v="4"/>
    <n v="0"/>
    <n v="0.9"/>
    <x v="0"/>
    <x v="0"/>
    <n v="19.170892269371102"/>
    <x v="2"/>
    <n v="3.6752311040383085E-6"/>
    <b v="1"/>
    <b v="0"/>
    <b v="0"/>
    <b v="0"/>
  </r>
  <r>
    <s v="C099"/>
    <n v="45"/>
    <s v="Male"/>
    <n v="110.12"/>
    <n v="18.510000000000002"/>
    <n v="0"/>
    <n v="2"/>
    <n v="0"/>
    <n v="0.9"/>
    <x v="3"/>
    <x v="0"/>
    <n v="16.808935706502002"/>
    <x v="0"/>
    <n v="2.8254031958531781E-6"/>
    <b v="1"/>
    <b v="0"/>
    <b v="0"/>
    <b v="0"/>
  </r>
  <r>
    <s v="C100"/>
    <n v="49"/>
    <s v="Male"/>
    <n v="106.6"/>
    <n v="21.21"/>
    <n v="0"/>
    <n v="0"/>
    <n v="2"/>
    <n v="2.5"/>
    <x v="3"/>
    <x v="0"/>
    <n v="19.896810506566599"/>
    <x v="2"/>
    <n v="3.9588306833421934E-6"/>
    <b v="1"/>
    <b v="0"/>
    <b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x v="0"/>
    <x v="0"/>
    <n v="104.41"/>
    <n v="17.34"/>
    <x v="0"/>
    <x v="0"/>
    <x v="0"/>
    <x v="0"/>
    <x v="0"/>
    <x v="0"/>
    <x v="0"/>
    <s v="37-48"/>
    <x v="0"/>
    <b v="1"/>
    <b v="0"/>
    <b v="0"/>
    <b v="0"/>
  </r>
  <r>
    <x v="1"/>
    <x v="1"/>
    <x v="0"/>
    <n v="99.08"/>
    <n v="16.21"/>
    <x v="1"/>
    <x v="1"/>
    <x v="1"/>
    <x v="1"/>
    <x v="1"/>
    <x v="0"/>
    <x v="1"/>
    <s v="24-36"/>
    <x v="1"/>
    <b v="1"/>
    <b v="0"/>
    <b v="0"/>
    <b v="0"/>
  </r>
  <r>
    <x v="2"/>
    <x v="2"/>
    <x v="0"/>
    <n v="94.96"/>
    <n v="17.3"/>
    <x v="2"/>
    <x v="2"/>
    <x v="2"/>
    <x v="2"/>
    <x v="1"/>
    <x v="0"/>
    <x v="2"/>
    <s v="24-36"/>
    <x v="2"/>
    <b v="1"/>
    <b v="0"/>
    <b v="0"/>
    <b v="0"/>
  </r>
  <r>
    <x v="3"/>
    <x v="3"/>
    <x v="0"/>
    <n v="100.65"/>
    <n v="20.010000000000002"/>
    <x v="3"/>
    <x v="3"/>
    <x v="1"/>
    <x v="3"/>
    <x v="1"/>
    <x v="0"/>
    <x v="3"/>
    <s v="37-48"/>
    <x v="3"/>
    <b v="1"/>
    <b v="0"/>
    <b v="0"/>
    <b v="0"/>
  </r>
  <r>
    <x v="4"/>
    <x v="4"/>
    <x v="0"/>
    <n v="90.06"/>
    <n v="12.16"/>
    <x v="1"/>
    <x v="1"/>
    <x v="3"/>
    <x v="4"/>
    <x v="0"/>
    <x v="0"/>
    <x v="4"/>
    <s v="24-36"/>
    <x v="4"/>
    <b v="1"/>
    <b v="0"/>
    <b v="0"/>
    <b v="0"/>
  </r>
  <r>
    <x v="5"/>
    <x v="5"/>
    <x v="1"/>
    <n v="108.82"/>
    <n v="21.54"/>
    <x v="1"/>
    <x v="1"/>
    <x v="1"/>
    <x v="4"/>
    <x v="2"/>
    <x v="0"/>
    <x v="5"/>
    <s v="49-60"/>
    <x v="5"/>
    <b v="1"/>
    <b v="0"/>
    <b v="0"/>
    <b v="0"/>
  </r>
  <r>
    <x v="6"/>
    <x v="6"/>
    <x v="1"/>
    <n v="110.28"/>
    <n v="21.49"/>
    <x v="4"/>
    <x v="3"/>
    <x v="2"/>
    <x v="5"/>
    <x v="0"/>
    <x v="0"/>
    <x v="6"/>
    <s v="49-60"/>
    <x v="6"/>
    <b v="1"/>
    <b v="0"/>
    <b v="0"/>
    <b v="0"/>
  </r>
  <r>
    <x v="7"/>
    <x v="6"/>
    <x v="0"/>
    <n v="102.65"/>
    <n v="19.55"/>
    <x v="3"/>
    <x v="0"/>
    <x v="1"/>
    <x v="6"/>
    <x v="1"/>
    <x v="0"/>
    <x v="7"/>
    <s v="49-60"/>
    <x v="7"/>
    <b v="1"/>
    <b v="0"/>
    <b v="0"/>
    <b v="0"/>
  </r>
  <r>
    <x v="8"/>
    <x v="7"/>
    <x v="1"/>
    <n v="91.47"/>
    <n v="16.39"/>
    <x v="2"/>
    <x v="0"/>
    <x v="0"/>
    <x v="7"/>
    <x v="3"/>
    <x v="0"/>
    <x v="8"/>
    <s v="24-36"/>
    <x v="8"/>
    <b v="1"/>
    <b v="0"/>
    <b v="0"/>
    <b v="0"/>
  </r>
  <r>
    <x v="9"/>
    <x v="8"/>
    <x v="0"/>
    <n v="111.89"/>
    <n v="17.95"/>
    <x v="0"/>
    <x v="2"/>
    <x v="3"/>
    <x v="7"/>
    <x v="1"/>
    <x v="0"/>
    <x v="9"/>
    <s v="37-48"/>
    <x v="9"/>
    <b v="1"/>
    <b v="0"/>
    <b v="0"/>
    <b v="0"/>
  </r>
  <r>
    <x v="10"/>
    <x v="9"/>
    <x v="1"/>
    <n v="96.25"/>
    <n v="13.5"/>
    <x v="2"/>
    <x v="4"/>
    <x v="3"/>
    <x v="2"/>
    <x v="4"/>
    <x v="0"/>
    <x v="10"/>
    <s v="24-36"/>
    <x v="10"/>
    <b v="1"/>
    <b v="0"/>
    <b v="0"/>
    <b v="0"/>
  </r>
  <r>
    <x v="11"/>
    <x v="10"/>
    <x v="0"/>
    <n v="96.02"/>
    <n v="16.55"/>
    <x v="3"/>
    <x v="3"/>
    <x v="2"/>
    <x v="8"/>
    <x v="3"/>
    <x v="0"/>
    <x v="11"/>
    <s v="24-36"/>
    <x v="11"/>
    <b v="1"/>
    <b v="0"/>
    <b v="0"/>
    <b v="0"/>
  </r>
  <r>
    <x v="12"/>
    <x v="1"/>
    <x v="1"/>
    <n v="97.37"/>
    <n v="15.55"/>
    <x v="1"/>
    <x v="1"/>
    <x v="2"/>
    <x v="6"/>
    <x v="2"/>
    <x v="0"/>
    <x v="12"/>
    <s v="24-36"/>
    <x v="12"/>
    <b v="1"/>
    <b v="0"/>
    <b v="0"/>
    <b v="0"/>
  </r>
  <r>
    <x v="13"/>
    <x v="11"/>
    <x v="1"/>
    <n v="108.39"/>
    <n v="20.100000000000001"/>
    <x v="1"/>
    <x v="0"/>
    <x v="0"/>
    <x v="2"/>
    <x v="2"/>
    <x v="0"/>
    <x v="13"/>
    <s v="49-60"/>
    <x v="13"/>
    <b v="1"/>
    <b v="0"/>
    <b v="0"/>
    <b v="0"/>
  </r>
  <r>
    <x v="14"/>
    <x v="9"/>
    <x v="1"/>
    <n v="92.58"/>
    <n v="15.13"/>
    <x v="3"/>
    <x v="0"/>
    <x v="2"/>
    <x v="9"/>
    <x v="1"/>
    <x v="0"/>
    <x v="14"/>
    <s v="24-36"/>
    <x v="14"/>
    <b v="1"/>
    <b v="0"/>
    <b v="0"/>
    <b v="0"/>
  </r>
  <r>
    <x v="15"/>
    <x v="12"/>
    <x v="1"/>
    <n v="99.65"/>
    <n v="16.940000000000001"/>
    <x v="0"/>
    <x v="2"/>
    <x v="0"/>
    <x v="10"/>
    <x v="1"/>
    <x v="0"/>
    <x v="15"/>
    <s v="37-48"/>
    <x v="15"/>
    <b v="1"/>
    <b v="0"/>
    <b v="0"/>
    <b v="0"/>
  </r>
  <r>
    <x v="16"/>
    <x v="12"/>
    <x v="0"/>
    <n v="98.91"/>
    <n v="19.489999999999998"/>
    <x v="1"/>
    <x v="3"/>
    <x v="0"/>
    <x v="11"/>
    <x v="1"/>
    <x v="0"/>
    <x v="16"/>
    <s v="37-48"/>
    <x v="16"/>
    <b v="1"/>
    <b v="0"/>
    <b v="0"/>
    <b v="0"/>
  </r>
  <r>
    <x v="17"/>
    <x v="9"/>
    <x v="0"/>
    <n v="96.42"/>
    <n v="14.69"/>
    <x v="0"/>
    <x v="2"/>
    <x v="2"/>
    <x v="0"/>
    <x v="3"/>
    <x v="0"/>
    <x v="17"/>
    <s v="24-36"/>
    <x v="17"/>
    <b v="1"/>
    <b v="0"/>
    <b v="0"/>
    <b v="0"/>
  </r>
  <r>
    <x v="18"/>
    <x v="13"/>
    <x v="0"/>
    <n v="109.26"/>
    <n v="20.61"/>
    <x v="2"/>
    <x v="0"/>
    <x v="1"/>
    <x v="12"/>
    <x v="2"/>
    <x v="0"/>
    <x v="18"/>
    <s v="49-60"/>
    <x v="18"/>
    <b v="1"/>
    <b v="0"/>
    <b v="0"/>
    <b v="0"/>
  </r>
  <r>
    <x v="19"/>
    <x v="1"/>
    <x v="1"/>
    <n v="98.22"/>
    <n v="15.49"/>
    <x v="0"/>
    <x v="0"/>
    <x v="3"/>
    <x v="7"/>
    <x v="1"/>
    <x v="0"/>
    <x v="19"/>
    <s v="24-36"/>
    <x v="19"/>
    <b v="1"/>
    <b v="0"/>
    <b v="0"/>
    <b v="0"/>
  </r>
  <r>
    <x v="20"/>
    <x v="2"/>
    <x v="0"/>
    <n v="101.02"/>
    <n v="16.760000000000002"/>
    <x v="2"/>
    <x v="0"/>
    <x v="2"/>
    <x v="13"/>
    <x v="0"/>
    <x v="0"/>
    <x v="20"/>
    <s v="24-36"/>
    <x v="20"/>
    <b v="1"/>
    <b v="0"/>
    <b v="0"/>
    <b v="0"/>
  </r>
  <r>
    <x v="21"/>
    <x v="14"/>
    <x v="1"/>
    <n v="111.44"/>
    <n v="21.87"/>
    <x v="4"/>
    <x v="1"/>
    <x v="2"/>
    <x v="13"/>
    <x v="2"/>
    <x v="0"/>
    <x v="21"/>
    <s v="49-60"/>
    <x v="21"/>
    <b v="1"/>
    <b v="0"/>
    <b v="0"/>
    <b v="0"/>
  </r>
  <r>
    <x v="22"/>
    <x v="15"/>
    <x v="1"/>
    <n v="103.85"/>
    <n v="19.47"/>
    <x v="3"/>
    <x v="4"/>
    <x v="0"/>
    <x v="14"/>
    <x v="2"/>
    <x v="0"/>
    <x v="22"/>
    <s v="37-48"/>
    <x v="22"/>
    <b v="1"/>
    <b v="0"/>
    <b v="0"/>
    <b v="0"/>
  </r>
  <r>
    <x v="23"/>
    <x v="2"/>
    <x v="0"/>
    <n v="102.67"/>
    <n v="13.79"/>
    <x v="4"/>
    <x v="1"/>
    <x v="1"/>
    <x v="12"/>
    <x v="1"/>
    <x v="0"/>
    <x v="23"/>
    <s v="24-36"/>
    <x v="23"/>
    <b v="1"/>
    <b v="0"/>
    <b v="0"/>
    <b v="0"/>
  </r>
  <r>
    <x v="24"/>
    <x v="6"/>
    <x v="1"/>
    <n v="107.91"/>
    <n v="19.27"/>
    <x v="4"/>
    <x v="3"/>
    <x v="3"/>
    <x v="7"/>
    <x v="2"/>
    <x v="0"/>
    <x v="24"/>
    <s v="49-60"/>
    <x v="24"/>
    <b v="1"/>
    <b v="0"/>
    <b v="0"/>
    <b v="0"/>
  </r>
  <r>
    <x v="25"/>
    <x v="16"/>
    <x v="0"/>
    <n v="96.67"/>
    <n v="15.72"/>
    <x v="2"/>
    <x v="1"/>
    <x v="2"/>
    <x v="0"/>
    <x v="3"/>
    <x v="0"/>
    <x v="25"/>
    <s v="24-36"/>
    <x v="25"/>
    <b v="1"/>
    <b v="0"/>
    <b v="0"/>
    <b v="0"/>
  </r>
  <r>
    <x v="26"/>
    <x v="2"/>
    <x v="1"/>
    <n v="101.41"/>
    <n v="19.45"/>
    <x v="1"/>
    <x v="4"/>
    <x v="2"/>
    <x v="13"/>
    <x v="0"/>
    <x v="0"/>
    <x v="26"/>
    <s v="24-36"/>
    <x v="26"/>
    <b v="1"/>
    <b v="0"/>
    <b v="0"/>
    <b v="0"/>
  </r>
  <r>
    <x v="27"/>
    <x v="10"/>
    <x v="0"/>
    <n v="102.28"/>
    <n v="11.75"/>
    <x v="3"/>
    <x v="1"/>
    <x v="1"/>
    <x v="6"/>
    <x v="2"/>
    <x v="0"/>
    <x v="27"/>
    <s v="24-36"/>
    <x v="27"/>
    <b v="1"/>
    <b v="0"/>
    <b v="0"/>
    <b v="0"/>
  </r>
  <r>
    <x v="28"/>
    <x v="15"/>
    <x v="1"/>
    <n v="105.06"/>
    <n v="17.260000000000002"/>
    <x v="4"/>
    <x v="1"/>
    <x v="2"/>
    <x v="7"/>
    <x v="1"/>
    <x v="0"/>
    <x v="28"/>
    <s v="37-48"/>
    <x v="28"/>
    <b v="1"/>
    <b v="0"/>
    <b v="0"/>
    <b v="0"/>
  </r>
  <r>
    <x v="29"/>
    <x v="17"/>
    <x v="1"/>
    <n v="103.22"/>
    <n v="20.74"/>
    <x v="3"/>
    <x v="0"/>
    <x v="0"/>
    <x v="10"/>
    <x v="0"/>
    <x v="0"/>
    <x v="29"/>
    <s v="37-48"/>
    <x v="29"/>
    <b v="1"/>
    <b v="0"/>
    <b v="0"/>
    <b v="0"/>
  </r>
  <r>
    <x v="30"/>
    <x v="15"/>
    <x v="0"/>
    <n v="105.42"/>
    <n v="20.23"/>
    <x v="4"/>
    <x v="3"/>
    <x v="2"/>
    <x v="15"/>
    <x v="4"/>
    <x v="0"/>
    <x v="30"/>
    <s v="37-48"/>
    <x v="30"/>
    <b v="1"/>
    <b v="0"/>
    <b v="0"/>
    <b v="0"/>
  </r>
  <r>
    <x v="31"/>
    <x v="10"/>
    <x v="1"/>
    <n v="97.29"/>
    <n v="12.89"/>
    <x v="4"/>
    <x v="0"/>
    <x v="2"/>
    <x v="6"/>
    <x v="1"/>
    <x v="0"/>
    <x v="31"/>
    <s v="24-36"/>
    <x v="31"/>
    <b v="1"/>
    <b v="0"/>
    <b v="0"/>
    <b v="0"/>
  </r>
  <r>
    <x v="32"/>
    <x v="15"/>
    <x v="1"/>
    <n v="106.22"/>
    <n v="19.48"/>
    <x v="4"/>
    <x v="2"/>
    <x v="3"/>
    <x v="16"/>
    <x v="0"/>
    <x v="0"/>
    <x v="32"/>
    <s v="37-48"/>
    <x v="32"/>
    <b v="1"/>
    <b v="0"/>
    <b v="0"/>
    <b v="0"/>
  </r>
  <r>
    <x v="33"/>
    <x v="14"/>
    <x v="0"/>
    <n v="114.63"/>
    <n v="20.11"/>
    <x v="3"/>
    <x v="1"/>
    <x v="3"/>
    <x v="7"/>
    <x v="4"/>
    <x v="0"/>
    <x v="33"/>
    <s v="49-60"/>
    <x v="33"/>
    <b v="1"/>
    <b v="0"/>
    <b v="0"/>
    <b v="0"/>
  </r>
  <r>
    <x v="34"/>
    <x v="16"/>
    <x v="0"/>
    <n v="93.15"/>
    <n v="14.24"/>
    <x v="0"/>
    <x v="1"/>
    <x v="2"/>
    <x v="6"/>
    <x v="1"/>
    <x v="0"/>
    <x v="34"/>
    <s v="24-36"/>
    <x v="34"/>
    <b v="1"/>
    <b v="0"/>
    <b v="0"/>
    <b v="0"/>
  </r>
  <r>
    <x v="35"/>
    <x v="8"/>
    <x v="0"/>
    <n v="102.36"/>
    <n v="19.600000000000001"/>
    <x v="0"/>
    <x v="0"/>
    <x v="3"/>
    <x v="4"/>
    <x v="4"/>
    <x v="0"/>
    <x v="35"/>
    <s v="37-48"/>
    <x v="35"/>
    <b v="1"/>
    <b v="0"/>
    <b v="0"/>
    <b v="0"/>
  </r>
  <r>
    <x v="36"/>
    <x v="17"/>
    <x v="0"/>
    <n v="105.34"/>
    <n v="14.14"/>
    <x v="4"/>
    <x v="2"/>
    <x v="3"/>
    <x v="7"/>
    <x v="2"/>
    <x v="0"/>
    <x v="36"/>
    <s v="37-48"/>
    <x v="36"/>
    <b v="1"/>
    <b v="0"/>
    <b v="0"/>
    <b v="0"/>
  </r>
  <r>
    <x v="37"/>
    <x v="18"/>
    <x v="0"/>
    <n v="96.26"/>
    <n v="17.63"/>
    <x v="2"/>
    <x v="2"/>
    <x v="2"/>
    <x v="17"/>
    <x v="2"/>
    <x v="0"/>
    <x v="37"/>
    <s v="24-36"/>
    <x v="37"/>
    <b v="1"/>
    <b v="0"/>
    <b v="0"/>
    <b v="0"/>
  </r>
  <r>
    <x v="38"/>
    <x v="7"/>
    <x v="1"/>
    <n v="97.25"/>
    <n v="14.98"/>
    <x v="2"/>
    <x v="4"/>
    <x v="0"/>
    <x v="18"/>
    <x v="1"/>
    <x v="0"/>
    <x v="38"/>
    <s v="24-36"/>
    <x v="38"/>
    <b v="1"/>
    <b v="0"/>
    <b v="0"/>
    <b v="0"/>
  </r>
  <r>
    <x v="39"/>
    <x v="19"/>
    <x v="1"/>
    <n v="108.23"/>
    <n v="21"/>
    <x v="2"/>
    <x v="4"/>
    <x v="3"/>
    <x v="2"/>
    <x v="1"/>
    <x v="0"/>
    <x v="39"/>
    <s v="37-48"/>
    <x v="39"/>
    <b v="1"/>
    <b v="0"/>
    <b v="0"/>
    <b v="0"/>
  </r>
  <r>
    <x v="40"/>
    <x v="20"/>
    <x v="1"/>
    <n v="97"/>
    <n v="15.12"/>
    <x v="4"/>
    <x v="3"/>
    <x v="1"/>
    <x v="17"/>
    <x v="3"/>
    <x v="0"/>
    <x v="40"/>
    <s v="24-36"/>
    <x v="40"/>
    <b v="1"/>
    <b v="0"/>
    <b v="0"/>
    <b v="0"/>
  </r>
  <r>
    <x v="41"/>
    <x v="21"/>
    <x v="1"/>
    <n v="107.27"/>
    <n v="22.7"/>
    <x v="4"/>
    <x v="3"/>
    <x v="3"/>
    <x v="7"/>
    <x v="0"/>
    <x v="0"/>
    <x v="41"/>
    <s v="37-48"/>
    <x v="41"/>
    <b v="1"/>
    <b v="0"/>
    <b v="0"/>
    <b v="0"/>
  </r>
  <r>
    <x v="42"/>
    <x v="22"/>
    <x v="1"/>
    <n v="112.46"/>
    <n v="21.36"/>
    <x v="3"/>
    <x v="3"/>
    <x v="1"/>
    <x v="8"/>
    <x v="1"/>
    <x v="0"/>
    <x v="42"/>
    <s v="49-60"/>
    <x v="42"/>
    <b v="1"/>
    <b v="0"/>
    <b v="0"/>
    <b v="0"/>
  </r>
  <r>
    <x v="43"/>
    <x v="23"/>
    <x v="1"/>
    <n v="103.32"/>
    <n v="17.41"/>
    <x v="0"/>
    <x v="3"/>
    <x v="2"/>
    <x v="12"/>
    <x v="2"/>
    <x v="0"/>
    <x v="43"/>
    <s v="37-48"/>
    <x v="43"/>
    <b v="1"/>
    <b v="0"/>
    <b v="0"/>
    <b v="0"/>
  </r>
  <r>
    <x v="44"/>
    <x v="6"/>
    <x v="0"/>
    <n v="107.31"/>
    <n v="17.34"/>
    <x v="0"/>
    <x v="2"/>
    <x v="3"/>
    <x v="19"/>
    <x v="3"/>
    <x v="0"/>
    <x v="44"/>
    <s v="49-60"/>
    <x v="44"/>
    <b v="1"/>
    <b v="0"/>
    <b v="0"/>
    <b v="0"/>
  </r>
  <r>
    <x v="45"/>
    <x v="1"/>
    <x v="1"/>
    <n v="99.12"/>
    <n v="17.43"/>
    <x v="2"/>
    <x v="4"/>
    <x v="0"/>
    <x v="9"/>
    <x v="0"/>
    <x v="0"/>
    <x v="45"/>
    <s v="24-36"/>
    <x v="45"/>
    <b v="1"/>
    <b v="0"/>
    <b v="0"/>
    <b v="0"/>
  </r>
  <r>
    <x v="46"/>
    <x v="20"/>
    <x v="1"/>
    <n v="93.16"/>
    <n v="15.53"/>
    <x v="3"/>
    <x v="0"/>
    <x v="3"/>
    <x v="7"/>
    <x v="1"/>
    <x v="0"/>
    <x v="46"/>
    <s v="24-36"/>
    <x v="46"/>
    <b v="1"/>
    <b v="0"/>
    <b v="0"/>
    <b v="0"/>
  </r>
  <r>
    <x v="47"/>
    <x v="24"/>
    <x v="1"/>
    <n v="111.49"/>
    <n v="20.23"/>
    <x v="0"/>
    <x v="3"/>
    <x v="1"/>
    <x v="9"/>
    <x v="3"/>
    <x v="0"/>
    <x v="47"/>
    <s v="49-60"/>
    <x v="47"/>
    <b v="1"/>
    <b v="0"/>
    <b v="0"/>
    <b v="0"/>
  </r>
  <r>
    <x v="48"/>
    <x v="25"/>
    <x v="0"/>
    <n v="108.71"/>
    <n v="16.2"/>
    <x v="3"/>
    <x v="1"/>
    <x v="0"/>
    <x v="20"/>
    <x v="3"/>
    <x v="0"/>
    <x v="48"/>
    <s v="37-48"/>
    <x v="48"/>
    <b v="1"/>
    <b v="0"/>
    <b v="0"/>
    <b v="0"/>
  </r>
  <r>
    <x v="49"/>
    <x v="26"/>
    <x v="0"/>
    <n v="97.21"/>
    <n v="13.41"/>
    <x v="4"/>
    <x v="2"/>
    <x v="1"/>
    <x v="4"/>
    <x v="1"/>
    <x v="0"/>
    <x v="49"/>
    <s v="24-36"/>
    <x v="49"/>
    <b v="1"/>
    <b v="0"/>
    <b v="0"/>
    <b v="0"/>
  </r>
  <r>
    <x v="50"/>
    <x v="1"/>
    <x v="0"/>
    <n v="98.46"/>
    <n v="15.38"/>
    <x v="2"/>
    <x v="0"/>
    <x v="2"/>
    <x v="0"/>
    <x v="0"/>
    <x v="0"/>
    <x v="50"/>
    <s v="24-36"/>
    <x v="50"/>
    <b v="1"/>
    <b v="0"/>
    <b v="0"/>
    <b v="0"/>
  </r>
  <r>
    <x v="51"/>
    <x v="23"/>
    <x v="0"/>
    <n v="100.6"/>
    <n v="17.309999999999999"/>
    <x v="1"/>
    <x v="2"/>
    <x v="3"/>
    <x v="2"/>
    <x v="4"/>
    <x v="0"/>
    <x v="51"/>
    <s v="37-48"/>
    <x v="51"/>
    <b v="1"/>
    <b v="0"/>
    <b v="0"/>
    <b v="0"/>
  </r>
  <r>
    <x v="52"/>
    <x v="3"/>
    <x v="0"/>
    <n v="96.54"/>
    <n v="18.239999999999998"/>
    <x v="4"/>
    <x v="2"/>
    <x v="1"/>
    <x v="13"/>
    <x v="4"/>
    <x v="0"/>
    <x v="52"/>
    <s v="37-48"/>
    <x v="52"/>
    <b v="1"/>
    <b v="0"/>
    <b v="0"/>
    <b v="0"/>
  </r>
  <r>
    <x v="53"/>
    <x v="13"/>
    <x v="1"/>
    <n v="110.58"/>
    <n v="21.99"/>
    <x v="2"/>
    <x v="3"/>
    <x v="3"/>
    <x v="4"/>
    <x v="0"/>
    <x v="0"/>
    <x v="53"/>
    <s v="49-60"/>
    <x v="53"/>
    <b v="1"/>
    <b v="0"/>
    <b v="0"/>
    <b v="0"/>
  </r>
  <r>
    <x v="54"/>
    <x v="27"/>
    <x v="0"/>
    <n v="114.47"/>
    <n v="18.010000000000002"/>
    <x v="0"/>
    <x v="2"/>
    <x v="3"/>
    <x v="2"/>
    <x v="3"/>
    <x v="0"/>
    <x v="54"/>
    <s v="49-60"/>
    <x v="54"/>
    <b v="1"/>
    <b v="0"/>
    <b v="0"/>
    <b v="0"/>
  </r>
  <r>
    <x v="55"/>
    <x v="18"/>
    <x v="0"/>
    <n v="96.28"/>
    <n v="16.84"/>
    <x v="4"/>
    <x v="0"/>
    <x v="0"/>
    <x v="19"/>
    <x v="2"/>
    <x v="0"/>
    <x v="55"/>
    <s v="24-36"/>
    <x v="55"/>
    <b v="1"/>
    <b v="0"/>
    <b v="0"/>
    <b v="0"/>
  </r>
  <r>
    <x v="56"/>
    <x v="8"/>
    <x v="0"/>
    <n v="104.76"/>
    <n v="18.399999999999999"/>
    <x v="4"/>
    <x v="0"/>
    <x v="1"/>
    <x v="16"/>
    <x v="0"/>
    <x v="0"/>
    <x v="56"/>
    <s v="37-48"/>
    <x v="56"/>
    <b v="1"/>
    <b v="0"/>
    <b v="0"/>
    <b v="0"/>
  </r>
  <r>
    <x v="57"/>
    <x v="25"/>
    <x v="1"/>
    <n v="105.35"/>
    <n v="19.88"/>
    <x v="0"/>
    <x v="0"/>
    <x v="2"/>
    <x v="5"/>
    <x v="2"/>
    <x v="0"/>
    <x v="57"/>
    <s v="37-48"/>
    <x v="57"/>
    <b v="1"/>
    <b v="0"/>
    <b v="0"/>
    <b v="0"/>
  </r>
  <r>
    <x v="58"/>
    <x v="28"/>
    <x v="1"/>
    <n v="110.75"/>
    <n v="24.56"/>
    <x v="4"/>
    <x v="4"/>
    <x v="1"/>
    <x v="17"/>
    <x v="0"/>
    <x v="0"/>
    <x v="58"/>
    <s v="49-60"/>
    <x v="58"/>
    <b v="1"/>
    <b v="0"/>
    <b v="0"/>
    <b v="0"/>
  </r>
  <r>
    <x v="59"/>
    <x v="14"/>
    <x v="1"/>
    <n v="108"/>
    <n v="22.24"/>
    <x v="3"/>
    <x v="4"/>
    <x v="2"/>
    <x v="20"/>
    <x v="1"/>
    <x v="0"/>
    <x v="59"/>
    <s v="49-60"/>
    <x v="59"/>
    <b v="1"/>
    <b v="0"/>
    <b v="0"/>
    <b v="0"/>
  </r>
  <r>
    <x v="60"/>
    <x v="10"/>
    <x v="0"/>
    <n v="98.63"/>
    <n v="17.96"/>
    <x v="1"/>
    <x v="3"/>
    <x v="2"/>
    <x v="21"/>
    <x v="3"/>
    <x v="0"/>
    <x v="60"/>
    <s v="24-36"/>
    <x v="60"/>
    <b v="1"/>
    <b v="0"/>
    <b v="0"/>
    <b v="0"/>
  </r>
  <r>
    <x v="61"/>
    <x v="0"/>
    <x v="0"/>
    <n v="103.57"/>
    <n v="22.13"/>
    <x v="2"/>
    <x v="0"/>
    <x v="3"/>
    <x v="2"/>
    <x v="0"/>
    <x v="0"/>
    <x v="61"/>
    <s v="37-48"/>
    <x v="61"/>
    <b v="1"/>
    <b v="0"/>
    <b v="0"/>
    <b v="0"/>
  </r>
  <r>
    <x v="62"/>
    <x v="7"/>
    <x v="1"/>
    <n v="92.72"/>
    <n v="15.7"/>
    <x v="4"/>
    <x v="3"/>
    <x v="1"/>
    <x v="19"/>
    <x v="3"/>
    <x v="0"/>
    <x v="62"/>
    <s v="24-36"/>
    <x v="62"/>
    <b v="1"/>
    <b v="0"/>
    <b v="0"/>
    <b v="0"/>
  </r>
  <r>
    <x v="63"/>
    <x v="14"/>
    <x v="1"/>
    <n v="113.3"/>
    <n v="20.45"/>
    <x v="3"/>
    <x v="0"/>
    <x v="2"/>
    <x v="19"/>
    <x v="4"/>
    <x v="0"/>
    <x v="63"/>
    <s v="49-60"/>
    <x v="63"/>
    <b v="1"/>
    <b v="0"/>
    <b v="0"/>
    <b v="0"/>
  </r>
  <r>
    <x v="64"/>
    <x v="12"/>
    <x v="1"/>
    <n v="104.84"/>
    <n v="19.829999999999998"/>
    <x v="4"/>
    <x v="3"/>
    <x v="3"/>
    <x v="7"/>
    <x v="3"/>
    <x v="0"/>
    <x v="64"/>
    <s v="37-48"/>
    <x v="64"/>
    <b v="1"/>
    <b v="0"/>
    <b v="0"/>
    <b v="0"/>
  </r>
  <r>
    <x v="65"/>
    <x v="27"/>
    <x v="0"/>
    <n v="104.56"/>
    <n v="21.62"/>
    <x v="4"/>
    <x v="1"/>
    <x v="1"/>
    <x v="12"/>
    <x v="0"/>
    <x v="0"/>
    <x v="65"/>
    <s v="49-60"/>
    <x v="65"/>
    <b v="1"/>
    <b v="0"/>
    <b v="0"/>
    <b v="0"/>
  </r>
  <r>
    <x v="66"/>
    <x v="20"/>
    <x v="1"/>
    <n v="97.32"/>
    <n v="16.28"/>
    <x v="3"/>
    <x v="4"/>
    <x v="3"/>
    <x v="7"/>
    <x v="0"/>
    <x v="0"/>
    <x v="66"/>
    <s v="24-36"/>
    <x v="66"/>
    <b v="1"/>
    <b v="0"/>
    <b v="0"/>
    <b v="0"/>
  </r>
  <r>
    <x v="67"/>
    <x v="10"/>
    <x v="0"/>
    <n v="103.58"/>
    <n v="15.12"/>
    <x v="4"/>
    <x v="3"/>
    <x v="2"/>
    <x v="22"/>
    <x v="2"/>
    <x v="0"/>
    <x v="67"/>
    <s v="24-36"/>
    <x v="67"/>
    <b v="1"/>
    <b v="0"/>
    <b v="0"/>
    <b v="0"/>
  </r>
  <r>
    <x v="68"/>
    <x v="29"/>
    <x v="1"/>
    <n v="105.92"/>
    <n v="22.98"/>
    <x v="3"/>
    <x v="3"/>
    <x v="3"/>
    <x v="7"/>
    <x v="4"/>
    <x v="0"/>
    <x v="68"/>
    <s v="49-60"/>
    <x v="68"/>
    <b v="1"/>
    <b v="0"/>
    <b v="0"/>
    <b v="0"/>
  </r>
  <r>
    <x v="69"/>
    <x v="30"/>
    <x v="1"/>
    <n v="104.76"/>
    <n v="13.89"/>
    <x v="2"/>
    <x v="4"/>
    <x v="3"/>
    <x v="19"/>
    <x v="2"/>
    <x v="0"/>
    <x v="69"/>
    <s v="24-36"/>
    <x v="69"/>
    <b v="1"/>
    <b v="0"/>
    <b v="0"/>
    <b v="0"/>
  </r>
  <r>
    <x v="70"/>
    <x v="11"/>
    <x v="1"/>
    <n v="108.22"/>
    <n v="19.55"/>
    <x v="0"/>
    <x v="1"/>
    <x v="2"/>
    <x v="9"/>
    <x v="2"/>
    <x v="0"/>
    <x v="70"/>
    <s v="49-60"/>
    <x v="70"/>
    <b v="1"/>
    <b v="0"/>
    <b v="0"/>
    <b v="0"/>
  </r>
  <r>
    <x v="71"/>
    <x v="10"/>
    <x v="0"/>
    <n v="97.69"/>
    <n v="18.04"/>
    <x v="2"/>
    <x v="0"/>
    <x v="2"/>
    <x v="23"/>
    <x v="0"/>
    <x v="0"/>
    <x v="71"/>
    <s v="24-36"/>
    <x v="71"/>
    <b v="1"/>
    <b v="0"/>
    <b v="0"/>
    <b v="0"/>
  </r>
  <r>
    <x v="72"/>
    <x v="6"/>
    <x v="0"/>
    <n v="104.99"/>
    <n v="22.77"/>
    <x v="2"/>
    <x v="0"/>
    <x v="1"/>
    <x v="20"/>
    <x v="1"/>
    <x v="0"/>
    <x v="72"/>
    <s v="49-60"/>
    <x v="72"/>
    <b v="1"/>
    <b v="0"/>
    <b v="0"/>
    <b v="0"/>
  </r>
  <r>
    <x v="73"/>
    <x v="9"/>
    <x v="1"/>
    <n v="88.93"/>
    <n v="15.5"/>
    <x v="2"/>
    <x v="3"/>
    <x v="0"/>
    <x v="24"/>
    <x v="1"/>
    <x v="0"/>
    <x v="73"/>
    <s v="24-36"/>
    <x v="73"/>
    <b v="1"/>
    <b v="0"/>
    <b v="0"/>
    <b v="0"/>
  </r>
  <r>
    <x v="74"/>
    <x v="31"/>
    <x v="0"/>
    <n v="105.5"/>
    <n v="20.18"/>
    <x v="0"/>
    <x v="4"/>
    <x v="0"/>
    <x v="13"/>
    <x v="3"/>
    <x v="0"/>
    <x v="74"/>
    <s v="37-48"/>
    <x v="74"/>
    <b v="1"/>
    <b v="0"/>
    <b v="0"/>
    <b v="0"/>
  </r>
  <r>
    <x v="75"/>
    <x v="12"/>
    <x v="1"/>
    <n v="101.47"/>
    <n v="15.96"/>
    <x v="0"/>
    <x v="1"/>
    <x v="3"/>
    <x v="7"/>
    <x v="0"/>
    <x v="0"/>
    <x v="75"/>
    <s v="37-48"/>
    <x v="75"/>
    <b v="1"/>
    <b v="0"/>
    <b v="0"/>
    <b v="0"/>
  </r>
  <r>
    <x v="76"/>
    <x v="15"/>
    <x v="1"/>
    <n v="103.84"/>
    <n v="17.13"/>
    <x v="1"/>
    <x v="4"/>
    <x v="1"/>
    <x v="16"/>
    <x v="2"/>
    <x v="0"/>
    <x v="76"/>
    <s v="37-48"/>
    <x v="76"/>
    <b v="1"/>
    <b v="0"/>
    <b v="0"/>
    <b v="0"/>
  </r>
  <r>
    <x v="77"/>
    <x v="21"/>
    <x v="1"/>
    <n v="103.74"/>
    <n v="18.21"/>
    <x v="0"/>
    <x v="2"/>
    <x v="3"/>
    <x v="19"/>
    <x v="2"/>
    <x v="0"/>
    <x v="77"/>
    <s v="37-48"/>
    <x v="77"/>
    <b v="1"/>
    <b v="0"/>
    <b v="0"/>
    <b v="0"/>
  </r>
  <r>
    <x v="78"/>
    <x v="19"/>
    <x v="1"/>
    <n v="101.32"/>
    <n v="21.93"/>
    <x v="4"/>
    <x v="0"/>
    <x v="2"/>
    <x v="5"/>
    <x v="1"/>
    <x v="0"/>
    <x v="78"/>
    <s v="37-48"/>
    <x v="78"/>
    <b v="1"/>
    <b v="0"/>
    <b v="0"/>
    <b v="0"/>
  </r>
  <r>
    <x v="79"/>
    <x v="22"/>
    <x v="0"/>
    <n v="109.83"/>
    <n v="21.35"/>
    <x v="2"/>
    <x v="0"/>
    <x v="1"/>
    <x v="16"/>
    <x v="3"/>
    <x v="0"/>
    <x v="79"/>
    <s v="49-60"/>
    <x v="79"/>
    <b v="1"/>
    <b v="0"/>
    <b v="0"/>
    <b v="0"/>
  </r>
  <r>
    <x v="80"/>
    <x v="11"/>
    <x v="1"/>
    <n v="112.98"/>
    <n v="18.22"/>
    <x v="2"/>
    <x v="1"/>
    <x v="1"/>
    <x v="17"/>
    <x v="0"/>
    <x v="0"/>
    <x v="80"/>
    <s v="49-60"/>
    <x v="80"/>
    <b v="1"/>
    <b v="0"/>
    <b v="0"/>
    <b v="0"/>
  </r>
  <r>
    <x v="81"/>
    <x v="21"/>
    <x v="0"/>
    <n v="104.87"/>
    <n v="19.66"/>
    <x v="0"/>
    <x v="4"/>
    <x v="2"/>
    <x v="20"/>
    <x v="4"/>
    <x v="0"/>
    <x v="81"/>
    <s v="37-48"/>
    <x v="81"/>
    <b v="1"/>
    <b v="0"/>
    <b v="0"/>
    <b v="0"/>
  </r>
  <r>
    <x v="82"/>
    <x v="16"/>
    <x v="1"/>
    <n v="100.81"/>
    <n v="14.39"/>
    <x v="3"/>
    <x v="4"/>
    <x v="2"/>
    <x v="21"/>
    <x v="0"/>
    <x v="0"/>
    <x v="82"/>
    <s v="24-36"/>
    <x v="82"/>
    <b v="1"/>
    <b v="0"/>
    <b v="0"/>
    <b v="0"/>
  </r>
  <r>
    <x v="83"/>
    <x v="32"/>
    <x v="0"/>
    <n v="101.16"/>
    <n v="14.14"/>
    <x v="3"/>
    <x v="0"/>
    <x v="0"/>
    <x v="6"/>
    <x v="0"/>
    <x v="0"/>
    <x v="83"/>
    <s v="24-36"/>
    <x v="83"/>
    <b v="1"/>
    <b v="0"/>
    <b v="0"/>
    <b v="0"/>
  </r>
  <r>
    <x v="84"/>
    <x v="13"/>
    <x v="0"/>
    <n v="115.19"/>
    <n v="20.76"/>
    <x v="0"/>
    <x v="4"/>
    <x v="3"/>
    <x v="8"/>
    <x v="0"/>
    <x v="0"/>
    <x v="84"/>
    <s v="49-60"/>
    <x v="84"/>
    <b v="1"/>
    <b v="0"/>
    <b v="0"/>
    <b v="0"/>
  </r>
  <r>
    <x v="85"/>
    <x v="14"/>
    <x v="1"/>
    <n v="110.72"/>
    <n v="20.149999999999999"/>
    <x v="1"/>
    <x v="1"/>
    <x v="1"/>
    <x v="12"/>
    <x v="4"/>
    <x v="0"/>
    <x v="85"/>
    <s v="49-60"/>
    <x v="85"/>
    <b v="1"/>
    <b v="0"/>
    <b v="0"/>
    <b v="0"/>
  </r>
  <r>
    <x v="86"/>
    <x v="14"/>
    <x v="0"/>
    <n v="106.73"/>
    <n v="24.09"/>
    <x v="1"/>
    <x v="1"/>
    <x v="0"/>
    <x v="17"/>
    <x v="4"/>
    <x v="0"/>
    <x v="86"/>
    <s v="49-60"/>
    <x v="86"/>
    <b v="1"/>
    <b v="0"/>
    <b v="0"/>
    <b v="0"/>
  </r>
  <r>
    <x v="87"/>
    <x v="9"/>
    <x v="0"/>
    <n v="99.72"/>
    <n v="14.9"/>
    <x v="4"/>
    <x v="0"/>
    <x v="0"/>
    <x v="23"/>
    <x v="1"/>
    <x v="0"/>
    <x v="87"/>
    <s v="24-36"/>
    <x v="87"/>
    <b v="1"/>
    <b v="0"/>
    <b v="0"/>
    <b v="0"/>
  </r>
  <r>
    <x v="88"/>
    <x v="16"/>
    <x v="0"/>
    <n v="96.45"/>
    <n v="14.77"/>
    <x v="4"/>
    <x v="0"/>
    <x v="3"/>
    <x v="2"/>
    <x v="3"/>
    <x v="0"/>
    <x v="88"/>
    <s v="24-36"/>
    <x v="88"/>
    <b v="1"/>
    <b v="0"/>
    <b v="0"/>
    <b v="0"/>
  </r>
  <r>
    <x v="89"/>
    <x v="29"/>
    <x v="1"/>
    <n v="106.44"/>
    <n v="20.73"/>
    <x v="4"/>
    <x v="2"/>
    <x v="2"/>
    <x v="12"/>
    <x v="0"/>
    <x v="0"/>
    <x v="89"/>
    <s v="49-60"/>
    <x v="89"/>
    <b v="1"/>
    <b v="0"/>
    <b v="0"/>
    <b v="0"/>
  </r>
  <r>
    <x v="90"/>
    <x v="32"/>
    <x v="0"/>
    <n v="97.77"/>
    <n v="15.72"/>
    <x v="3"/>
    <x v="3"/>
    <x v="3"/>
    <x v="4"/>
    <x v="0"/>
    <x v="0"/>
    <x v="90"/>
    <s v="24-36"/>
    <x v="90"/>
    <b v="1"/>
    <b v="0"/>
    <b v="0"/>
    <b v="0"/>
  </r>
  <r>
    <x v="91"/>
    <x v="33"/>
    <x v="1"/>
    <n v="113.49"/>
    <n v="25.26"/>
    <x v="1"/>
    <x v="4"/>
    <x v="0"/>
    <x v="25"/>
    <x v="4"/>
    <x v="0"/>
    <x v="91"/>
    <s v="49-60"/>
    <x v="91"/>
    <b v="1"/>
    <b v="0"/>
    <b v="0"/>
    <b v="0"/>
  </r>
  <r>
    <x v="92"/>
    <x v="4"/>
    <x v="1"/>
    <n v="92.08"/>
    <n v="15.29"/>
    <x v="4"/>
    <x v="1"/>
    <x v="2"/>
    <x v="21"/>
    <x v="2"/>
    <x v="0"/>
    <x v="92"/>
    <s v="24-36"/>
    <x v="92"/>
    <b v="1"/>
    <b v="0"/>
    <b v="0"/>
    <b v="0"/>
  </r>
  <r>
    <x v="93"/>
    <x v="9"/>
    <x v="0"/>
    <n v="96.42"/>
    <n v="15.34"/>
    <x v="4"/>
    <x v="2"/>
    <x v="2"/>
    <x v="4"/>
    <x v="2"/>
    <x v="0"/>
    <x v="93"/>
    <s v="24-36"/>
    <x v="93"/>
    <b v="1"/>
    <b v="0"/>
    <b v="0"/>
    <b v="0"/>
  </r>
  <r>
    <x v="94"/>
    <x v="28"/>
    <x v="0"/>
    <n v="108.1"/>
    <n v="19.25"/>
    <x v="0"/>
    <x v="3"/>
    <x v="1"/>
    <x v="8"/>
    <x v="0"/>
    <x v="0"/>
    <x v="94"/>
    <s v="49-60"/>
    <x v="94"/>
    <b v="1"/>
    <b v="0"/>
    <b v="0"/>
    <b v="0"/>
  </r>
  <r>
    <x v="95"/>
    <x v="27"/>
    <x v="0"/>
    <n v="109.15"/>
    <n v="22.09"/>
    <x v="0"/>
    <x v="4"/>
    <x v="3"/>
    <x v="2"/>
    <x v="1"/>
    <x v="0"/>
    <x v="95"/>
    <s v="49-60"/>
    <x v="95"/>
    <b v="1"/>
    <b v="0"/>
    <b v="0"/>
    <b v="0"/>
  </r>
  <r>
    <x v="96"/>
    <x v="19"/>
    <x v="1"/>
    <n v="107.71"/>
    <n v="19.079999999999998"/>
    <x v="1"/>
    <x v="0"/>
    <x v="2"/>
    <x v="22"/>
    <x v="2"/>
    <x v="0"/>
    <x v="96"/>
    <s v="37-48"/>
    <x v="96"/>
    <b v="1"/>
    <b v="0"/>
    <b v="0"/>
    <b v="0"/>
  </r>
  <r>
    <x v="97"/>
    <x v="13"/>
    <x v="1"/>
    <n v="112.41"/>
    <n v="21.55"/>
    <x v="3"/>
    <x v="4"/>
    <x v="3"/>
    <x v="4"/>
    <x v="0"/>
    <x v="0"/>
    <x v="97"/>
    <s v="49-60"/>
    <x v="97"/>
    <b v="1"/>
    <b v="0"/>
    <b v="0"/>
    <b v="0"/>
  </r>
  <r>
    <x v="98"/>
    <x v="21"/>
    <x v="1"/>
    <n v="110.12"/>
    <n v="18.510000000000002"/>
    <x v="1"/>
    <x v="0"/>
    <x v="3"/>
    <x v="4"/>
    <x v="3"/>
    <x v="0"/>
    <x v="98"/>
    <s v="37-48"/>
    <x v="98"/>
    <b v="1"/>
    <b v="0"/>
    <b v="0"/>
    <b v="0"/>
  </r>
  <r>
    <x v="99"/>
    <x v="11"/>
    <x v="1"/>
    <n v="106.6"/>
    <n v="21.21"/>
    <x v="1"/>
    <x v="3"/>
    <x v="2"/>
    <x v="26"/>
    <x v="3"/>
    <x v="0"/>
    <x v="99"/>
    <s v="49-60"/>
    <x v="99"/>
    <b v="1"/>
    <b v="0"/>
    <b v="0"/>
    <b v="0"/>
  </r>
  <r>
    <x v="100"/>
    <x v="34"/>
    <x v="2"/>
    <m/>
    <m/>
    <x v="5"/>
    <x v="5"/>
    <x v="4"/>
    <x v="27"/>
    <x v="5"/>
    <x v="1"/>
    <x v="100"/>
    <m/>
    <x v="100"/>
    <m/>
    <m/>
    <m/>
    <m/>
  </r>
  <r>
    <x v="100"/>
    <x v="34"/>
    <x v="2"/>
    <m/>
    <m/>
    <x v="5"/>
    <x v="5"/>
    <x v="4"/>
    <x v="27"/>
    <x v="5"/>
    <x v="1"/>
    <x v="100"/>
    <m/>
    <x v="1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8" firstHeaderRow="1" firstDataRow="1" firstDataCol="1" rowPageCount="1" colPageCount="1"/>
  <pivotFields count="18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Page" showAll="0">
      <items count="36">
        <item x="9"/>
        <item x="4"/>
        <item x="20"/>
        <item x="7"/>
        <item x="32"/>
        <item x="16"/>
        <item x="18"/>
        <item x="10"/>
        <item x="30"/>
        <item x="1"/>
        <item x="2"/>
        <item x="26"/>
        <item x="12"/>
        <item x="3"/>
        <item x="23"/>
        <item x="31"/>
        <item x="25"/>
        <item x="17"/>
        <item x="8"/>
        <item x="21"/>
        <item x="15"/>
        <item x="0"/>
        <item x="19"/>
        <item x="11"/>
        <item x="27"/>
        <item x="5"/>
        <item x="6"/>
        <item x="29"/>
        <item x="22"/>
        <item x="24"/>
        <item x="14"/>
        <item x="13"/>
        <item x="33"/>
        <item x="28"/>
        <item x="3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>
      <items count="102">
        <item x="27"/>
        <item x="31"/>
        <item x="69"/>
        <item x="36"/>
        <item x="23"/>
        <item x="4"/>
        <item x="49"/>
        <item x="83"/>
        <item x="10"/>
        <item x="82"/>
        <item x="67"/>
        <item x="48"/>
        <item x="87"/>
        <item x="17"/>
        <item x="34"/>
        <item x="88"/>
        <item x="38"/>
        <item x="40"/>
        <item x="50"/>
        <item x="75"/>
        <item x="54"/>
        <item x="19"/>
        <item x="93"/>
        <item x="12"/>
        <item x="9"/>
        <item x="90"/>
        <item x="80"/>
        <item x="44"/>
        <item x="25"/>
        <item x="14"/>
        <item x="1"/>
        <item x="28"/>
        <item x="76"/>
        <item x="20"/>
        <item x="92"/>
        <item x="0"/>
        <item x="46"/>
        <item x="66"/>
        <item x="98"/>
        <item x="43"/>
        <item x="62"/>
        <item x="15"/>
        <item x="51"/>
        <item x="11"/>
        <item x="73"/>
        <item x="55"/>
        <item x="33"/>
        <item x="77"/>
        <item x="56"/>
        <item x="45"/>
        <item x="96"/>
        <item x="94"/>
        <item x="24"/>
        <item x="8"/>
        <item x="84"/>
        <item x="63"/>
        <item x="70"/>
        <item x="47"/>
        <item x="85"/>
        <item x="60"/>
        <item x="2"/>
        <item x="37"/>
        <item x="32"/>
        <item x="71"/>
        <item x="13"/>
        <item x="81"/>
        <item x="22"/>
        <item x="18"/>
        <item x="57"/>
        <item x="52"/>
        <item x="64"/>
        <item x="42"/>
        <item x="7"/>
        <item x="74"/>
        <item x="35"/>
        <item x="97"/>
        <item x="26"/>
        <item x="30"/>
        <item x="39"/>
        <item x="79"/>
        <item x="89"/>
        <item x="6"/>
        <item x="21"/>
        <item x="16"/>
        <item x="5"/>
        <item x="3"/>
        <item x="53"/>
        <item x="99"/>
        <item x="29"/>
        <item x="95"/>
        <item x="59"/>
        <item x="65"/>
        <item x="41"/>
        <item x="61"/>
        <item x="78"/>
        <item x="72"/>
        <item x="68"/>
        <item x="58"/>
        <item x="91"/>
        <item x="86"/>
        <item x="100"/>
        <item t="default"/>
      </items>
    </pivotField>
    <pivotField showAll="0"/>
    <pivotField dataField="1" showAll="0">
      <items count="102">
        <item x="27"/>
        <item x="31"/>
        <item x="69"/>
        <item x="36"/>
        <item x="23"/>
        <item x="4"/>
        <item x="49"/>
        <item x="83"/>
        <item x="10"/>
        <item x="82"/>
        <item x="67"/>
        <item x="48"/>
        <item x="87"/>
        <item x="17"/>
        <item x="34"/>
        <item x="88"/>
        <item x="38"/>
        <item x="40"/>
        <item x="50"/>
        <item x="75"/>
        <item x="54"/>
        <item x="19"/>
        <item x="93"/>
        <item x="12"/>
        <item x="9"/>
        <item x="90"/>
        <item x="80"/>
        <item x="44"/>
        <item x="25"/>
        <item x="14"/>
        <item x="1"/>
        <item x="28"/>
        <item x="76"/>
        <item x="20"/>
        <item x="92"/>
        <item x="0"/>
        <item x="46"/>
        <item x="66"/>
        <item x="98"/>
        <item x="43"/>
        <item x="62"/>
        <item x="15"/>
        <item x="51"/>
        <item x="11"/>
        <item x="73"/>
        <item x="55"/>
        <item x="33"/>
        <item x="77"/>
        <item x="56"/>
        <item x="45"/>
        <item x="96"/>
        <item x="94"/>
        <item x="24"/>
        <item x="8"/>
        <item x="84"/>
        <item x="63"/>
        <item x="70"/>
        <item x="47"/>
        <item x="85"/>
        <item x="60"/>
        <item x="2"/>
        <item x="37"/>
        <item x="32"/>
        <item x="71"/>
        <item x="13"/>
        <item x="81"/>
        <item x="22"/>
        <item x="18"/>
        <item x="57"/>
        <item x="52"/>
        <item x="64"/>
        <item x="42"/>
        <item x="7"/>
        <item x="74"/>
        <item x="35"/>
        <item x="97"/>
        <item x="26"/>
        <item x="30"/>
        <item x="39"/>
        <item x="79"/>
        <item x="89"/>
        <item x="6"/>
        <item x="21"/>
        <item x="16"/>
        <item x="5"/>
        <item x="3"/>
        <item x="53"/>
        <item x="99"/>
        <item x="29"/>
        <item x="95"/>
        <item x="59"/>
        <item x="65"/>
        <item x="41"/>
        <item x="61"/>
        <item x="78"/>
        <item x="72"/>
        <item x="68"/>
        <item x="58"/>
        <item x="91"/>
        <item x="86"/>
        <item x="100"/>
        <item t="default"/>
      </items>
    </pivotField>
    <pivotField showAll="0"/>
    <pivotField showAll="0"/>
    <pivotField showAll="0"/>
    <pivotField showAll="0"/>
  </pivotFields>
  <rowFields count="2">
    <field x="2"/>
    <field x="9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5"/>
    </i>
    <i t="grand">
      <x/>
    </i>
  </rowItems>
  <colItems count="1">
    <i/>
  </colItems>
  <pageFields count="1">
    <pageField fld="1" hier="-1"/>
  </pageFields>
  <dataFields count="1">
    <dataField name="Sum of BMI" fld="13" baseField="0" baseItem="0"/>
  </dataFields>
  <chartFormats count="41">
    <chartFormat chart="0" format="3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0" firstHeaderRow="1" firstDataRow="2" firstDataCol="1"/>
  <pivotFields count="18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>
      <items count="2">
        <item x="0"/>
        <item t="default"/>
      </items>
    </pivotField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_Fruit_Servings" fld="5" subtotal="average" baseField="0" baseItem="0"/>
    <dataField name="Average of body mass index" fld="11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10" firstHeaderRow="1" firstDataRow="2" firstDataCol="1"/>
  <pivotFields count="18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>
      <items count="36">
        <item x="9"/>
        <item x="4"/>
        <item x="20"/>
        <item x="7"/>
        <item x="32"/>
        <item x="16"/>
        <item x="18"/>
        <item x="10"/>
        <item x="30"/>
        <item x="1"/>
        <item x="2"/>
        <item x="26"/>
        <item x="12"/>
        <item x="3"/>
        <item x="23"/>
        <item x="31"/>
        <item x="25"/>
        <item x="17"/>
        <item x="8"/>
        <item x="21"/>
        <item x="15"/>
        <item x="0"/>
        <item x="19"/>
        <item x="11"/>
        <item x="27"/>
        <item x="5"/>
        <item x="6"/>
        <item x="29"/>
        <item x="22"/>
        <item x="24"/>
        <item x="14"/>
        <item x="13"/>
        <item x="33"/>
        <item x="28"/>
        <item x="3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>
      <items count="6">
        <item x="3"/>
        <item x="1"/>
        <item x="2"/>
        <item x="0"/>
        <item x="4"/>
        <item t="default"/>
      </items>
    </pivotField>
    <pivotField dataField="1" showAll="0">
      <items count="29">
        <item x="19"/>
        <item x="2"/>
        <item x="16"/>
        <item x="7"/>
        <item x="4"/>
        <item x="8"/>
        <item x="20"/>
        <item x="0"/>
        <item x="6"/>
        <item x="1"/>
        <item x="3"/>
        <item x="9"/>
        <item x="17"/>
        <item x="22"/>
        <item x="13"/>
        <item x="12"/>
        <item x="10"/>
        <item x="23"/>
        <item x="15"/>
        <item x="26"/>
        <item x="21"/>
        <item x="5"/>
        <item x="14"/>
        <item x="25"/>
        <item x="11"/>
        <item x="18"/>
        <item x="24"/>
        <item x="27"/>
        <item t="default"/>
      </items>
    </pivotField>
    <pivotField showAll="0">
      <items count="7">
        <item x="1"/>
        <item x="2"/>
        <item x="3"/>
        <item x="0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2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_Sugar_Drinks" fld="7" subtotal="average" baseField="0" baseItem="0"/>
    <dataField name="Average of ScreenTime_Hours" fld="8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8" firstHeaderRow="1" firstDataRow="2" firstDataCol="1"/>
  <pivotFields count="18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7">
        <item x="1"/>
        <item x="0"/>
        <item x="3"/>
        <item x="2"/>
        <item x="4"/>
        <item x="5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dataField="1" showAll="0">
      <items count="102">
        <item x="27"/>
        <item x="31"/>
        <item x="69"/>
        <item x="36"/>
        <item x="23"/>
        <item x="4"/>
        <item x="49"/>
        <item x="83"/>
        <item x="10"/>
        <item x="82"/>
        <item x="67"/>
        <item x="48"/>
        <item x="87"/>
        <item x="17"/>
        <item x="34"/>
        <item x="88"/>
        <item x="38"/>
        <item x="40"/>
        <item x="50"/>
        <item x="75"/>
        <item x="54"/>
        <item x="19"/>
        <item x="93"/>
        <item x="12"/>
        <item x="9"/>
        <item x="90"/>
        <item x="80"/>
        <item x="44"/>
        <item x="25"/>
        <item x="14"/>
        <item x="1"/>
        <item x="28"/>
        <item x="76"/>
        <item x="20"/>
        <item x="92"/>
        <item x="0"/>
        <item x="46"/>
        <item x="66"/>
        <item x="98"/>
        <item x="43"/>
        <item x="62"/>
        <item x="15"/>
        <item x="51"/>
        <item x="11"/>
        <item x="73"/>
        <item x="55"/>
        <item x="33"/>
        <item x="77"/>
        <item x="56"/>
        <item x="45"/>
        <item x="96"/>
        <item x="94"/>
        <item x="24"/>
        <item x="8"/>
        <item x="84"/>
        <item x="63"/>
        <item x="70"/>
        <item x="47"/>
        <item x="85"/>
        <item x="60"/>
        <item x="2"/>
        <item x="37"/>
        <item x="32"/>
        <item x="71"/>
        <item x="13"/>
        <item x="81"/>
        <item x="22"/>
        <item x="18"/>
        <item x="57"/>
        <item x="52"/>
        <item x="64"/>
        <item x="42"/>
        <item x="7"/>
        <item x="74"/>
        <item x="35"/>
        <item x="97"/>
        <item x="26"/>
        <item x="30"/>
        <item x="39"/>
        <item x="79"/>
        <item x="89"/>
        <item x="6"/>
        <item x="21"/>
        <item x="16"/>
        <item x="5"/>
        <item x="3"/>
        <item x="53"/>
        <item x="99"/>
        <item x="29"/>
        <item x="95"/>
        <item x="59"/>
        <item x="65"/>
        <item x="41"/>
        <item x="61"/>
        <item x="78"/>
        <item x="72"/>
        <item x="68"/>
        <item x="58"/>
        <item x="91"/>
        <item x="86"/>
        <item x="1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ody mass index" fld="11" subtotal="average" baseField="0" baseItem="0"/>
    <dataField name="Average of Daily_Fruit_Servings" fld="5" subtotal="average" baseField="0" baseItem="0"/>
    <dataField name="Count of Daily_Veggie_Servings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R103" totalsRowShown="0" headerRowDxfId="0" dataDxfId="1" headerRowBorderDxfId="20" tableBorderDxfId="21">
  <autoFilter ref="A1:R103"/>
  <tableColumns count="18">
    <tableColumn id="1" name="ChildID" dataDxfId="19"/>
    <tableColumn id="2" name="Age_Months" dataDxfId="18"/>
    <tableColumn id="3" name="Gender" dataDxfId="17"/>
    <tableColumn id="4" name="Height_cm" dataDxfId="16"/>
    <tableColumn id="5" name="Weight_kg" dataDxfId="15"/>
    <tableColumn id="6" name="Daily_Fruit_Servings" dataDxfId="14"/>
    <tableColumn id="7" name="Daily_Veggie_Servings" dataDxfId="13"/>
    <tableColumn id="8" name="Daily_Sugar_Drinks" dataDxfId="12"/>
    <tableColumn id="9" name="ScreenTime_Hours" dataDxfId="11"/>
    <tableColumn id="10" name="Region" dataDxfId="10"/>
    <tableColumn id="11" name="health status" dataDxfId="9"/>
    <tableColumn id="12" name="body mass index" dataDxfId="8"/>
    <tableColumn id="13" name="age group" dataDxfId="7"/>
    <tableColumn id="14" name="BMI" dataDxfId="6"/>
    <tableColumn id="15" name="HEALTH STATUS2" dataDxfId="5"/>
    <tableColumn id="16" name="HEALTHY WEIGHT" dataDxfId="4"/>
    <tableColumn id="17" name="OVERWEIGHT" dataDxfId="3"/>
    <tableColumn id="18" name="OBES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E21" sqref="E21"/>
    </sheetView>
  </sheetViews>
  <sheetFormatPr defaultRowHeight="15"/>
  <cols>
    <col min="1" max="1" width="13.140625" customWidth="1"/>
    <col min="2" max="5" width="12" customWidth="1"/>
    <col min="6" max="6" width="10" customWidth="1"/>
    <col min="7" max="29" width="12" customWidth="1"/>
    <col min="30" max="30" width="11" customWidth="1"/>
    <col min="31" max="35" width="12" customWidth="1"/>
    <col min="36" max="36" width="7.28515625" customWidth="1"/>
    <col min="37" max="38" width="12" customWidth="1"/>
    <col min="39" max="39" width="7.85546875" customWidth="1"/>
    <col min="40" max="44" width="12" customWidth="1"/>
    <col min="45" max="45" width="7.85546875" customWidth="1"/>
    <col min="46" max="49" width="12" customWidth="1"/>
    <col min="50" max="50" width="7.85546875" customWidth="1"/>
    <col min="51" max="51" width="12" customWidth="1"/>
    <col min="52" max="52" width="7.85546875" customWidth="1"/>
    <col min="53" max="53" width="12" customWidth="1"/>
    <col min="54" max="54" width="12" bestFit="1" customWidth="1"/>
    <col min="55" max="55" width="11" bestFit="1" customWidth="1"/>
    <col min="56" max="56" width="12" customWidth="1"/>
    <col min="57" max="57" width="7.85546875" customWidth="1"/>
    <col min="58" max="59" width="12" bestFit="1" customWidth="1"/>
    <col min="60" max="60" width="7.85546875" customWidth="1"/>
    <col min="61" max="62" width="12" bestFit="1" customWidth="1"/>
    <col min="63" max="63" width="7.85546875" customWidth="1"/>
    <col min="64" max="64" width="12" bestFit="1" customWidth="1"/>
    <col min="65" max="65" width="7.85546875" customWidth="1"/>
    <col min="66" max="67" width="12" bestFit="1" customWidth="1"/>
    <col min="68" max="68" width="7.85546875" customWidth="1"/>
    <col min="69" max="70" width="12" bestFit="1" customWidth="1"/>
    <col min="71" max="71" width="7.85546875" customWidth="1"/>
    <col min="72" max="73" width="12" bestFit="1" customWidth="1"/>
    <col min="74" max="74" width="11" bestFit="1" customWidth="1"/>
    <col min="75" max="75" width="7.85546875" customWidth="1"/>
    <col min="76" max="76" width="11" bestFit="1" customWidth="1"/>
    <col min="77" max="79" width="12" bestFit="1" customWidth="1"/>
    <col min="80" max="80" width="7.85546875" customWidth="1"/>
    <col min="81" max="82" width="12" bestFit="1" customWidth="1"/>
    <col min="83" max="83" width="11" bestFit="1" customWidth="1"/>
    <col min="84" max="85" width="12" bestFit="1" customWidth="1"/>
    <col min="86" max="86" width="7.85546875" customWidth="1"/>
    <col min="87" max="88" width="12" bestFit="1" customWidth="1"/>
    <col min="89" max="89" width="7.85546875" customWidth="1"/>
    <col min="90" max="92" width="12" bestFit="1" customWidth="1"/>
    <col min="93" max="93" width="7.85546875" customWidth="1"/>
    <col min="94" max="97" width="12" bestFit="1" customWidth="1"/>
    <col min="98" max="98" width="7.85546875" customWidth="1"/>
    <col min="99" max="101" width="12" bestFit="1" customWidth="1"/>
    <col min="102" max="102" width="7.85546875" customWidth="1"/>
    <col min="103" max="103" width="12" bestFit="1" customWidth="1"/>
    <col min="104" max="104" width="7.85546875" customWidth="1"/>
    <col min="105" max="108" width="12" bestFit="1" customWidth="1"/>
    <col min="109" max="109" width="11" bestFit="1" customWidth="1"/>
    <col min="110" max="110" width="7.85546875" customWidth="1"/>
    <col min="111" max="111" width="12" bestFit="1" customWidth="1"/>
    <col min="112" max="112" width="10" bestFit="1" customWidth="1"/>
    <col min="113" max="113" width="7.85546875" customWidth="1"/>
    <col min="114" max="115" width="11" bestFit="1" customWidth="1"/>
    <col min="116" max="116" width="7.85546875" customWidth="1"/>
    <col min="117" max="117" width="12" bestFit="1" customWidth="1"/>
    <col min="118" max="118" width="7.85546875" customWidth="1"/>
    <col min="119" max="124" width="12" bestFit="1" customWidth="1"/>
    <col min="125" max="125" width="7.85546875" customWidth="1"/>
    <col min="126" max="129" width="12" bestFit="1" customWidth="1"/>
    <col min="130" max="130" width="7.85546875" customWidth="1"/>
    <col min="131" max="131" width="12" bestFit="1" customWidth="1"/>
    <col min="132" max="132" width="7.85546875" customWidth="1"/>
    <col min="133" max="133" width="11" bestFit="1" customWidth="1"/>
    <col min="134" max="134" width="12" bestFit="1" customWidth="1"/>
    <col min="135" max="135" width="7.85546875" customWidth="1"/>
    <col min="137" max="137" width="12.140625" bestFit="1" customWidth="1"/>
    <col min="138" max="138" width="11.28515625" bestFit="1" customWidth="1"/>
  </cols>
  <sheetData>
    <row r="1" spans="1:2">
      <c r="A1" s="8" t="s">
        <v>1</v>
      </c>
      <c r="B1" t="s">
        <v>145</v>
      </c>
    </row>
    <row r="3" spans="1:2">
      <c r="A3" s="8" t="s">
        <v>128</v>
      </c>
      <c r="B3" t="s">
        <v>146</v>
      </c>
    </row>
    <row r="4" spans="1:2">
      <c r="A4" s="9" t="s">
        <v>14</v>
      </c>
      <c r="B4" s="1">
        <v>1.4483941425730626E-4</v>
      </c>
    </row>
    <row r="5" spans="1:2">
      <c r="A5" s="10" t="s">
        <v>19</v>
      </c>
      <c r="B5" s="1">
        <v>3.7107809148396786E-5</v>
      </c>
    </row>
    <row r="6" spans="1:2">
      <c r="A6" s="10" t="s">
        <v>26</v>
      </c>
      <c r="B6" s="1">
        <v>1.7755408229204511E-5</v>
      </c>
    </row>
    <row r="7" spans="1:2">
      <c r="A7" s="10" t="s">
        <v>31</v>
      </c>
      <c r="B7" s="1">
        <v>2.8342017690792432E-5</v>
      </c>
    </row>
    <row r="8" spans="1:2">
      <c r="A8" s="10" t="s">
        <v>15</v>
      </c>
      <c r="B8" s="1">
        <v>3.6067996311865263E-5</v>
      </c>
    </row>
    <row r="9" spans="1:2">
      <c r="A9" s="10" t="s">
        <v>34</v>
      </c>
      <c r="B9" s="1">
        <v>2.5566182877047275E-5</v>
      </c>
    </row>
    <row r="10" spans="1:2">
      <c r="A10" s="9" t="s">
        <v>25</v>
      </c>
      <c r="B10" s="1">
        <v>1.696296072063899E-4</v>
      </c>
    </row>
    <row r="11" spans="1:2">
      <c r="A11" s="10" t="s">
        <v>19</v>
      </c>
      <c r="B11" s="1">
        <v>3.6989343875817932E-5</v>
      </c>
    </row>
    <row r="12" spans="1:2">
      <c r="A12" s="10" t="s">
        <v>26</v>
      </c>
      <c r="B12" s="1">
        <v>4.3582202413372342E-5</v>
      </c>
    </row>
    <row r="13" spans="1:2">
      <c r="A13" s="10" t="s">
        <v>31</v>
      </c>
      <c r="B13" s="1">
        <v>2.2161897725806619E-5</v>
      </c>
    </row>
    <row r="14" spans="1:2">
      <c r="A14" s="10" t="s">
        <v>15</v>
      </c>
      <c r="B14" s="1">
        <v>4.8698060086814763E-5</v>
      </c>
    </row>
    <row r="15" spans="1:2">
      <c r="A15" s="10" t="s">
        <v>34</v>
      </c>
      <c r="B15" s="1">
        <v>1.8198103104578241E-5</v>
      </c>
    </row>
    <row r="16" spans="1:2">
      <c r="A16" s="9" t="s">
        <v>134</v>
      </c>
      <c r="B16" s="1"/>
    </row>
    <row r="17" spans="1:2">
      <c r="A17" s="10" t="s">
        <v>134</v>
      </c>
      <c r="B17" s="1"/>
    </row>
    <row r="18" spans="1:2">
      <c r="A18" s="9" t="s">
        <v>129</v>
      </c>
      <c r="B18" s="1">
        <v>3.1446902146369616E-4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2"/>
  <sheetViews>
    <sheetView topLeftCell="A2" workbookViewId="0">
      <selection sqref="A1:R101"/>
    </sheetView>
  </sheetViews>
  <sheetFormatPr defaultRowHeight="12.75"/>
  <cols>
    <col min="1" max="1" width="9.140625" style="2"/>
    <col min="2" max="2" width="13" style="2" customWidth="1"/>
    <col min="3" max="3" width="9.140625" style="2"/>
    <col min="4" max="5" width="11.42578125" style="2" customWidth="1"/>
    <col min="6" max="6" width="18.7109375" style="2" customWidth="1"/>
    <col min="7" max="7" width="20.28515625" style="2" customWidth="1"/>
    <col min="8" max="9" width="17.7109375" style="2" customWidth="1"/>
    <col min="10" max="10" width="9.140625" style="2"/>
    <col min="11" max="11" width="13.28515625" style="2" customWidth="1"/>
    <col min="12" max="12" width="16" style="2" customWidth="1"/>
    <col min="13" max="13" width="10.85546875" style="2" customWidth="1"/>
    <col min="14" max="14" width="12" style="3" bestFit="1" customWidth="1"/>
    <col min="15" max="15" width="16.28515625" style="2" customWidth="1"/>
    <col min="16" max="16" width="16.7109375" style="2" customWidth="1"/>
    <col min="17" max="17" width="13.5703125" style="2" customWidth="1"/>
    <col min="18" max="16384" width="9.140625" style="2"/>
  </cols>
  <sheetData>
    <row r="1" spans="1:18" s="7" customFormat="1" ht="38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124</v>
      </c>
      <c r="O1" s="12" t="s">
        <v>133</v>
      </c>
      <c r="P1" s="12" t="s">
        <v>125</v>
      </c>
      <c r="Q1" s="12" t="s">
        <v>126</v>
      </c>
      <c r="R1" s="12" t="s">
        <v>127</v>
      </c>
    </row>
    <row r="2" spans="1:18">
      <c r="A2" s="4" t="s">
        <v>13</v>
      </c>
      <c r="B2" s="4">
        <v>47</v>
      </c>
      <c r="C2" s="4" t="s">
        <v>14</v>
      </c>
      <c r="D2" s="4">
        <v>104.41</v>
      </c>
      <c r="E2" s="4">
        <v>17.34</v>
      </c>
      <c r="F2" s="4">
        <v>1</v>
      </c>
      <c r="G2" s="4">
        <v>2</v>
      </c>
      <c r="H2" s="4">
        <v>3</v>
      </c>
      <c r="I2" s="4">
        <v>1.2</v>
      </c>
      <c r="J2" s="4" t="s">
        <v>15</v>
      </c>
      <c r="K2" s="4" t="s">
        <v>16</v>
      </c>
      <c r="L2" s="4">
        <v>16.607604635571299</v>
      </c>
      <c r="M2" s="4" t="s">
        <v>17</v>
      </c>
      <c r="N2" s="5">
        <f>(E2/D2/100)^2</f>
        <v>2.758125317314495E-6</v>
      </c>
      <c r="O2" s="6" t="b">
        <f>N2&lt;=18.5</f>
        <v>1</v>
      </c>
      <c r="P2" s="6" t="b">
        <f>18.5&lt;=O2&lt;=24.9</f>
        <v>0</v>
      </c>
      <c r="Q2" s="6" t="b">
        <f>25&lt;=N2&lt;=29.9</f>
        <v>0</v>
      </c>
      <c r="R2" s="6" t="b">
        <f t="shared" ref="R2:R66" si="0">N2&gt;=30</f>
        <v>0</v>
      </c>
    </row>
    <row r="3" spans="1:18">
      <c r="A3" s="4" t="s">
        <v>18</v>
      </c>
      <c r="B3" s="4">
        <v>34</v>
      </c>
      <c r="C3" s="4" t="s">
        <v>14</v>
      </c>
      <c r="D3" s="4">
        <v>99.08</v>
      </c>
      <c r="E3" s="4">
        <v>16.21</v>
      </c>
      <c r="F3" s="4">
        <v>0</v>
      </c>
      <c r="G3" s="4">
        <v>1</v>
      </c>
      <c r="H3" s="4">
        <v>1</v>
      </c>
      <c r="I3" s="4">
        <v>1.4</v>
      </c>
      <c r="J3" s="4" t="s">
        <v>19</v>
      </c>
      <c r="K3" s="4" t="s">
        <v>16</v>
      </c>
      <c r="L3" s="4">
        <v>16.3605167541381</v>
      </c>
      <c r="M3" s="4" t="s">
        <v>20</v>
      </c>
      <c r="N3" s="5">
        <f t="shared" ref="N3:N66" si="1">(E3/D3/100)^2</f>
        <v>2.6766650846243252E-6</v>
      </c>
      <c r="O3" s="6" t="b">
        <f t="shared" ref="O3:O66" si="2">N3&lt;=18.5</f>
        <v>1</v>
      </c>
      <c r="P3" s="6" t="b">
        <f t="shared" ref="P3:P66" si="3">18.5&lt;=O3&lt;=24.9</f>
        <v>0</v>
      </c>
      <c r="Q3" s="6" t="b">
        <f t="shared" ref="Q3:Q66" si="4">25&lt;=N3&lt;=29.9</f>
        <v>0</v>
      </c>
      <c r="R3" s="6" t="b">
        <f t="shared" si="0"/>
        <v>0</v>
      </c>
    </row>
    <row r="4" spans="1:18">
      <c r="A4" s="4" t="s">
        <v>21</v>
      </c>
      <c r="B4" s="4">
        <v>35</v>
      </c>
      <c r="C4" s="4" t="s">
        <v>14</v>
      </c>
      <c r="D4" s="4">
        <v>94.96</v>
      </c>
      <c r="E4" s="4">
        <v>17.3</v>
      </c>
      <c r="F4" s="4">
        <v>3</v>
      </c>
      <c r="G4" s="4">
        <v>3</v>
      </c>
      <c r="H4" s="4">
        <v>2</v>
      </c>
      <c r="I4" s="4">
        <v>0.6</v>
      </c>
      <c r="J4" s="4" t="s">
        <v>19</v>
      </c>
      <c r="K4" s="4" t="s">
        <v>16</v>
      </c>
      <c r="L4" s="4">
        <v>18.2181971356361</v>
      </c>
      <c r="M4" s="4" t="s">
        <v>20</v>
      </c>
      <c r="N4" s="5">
        <f t="shared" si="1"/>
        <v>3.3190270687289797E-6</v>
      </c>
      <c r="O4" s="6" t="b">
        <f t="shared" si="2"/>
        <v>1</v>
      </c>
      <c r="P4" s="6" t="b">
        <f t="shared" si="3"/>
        <v>0</v>
      </c>
      <c r="Q4" s="6" t="b">
        <f t="shared" si="4"/>
        <v>0</v>
      </c>
      <c r="R4" s="6" t="b">
        <f t="shared" si="0"/>
        <v>0</v>
      </c>
    </row>
    <row r="5" spans="1:18">
      <c r="A5" s="4" t="s">
        <v>22</v>
      </c>
      <c r="B5" s="4">
        <v>39</v>
      </c>
      <c r="C5" s="4" t="s">
        <v>14</v>
      </c>
      <c r="D5" s="4">
        <v>100.65</v>
      </c>
      <c r="E5" s="4">
        <v>20.010000000000002</v>
      </c>
      <c r="F5" s="4">
        <v>2</v>
      </c>
      <c r="G5" s="4">
        <v>0</v>
      </c>
      <c r="H5" s="4">
        <v>1</v>
      </c>
      <c r="I5" s="4">
        <v>1.5</v>
      </c>
      <c r="J5" s="4" t="s">
        <v>19</v>
      </c>
      <c r="K5" s="4" t="s">
        <v>16</v>
      </c>
      <c r="L5" s="4">
        <v>19.880774962742201</v>
      </c>
      <c r="M5" s="4" t="s">
        <v>17</v>
      </c>
      <c r="N5" s="5">
        <f t="shared" si="1"/>
        <v>3.9524521311919613E-6</v>
      </c>
      <c r="O5" s="6" t="b">
        <f t="shared" si="2"/>
        <v>1</v>
      </c>
      <c r="P5" s="6" t="b">
        <f t="shared" si="3"/>
        <v>0</v>
      </c>
      <c r="Q5" s="6" t="b">
        <f t="shared" si="4"/>
        <v>0</v>
      </c>
      <c r="R5" s="6" t="b">
        <f t="shared" si="0"/>
        <v>0</v>
      </c>
    </row>
    <row r="6" spans="1:18">
      <c r="A6" s="4" t="s">
        <v>23</v>
      </c>
      <c r="B6" s="4">
        <v>26</v>
      </c>
      <c r="C6" s="4" t="s">
        <v>14</v>
      </c>
      <c r="D6" s="4">
        <v>90.06</v>
      </c>
      <c r="E6" s="4">
        <v>12.16</v>
      </c>
      <c r="F6" s="4">
        <v>0</v>
      </c>
      <c r="G6" s="4">
        <v>1</v>
      </c>
      <c r="H6" s="4">
        <v>0</v>
      </c>
      <c r="I6" s="4">
        <v>0.9</v>
      </c>
      <c r="J6" s="4" t="s">
        <v>15</v>
      </c>
      <c r="K6" s="4" t="s">
        <v>16</v>
      </c>
      <c r="L6" s="4">
        <v>13.5021097046414</v>
      </c>
      <c r="M6" s="4" t="s">
        <v>20</v>
      </c>
      <c r="N6" s="5">
        <f t="shared" si="1"/>
        <v>1.8230696647617012E-6</v>
      </c>
      <c r="O6" s="6" t="b">
        <f t="shared" si="2"/>
        <v>1</v>
      </c>
      <c r="P6" s="6" t="b">
        <f t="shared" si="3"/>
        <v>0</v>
      </c>
      <c r="Q6" s="6" t="b">
        <f t="shared" si="4"/>
        <v>0</v>
      </c>
      <c r="R6" s="6" t="b">
        <f t="shared" si="0"/>
        <v>0</v>
      </c>
    </row>
    <row r="7" spans="1:18">
      <c r="A7" s="4" t="s">
        <v>24</v>
      </c>
      <c r="B7" s="4">
        <v>51</v>
      </c>
      <c r="C7" s="4" t="s">
        <v>25</v>
      </c>
      <c r="D7" s="4">
        <v>108.82</v>
      </c>
      <c r="E7" s="4">
        <v>21.54</v>
      </c>
      <c r="F7" s="4">
        <v>0</v>
      </c>
      <c r="G7" s="4">
        <v>1</v>
      </c>
      <c r="H7" s="4">
        <v>1</v>
      </c>
      <c r="I7" s="4">
        <v>0.9</v>
      </c>
      <c r="J7" s="4" t="s">
        <v>26</v>
      </c>
      <c r="K7" s="4" t="s">
        <v>16</v>
      </c>
      <c r="L7" s="4">
        <v>19.794155486123898</v>
      </c>
      <c r="M7" s="4" t="s">
        <v>27</v>
      </c>
      <c r="N7" s="5">
        <f t="shared" si="1"/>
        <v>3.9180859140884778E-6</v>
      </c>
      <c r="O7" s="6" t="b">
        <f t="shared" si="2"/>
        <v>1</v>
      </c>
      <c r="P7" s="6" t="b">
        <f t="shared" si="3"/>
        <v>0</v>
      </c>
      <c r="Q7" s="6" t="b">
        <f t="shared" si="4"/>
        <v>0</v>
      </c>
      <c r="R7" s="6" t="b">
        <f t="shared" si="0"/>
        <v>0</v>
      </c>
    </row>
    <row r="8" spans="1:18">
      <c r="A8" s="4" t="s">
        <v>28</v>
      </c>
      <c r="B8" s="4">
        <v>52</v>
      </c>
      <c r="C8" s="4" t="s">
        <v>25</v>
      </c>
      <c r="D8" s="4">
        <v>110.28</v>
      </c>
      <c r="E8" s="4">
        <v>21.49</v>
      </c>
      <c r="F8" s="4">
        <v>4</v>
      </c>
      <c r="G8" s="4">
        <v>0</v>
      </c>
      <c r="H8" s="4">
        <v>2</v>
      </c>
      <c r="I8" s="4">
        <v>2.8</v>
      </c>
      <c r="J8" s="4" t="s">
        <v>15</v>
      </c>
      <c r="K8" s="4" t="s">
        <v>16</v>
      </c>
      <c r="L8" s="4">
        <v>19.486760972071099</v>
      </c>
      <c r="M8" s="4" t="s">
        <v>27</v>
      </c>
      <c r="N8" s="5">
        <f t="shared" si="1"/>
        <v>3.7973385318263299E-6</v>
      </c>
      <c r="O8" s="6" t="b">
        <f t="shared" si="2"/>
        <v>1</v>
      </c>
      <c r="P8" s="6" t="b">
        <f t="shared" si="3"/>
        <v>0</v>
      </c>
      <c r="Q8" s="6" t="b">
        <f t="shared" si="4"/>
        <v>0</v>
      </c>
      <c r="R8" s="6" t="b">
        <f t="shared" si="0"/>
        <v>0</v>
      </c>
    </row>
    <row r="9" spans="1:18">
      <c r="A9" s="4" t="s">
        <v>29</v>
      </c>
      <c r="B9" s="4">
        <v>52</v>
      </c>
      <c r="C9" s="4" t="s">
        <v>14</v>
      </c>
      <c r="D9" s="4">
        <v>102.65</v>
      </c>
      <c r="E9" s="4">
        <v>19.55</v>
      </c>
      <c r="F9" s="4">
        <v>2</v>
      </c>
      <c r="G9" s="4">
        <v>2</v>
      </c>
      <c r="H9" s="4">
        <v>1</v>
      </c>
      <c r="I9" s="4">
        <v>1.3</v>
      </c>
      <c r="J9" s="4" t="s">
        <v>19</v>
      </c>
      <c r="K9" s="4" t="s">
        <v>16</v>
      </c>
      <c r="L9" s="4">
        <v>19.045299561617099</v>
      </c>
      <c r="M9" s="4" t="s">
        <v>27</v>
      </c>
      <c r="N9" s="5">
        <f t="shared" si="1"/>
        <v>3.6272343539173424E-6</v>
      </c>
      <c r="O9" s="6" t="b">
        <f t="shared" si="2"/>
        <v>1</v>
      </c>
      <c r="P9" s="6" t="b">
        <f t="shared" si="3"/>
        <v>0</v>
      </c>
      <c r="Q9" s="6" t="b">
        <f t="shared" si="4"/>
        <v>0</v>
      </c>
      <c r="R9" s="6" t="b">
        <f t="shared" si="0"/>
        <v>0</v>
      </c>
    </row>
    <row r="10" spans="1:18">
      <c r="A10" s="4" t="s">
        <v>30</v>
      </c>
      <c r="B10" s="4">
        <v>28</v>
      </c>
      <c r="C10" s="4" t="s">
        <v>25</v>
      </c>
      <c r="D10" s="4">
        <v>91.47</v>
      </c>
      <c r="E10" s="4">
        <v>16.39</v>
      </c>
      <c r="F10" s="4">
        <v>3</v>
      </c>
      <c r="G10" s="4">
        <v>2</v>
      </c>
      <c r="H10" s="4">
        <v>3</v>
      </c>
      <c r="I10" s="4">
        <v>0.8</v>
      </c>
      <c r="J10" s="4" t="s">
        <v>31</v>
      </c>
      <c r="K10" s="4" t="s">
        <v>16</v>
      </c>
      <c r="L10" s="4">
        <v>17.918443205422498</v>
      </c>
      <c r="M10" s="4" t="s">
        <v>20</v>
      </c>
      <c r="N10" s="5">
        <f t="shared" si="1"/>
        <v>3.2107060690595332E-6</v>
      </c>
      <c r="O10" s="6" t="b">
        <f t="shared" si="2"/>
        <v>1</v>
      </c>
      <c r="P10" s="6" t="b">
        <f t="shared" si="3"/>
        <v>0</v>
      </c>
      <c r="Q10" s="6" t="b">
        <f t="shared" si="4"/>
        <v>0</v>
      </c>
      <c r="R10" s="6" t="b">
        <f t="shared" si="0"/>
        <v>0</v>
      </c>
    </row>
    <row r="11" spans="1:18">
      <c r="A11" s="4" t="s">
        <v>32</v>
      </c>
      <c r="B11" s="4">
        <v>44</v>
      </c>
      <c r="C11" s="4" t="s">
        <v>14</v>
      </c>
      <c r="D11" s="4">
        <v>111.89</v>
      </c>
      <c r="E11" s="4">
        <v>17.95</v>
      </c>
      <c r="F11" s="4">
        <v>1</v>
      </c>
      <c r="G11" s="4">
        <v>3</v>
      </c>
      <c r="H11" s="4">
        <v>0</v>
      </c>
      <c r="I11" s="4">
        <v>0.8</v>
      </c>
      <c r="J11" s="4" t="s">
        <v>19</v>
      </c>
      <c r="K11" s="4" t="s">
        <v>16</v>
      </c>
      <c r="L11" s="4">
        <v>16.042541782107399</v>
      </c>
      <c r="M11" s="4" t="s">
        <v>17</v>
      </c>
      <c r="N11" s="5">
        <f t="shared" si="1"/>
        <v>2.5736314683066247E-6</v>
      </c>
      <c r="O11" s="6" t="b">
        <f t="shared" si="2"/>
        <v>1</v>
      </c>
      <c r="P11" s="6" t="b">
        <f t="shared" si="3"/>
        <v>0</v>
      </c>
      <c r="Q11" s="6" t="b">
        <f t="shared" si="4"/>
        <v>0</v>
      </c>
      <c r="R11" s="6" t="b">
        <f t="shared" si="0"/>
        <v>0</v>
      </c>
    </row>
    <row r="12" spans="1:18">
      <c r="A12" s="4" t="s">
        <v>33</v>
      </c>
      <c r="B12" s="4">
        <v>25</v>
      </c>
      <c r="C12" s="4" t="s">
        <v>25</v>
      </c>
      <c r="D12" s="4">
        <v>96.25</v>
      </c>
      <c r="E12" s="4">
        <v>13.5</v>
      </c>
      <c r="F12" s="4">
        <v>3</v>
      </c>
      <c r="G12" s="4">
        <v>4</v>
      </c>
      <c r="H12" s="4">
        <v>0</v>
      </c>
      <c r="I12" s="4">
        <v>0.6</v>
      </c>
      <c r="J12" s="4" t="s">
        <v>34</v>
      </c>
      <c r="K12" s="4" t="s">
        <v>16</v>
      </c>
      <c r="L12" s="4">
        <v>14.025974025974</v>
      </c>
      <c r="M12" s="4" t="s">
        <v>20</v>
      </c>
      <c r="N12" s="5">
        <f t="shared" si="1"/>
        <v>1.96727947377298E-6</v>
      </c>
      <c r="O12" s="6" t="b">
        <f t="shared" si="2"/>
        <v>1</v>
      </c>
      <c r="P12" s="6" t="b">
        <f t="shared" si="3"/>
        <v>0</v>
      </c>
      <c r="Q12" s="6" t="b">
        <f t="shared" si="4"/>
        <v>0</v>
      </c>
      <c r="R12" s="6" t="b">
        <f t="shared" si="0"/>
        <v>0</v>
      </c>
    </row>
    <row r="13" spans="1:18">
      <c r="A13" s="4" t="s">
        <v>35</v>
      </c>
      <c r="B13" s="4">
        <v>32</v>
      </c>
      <c r="C13" s="4" t="s">
        <v>14</v>
      </c>
      <c r="D13" s="4">
        <v>96.02</v>
      </c>
      <c r="E13" s="4">
        <v>16.55</v>
      </c>
      <c r="F13" s="4">
        <v>2</v>
      </c>
      <c r="G13" s="4">
        <v>0</v>
      </c>
      <c r="H13" s="4">
        <v>2</v>
      </c>
      <c r="I13" s="4">
        <v>1</v>
      </c>
      <c r="J13" s="4" t="s">
        <v>31</v>
      </c>
      <c r="K13" s="4" t="s">
        <v>16</v>
      </c>
      <c r="L13" s="4">
        <v>17.235992501562201</v>
      </c>
      <c r="M13" s="4" t="s">
        <v>20</v>
      </c>
      <c r="N13" s="5">
        <f t="shared" si="1"/>
        <v>2.9707943751390752E-6</v>
      </c>
      <c r="O13" s="6" t="b">
        <f t="shared" si="2"/>
        <v>1</v>
      </c>
      <c r="P13" s="6" t="b">
        <f t="shared" si="3"/>
        <v>0</v>
      </c>
      <c r="Q13" s="6" t="b">
        <f t="shared" si="4"/>
        <v>0</v>
      </c>
      <c r="R13" s="6" t="b">
        <f t="shared" si="0"/>
        <v>0</v>
      </c>
    </row>
    <row r="14" spans="1:18">
      <c r="A14" s="4" t="s">
        <v>36</v>
      </c>
      <c r="B14" s="4">
        <v>34</v>
      </c>
      <c r="C14" s="4" t="s">
        <v>25</v>
      </c>
      <c r="D14" s="4">
        <v>97.37</v>
      </c>
      <c r="E14" s="4">
        <v>15.55</v>
      </c>
      <c r="F14" s="4">
        <v>0</v>
      </c>
      <c r="G14" s="4">
        <v>1</v>
      </c>
      <c r="H14" s="4">
        <v>2</v>
      </c>
      <c r="I14" s="4">
        <v>1.3</v>
      </c>
      <c r="J14" s="4" t="s">
        <v>26</v>
      </c>
      <c r="K14" s="4" t="s">
        <v>16</v>
      </c>
      <c r="L14" s="4">
        <v>15.9700112971141</v>
      </c>
      <c r="M14" s="4" t="s">
        <v>20</v>
      </c>
      <c r="N14" s="5">
        <f t="shared" si="1"/>
        <v>2.5504126082995199E-6</v>
      </c>
      <c r="O14" s="6" t="b">
        <f t="shared" si="2"/>
        <v>1</v>
      </c>
      <c r="P14" s="6" t="b">
        <f t="shared" si="3"/>
        <v>0</v>
      </c>
      <c r="Q14" s="6" t="b">
        <f t="shared" si="4"/>
        <v>0</v>
      </c>
      <c r="R14" s="6" t="b">
        <f t="shared" si="0"/>
        <v>0</v>
      </c>
    </row>
    <row r="15" spans="1:18">
      <c r="A15" s="4" t="s">
        <v>37</v>
      </c>
      <c r="B15" s="4">
        <v>49</v>
      </c>
      <c r="C15" s="4" t="s">
        <v>25</v>
      </c>
      <c r="D15" s="4">
        <v>108.39</v>
      </c>
      <c r="E15" s="4">
        <v>20.100000000000001</v>
      </c>
      <c r="F15" s="4">
        <v>0</v>
      </c>
      <c r="G15" s="4">
        <v>2</v>
      </c>
      <c r="H15" s="4">
        <v>3</v>
      </c>
      <c r="I15" s="4">
        <v>0.6</v>
      </c>
      <c r="J15" s="4" t="s">
        <v>26</v>
      </c>
      <c r="K15" s="4" t="s">
        <v>16</v>
      </c>
      <c r="L15" s="4">
        <v>18.5441461389427</v>
      </c>
      <c r="M15" s="4" t="s">
        <v>27</v>
      </c>
      <c r="N15" s="5">
        <f t="shared" si="1"/>
        <v>3.4388535602246369E-6</v>
      </c>
      <c r="O15" s="6" t="b">
        <f t="shared" si="2"/>
        <v>1</v>
      </c>
      <c r="P15" s="6" t="b">
        <f t="shared" si="3"/>
        <v>0</v>
      </c>
      <c r="Q15" s="6" t="b">
        <f t="shared" si="4"/>
        <v>0</v>
      </c>
      <c r="R15" s="6" t="b">
        <f t="shared" si="0"/>
        <v>0</v>
      </c>
    </row>
    <row r="16" spans="1:18">
      <c r="A16" s="4" t="s">
        <v>38</v>
      </c>
      <c r="B16" s="4">
        <v>25</v>
      </c>
      <c r="C16" s="4" t="s">
        <v>25</v>
      </c>
      <c r="D16" s="4">
        <v>92.58</v>
      </c>
      <c r="E16" s="4">
        <v>15.13</v>
      </c>
      <c r="F16" s="4">
        <v>2</v>
      </c>
      <c r="G16" s="4">
        <v>2</v>
      </c>
      <c r="H16" s="4">
        <v>2</v>
      </c>
      <c r="I16" s="4">
        <v>1.6</v>
      </c>
      <c r="J16" s="4" t="s">
        <v>19</v>
      </c>
      <c r="K16" s="4" t="s">
        <v>16</v>
      </c>
      <c r="L16" s="4">
        <v>16.342622596673198</v>
      </c>
      <c r="M16" s="4" t="s">
        <v>20</v>
      </c>
      <c r="N16" s="5">
        <f t="shared" si="1"/>
        <v>2.6708131333729181E-6</v>
      </c>
      <c r="O16" s="6" t="b">
        <f t="shared" si="2"/>
        <v>1</v>
      </c>
      <c r="P16" s="6" t="b">
        <f t="shared" si="3"/>
        <v>0</v>
      </c>
      <c r="Q16" s="6" t="b">
        <f t="shared" si="4"/>
        <v>0</v>
      </c>
      <c r="R16" s="6" t="b">
        <f t="shared" si="0"/>
        <v>0</v>
      </c>
    </row>
    <row r="17" spans="1:18">
      <c r="A17" s="4" t="s">
        <v>39</v>
      </c>
      <c r="B17" s="4">
        <v>38</v>
      </c>
      <c r="C17" s="4" t="s">
        <v>25</v>
      </c>
      <c r="D17" s="4">
        <v>99.65</v>
      </c>
      <c r="E17" s="4">
        <v>16.940000000000001</v>
      </c>
      <c r="F17" s="4">
        <v>1</v>
      </c>
      <c r="G17" s="4">
        <v>3</v>
      </c>
      <c r="H17" s="4">
        <v>3</v>
      </c>
      <c r="I17" s="4">
        <v>2.1</v>
      </c>
      <c r="J17" s="4" t="s">
        <v>19</v>
      </c>
      <c r="K17" s="4" t="s">
        <v>16</v>
      </c>
      <c r="L17" s="4">
        <v>16.999498243853498</v>
      </c>
      <c r="M17" s="4" t="s">
        <v>17</v>
      </c>
      <c r="N17" s="5">
        <f t="shared" si="1"/>
        <v>2.889829405427778E-6</v>
      </c>
      <c r="O17" s="6" t="b">
        <f t="shared" si="2"/>
        <v>1</v>
      </c>
      <c r="P17" s="6" t="b">
        <f t="shared" si="3"/>
        <v>0</v>
      </c>
      <c r="Q17" s="6" t="b">
        <f t="shared" si="4"/>
        <v>0</v>
      </c>
      <c r="R17" s="6" t="b">
        <f t="shared" si="0"/>
        <v>0</v>
      </c>
    </row>
    <row r="18" spans="1:18">
      <c r="A18" s="4" t="s">
        <v>40</v>
      </c>
      <c r="B18" s="4">
        <v>38</v>
      </c>
      <c r="C18" s="4" t="s">
        <v>14</v>
      </c>
      <c r="D18" s="4">
        <v>98.91</v>
      </c>
      <c r="E18" s="4">
        <v>19.489999999999998</v>
      </c>
      <c r="F18" s="4">
        <v>0</v>
      </c>
      <c r="G18" s="4">
        <v>0</v>
      </c>
      <c r="H18" s="4">
        <v>3</v>
      </c>
      <c r="I18" s="4">
        <v>3.1</v>
      </c>
      <c r="J18" s="4" t="s">
        <v>19</v>
      </c>
      <c r="K18" s="4" t="s">
        <v>16</v>
      </c>
      <c r="L18" s="4">
        <v>19.7047821251643</v>
      </c>
      <c r="M18" s="4" t="s">
        <v>17</v>
      </c>
      <c r="N18" s="5">
        <f t="shared" si="1"/>
        <v>3.8827843860019408E-6</v>
      </c>
      <c r="O18" s="6" t="b">
        <f t="shared" si="2"/>
        <v>1</v>
      </c>
      <c r="P18" s="6" t="b">
        <f t="shared" si="3"/>
        <v>0</v>
      </c>
      <c r="Q18" s="6" t="b">
        <f t="shared" si="4"/>
        <v>0</v>
      </c>
      <c r="R18" s="6" t="b">
        <f t="shared" si="0"/>
        <v>0</v>
      </c>
    </row>
    <row r="19" spans="1:18">
      <c r="A19" s="4" t="s">
        <v>41</v>
      </c>
      <c r="B19" s="4">
        <v>25</v>
      </c>
      <c r="C19" s="4" t="s">
        <v>14</v>
      </c>
      <c r="D19" s="4">
        <v>96.42</v>
      </c>
      <c r="E19" s="4">
        <v>14.69</v>
      </c>
      <c r="F19" s="4">
        <v>1</v>
      </c>
      <c r="G19" s="4">
        <v>3</v>
      </c>
      <c r="H19" s="4">
        <v>2</v>
      </c>
      <c r="I19" s="4">
        <v>1.2</v>
      </c>
      <c r="J19" s="4" t="s">
        <v>31</v>
      </c>
      <c r="K19" s="4" t="s">
        <v>16</v>
      </c>
      <c r="L19" s="4">
        <v>15.2354283343705</v>
      </c>
      <c r="M19" s="4" t="s">
        <v>20</v>
      </c>
      <c r="N19" s="5">
        <f t="shared" si="1"/>
        <v>2.3211827653173832E-6</v>
      </c>
      <c r="O19" s="6" t="b">
        <f t="shared" si="2"/>
        <v>1</v>
      </c>
      <c r="P19" s="6" t="b">
        <f t="shared" si="3"/>
        <v>0</v>
      </c>
      <c r="Q19" s="6" t="b">
        <f t="shared" si="4"/>
        <v>0</v>
      </c>
      <c r="R19" s="6" t="b">
        <f t="shared" si="0"/>
        <v>0</v>
      </c>
    </row>
    <row r="20" spans="1:18">
      <c r="A20" s="4" t="s">
        <v>42</v>
      </c>
      <c r="B20" s="4">
        <v>57</v>
      </c>
      <c r="C20" s="4" t="s">
        <v>14</v>
      </c>
      <c r="D20" s="4">
        <v>109.26</v>
      </c>
      <c r="E20" s="4">
        <v>20.61</v>
      </c>
      <c r="F20" s="4">
        <v>3</v>
      </c>
      <c r="G20" s="4">
        <v>2</v>
      </c>
      <c r="H20" s="4">
        <v>1</v>
      </c>
      <c r="I20" s="4">
        <v>2</v>
      </c>
      <c r="J20" s="4" t="s">
        <v>26</v>
      </c>
      <c r="K20" s="4" t="s">
        <v>16</v>
      </c>
      <c r="L20" s="4">
        <v>18.863261943986799</v>
      </c>
      <c r="M20" s="4" t="s">
        <v>27</v>
      </c>
      <c r="N20" s="5">
        <f t="shared" si="1"/>
        <v>3.5582265116746145E-6</v>
      </c>
      <c r="O20" s="6" t="b">
        <f t="shared" si="2"/>
        <v>1</v>
      </c>
      <c r="P20" s="6" t="b">
        <f t="shared" si="3"/>
        <v>0</v>
      </c>
      <c r="Q20" s="6" t="b">
        <f t="shared" si="4"/>
        <v>0</v>
      </c>
      <c r="R20" s="6" t="b">
        <f t="shared" si="0"/>
        <v>0</v>
      </c>
    </row>
    <row r="21" spans="1:18">
      <c r="A21" s="4" t="s">
        <v>43</v>
      </c>
      <c r="B21" s="4">
        <v>34</v>
      </c>
      <c r="C21" s="4" t="s">
        <v>25</v>
      </c>
      <c r="D21" s="4">
        <v>98.22</v>
      </c>
      <c r="E21" s="4">
        <v>15.49</v>
      </c>
      <c r="F21" s="4">
        <v>1</v>
      </c>
      <c r="G21" s="4">
        <v>2</v>
      </c>
      <c r="H21" s="4">
        <v>0</v>
      </c>
      <c r="I21" s="4">
        <v>0.8</v>
      </c>
      <c r="J21" s="4" t="s">
        <v>19</v>
      </c>
      <c r="K21" s="4" t="s">
        <v>16</v>
      </c>
      <c r="L21" s="4">
        <v>15.770718794542899</v>
      </c>
      <c r="M21" s="4" t="s">
        <v>20</v>
      </c>
      <c r="N21" s="5">
        <f t="shared" si="1"/>
        <v>2.4871557129654748E-6</v>
      </c>
      <c r="O21" s="6" t="b">
        <f t="shared" si="2"/>
        <v>1</v>
      </c>
      <c r="P21" s="6" t="b">
        <f t="shared" si="3"/>
        <v>0</v>
      </c>
      <c r="Q21" s="6" t="b">
        <f t="shared" si="4"/>
        <v>0</v>
      </c>
      <c r="R21" s="6" t="b">
        <f t="shared" si="0"/>
        <v>0</v>
      </c>
    </row>
    <row r="22" spans="1:18">
      <c r="A22" s="4" t="s">
        <v>44</v>
      </c>
      <c r="B22" s="4">
        <v>35</v>
      </c>
      <c r="C22" s="4" t="s">
        <v>14</v>
      </c>
      <c r="D22" s="4">
        <v>101.02</v>
      </c>
      <c r="E22" s="4">
        <v>16.760000000000002</v>
      </c>
      <c r="F22" s="4">
        <v>3</v>
      </c>
      <c r="G22" s="4">
        <v>2</v>
      </c>
      <c r="H22" s="4">
        <v>2</v>
      </c>
      <c r="I22" s="4">
        <v>1.9</v>
      </c>
      <c r="J22" s="4" t="s">
        <v>15</v>
      </c>
      <c r="K22" s="4" t="s">
        <v>16</v>
      </c>
      <c r="L22" s="4">
        <v>16.5907741041378</v>
      </c>
      <c r="M22" s="4" t="s">
        <v>20</v>
      </c>
      <c r="N22" s="5">
        <f t="shared" si="1"/>
        <v>2.7525378537452923E-6</v>
      </c>
      <c r="O22" s="6" t="b">
        <f t="shared" si="2"/>
        <v>1</v>
      </c>
      <c r="P22" s="6" t="b">
        <f t="shared" si="3"/>
        <v>0</v>
      </c>
      <c r="Q22" s="6" t="b">
        <f t="shared" si="4"/>
        <v>0</v>
      </c>
      <c r="R22" s="6" t="b">
        <f t="shared" si="0"/>
        <v>0</v>
      </c>
    </row>
    <row r="23" spans="1:18">
      <c r="A23" s="4" t="s">
        <v>45</v>
      </c>
      <c r="B23" s="4">
        <v>56</v>
      </c>
      <c r="C23" s="4" t="s">
        <v>25</v>
      </c>
      <c r="D23" s="4">
        <v>111.44</v>
      </c>
      <c r="E23" s="4">
        <v>21.87</v>
      </c>
      <c r="F23" s="4">
        <v>4</v>
      </c>
      <c r="G23" s="4">
        <v>1</v>
      </c>
      <c r="H23" s="4">
        <v>2</v>
      </c>
      <c r="I23" s="4">
        <v>1.9</v>
      </c>
      <c r="J23" s="4" t="s">
        <v>26</v>
      </c>
      <c r="K23" s="4" t="s">
        <v>16</v>
      </c>
      <c r="L23" s="4">
        <v>19.624910265613799</v>
      </c>
      <c r="M23" s="4" t="s">
        <v>27</v>
      </c>
      <c r="N23" s="5">
        <f t="shared" si="1"/>
        <v>3.8513710293339325E-6</v>
      </c>
      <c r="O23" s="6" t="b">
        <f t="shared" si="2"/>
        <v>1</v>
      </c>
      <c r="P23" s="6" t="b">
        <f t="shared" si="3"/>
        <v>0</v>
      </c>
      <c r="Q23" s="6" t="b">
        <f t="shared" si="4"/>
        <v>0</v>
      </c>
      <c r="R23" s="6" t="b">
        <f t="shared" si="0"/>
        <v>0</v>
      </c>
    </row>
    <row r="24" spans="1:18">
      <c r="A24" s="4" t="s">
        <v>46</v>
      </c>
      <c r="B24" s="4">
        <v>46</v>
      </c>
      <c r="C24" s="4" t="s">
        <v>25</v>
      </c>
      <c r="D24" s="4">
        <v>103.85</v>
      </c>
      <c r="E24" s="4">
        <v>19.47</v>
      </c>
      <c r="F24" s="4">
        <v>2</v>
      </c>
      <c r="G24" s="4">
        <v>4</v>
      </c>
      <c r="H24" s="4">
        <v>3</v>
      </c>
      <c r="I24" s="4">
        <v>2.9</v>
      </c>
      <c r="J24" s="4" t="s">
        <v>26</v>
      </c>
      <c r="K24" s="4" t="s">
        <v>16</v>
      </c>
      <c r="L24" s="4">
        <v>18.748194511314399</v>
      </c>
      <c r="M24" s="4" t="s">
        <v>17</v>
      </c>
      <c r="N24" s="5">
        <f t="shared" si="1"/>
        <v>3.514947974340792E-6</v>
      </c>
      <c r="O24" s="6" t="b">
        <f t="shared" si="2"/>
        <v>1</v>
      </c>
      <c r="P24" s="6" t="b">
        <f t="shared" si="3"/>
        <v>0</v>
      </c>
      <c r="Q24" s="6" t="b">
        <f t="shared" si="4"/>
        <v>0</v>
      </c>
      <c r="R24" s="6" t="b">
        <f t="shared" si="0"/>
        <v>0</v>
      </c>
    </row>
    <row r="25" spans="1:18">
      <c r="A25" s="4" t="s">
        <v>47</v>
      </c>
      <c r="B25" s="4">
        <v>35</v>
      </c>
      <c r="C25" s="4" t="s">
        <v>14</v>
      </c>
      <c r="D25" s="4">
        <v>102.67</v>
      </c>
      <c r="E25" s="4">
        <v>13.79</v>
      </c>
      <c r="F25" s="4">
        <v>4</v>
      </c>
      <c r="G25" s="4">
        <v>1</v>
      </c>
      <c r="H25" s="4">
        <v>1</v>
      </c>
      <c r="I25" s="4">
        <v>2</v>
      </c>
      <c r="J25" s="4" t="s">
        <v>19</v>
      </c>
      <c r="K25" s="4" t="s">
        <v>16</v>
      </c>
      <c r="L25" s="4">
        <v>13.4313820979838</v>
      </c>
      <c r="M25" s="4" t="s">
        <v>20</v>
      </c>
      <c r="N25" s="5">
        <f t="shared" si="1"/>
        <v>1.8040202506204048E-6</v>
      </c>
      <c r="O25" s="6" t="b">
        <f t="shared" si="2"/>
        <v>1</v>
      </c>
      <c r="P25" s="6" t="b">
        <f t="shared" si="3"/>
        <v>0</v>
      </c>
      <c r="Q25" s="6" t="b">
        <f t="shared" si="4"/>
        <v>0</v>
      </c>
      <c r="R25" s="6" t="b">
        <f t="shared" si="0"/>
        <v>0</v>
      </c>
    </row>
    <row r="26" spans="1:18">
      <c r="A26" s="4" t="s">
        <v>48</v>
      </c>
      <c r="B26" s="4">
        <v>52</v>
      </c>
      <c r="C26" s="4" t="s">
        <v>25</v>
      </c>
      <c r="D26" s="4">
        <v>107.91</v>
      </c>
      <c r="E26" s="4">
        <v>19.27</v>
      </c>
      <c r="F26" s="4">
        <v>4</v>
      </c>
      <c r="G26" s="4">
        <v>0</v>
      </c>
      <c r="H26" s="4">
        <v>0</v>
      </c>
      <c r="I26" s="4">
        <v>0.8</v>
      </c>
      <c r="J26" s="4" t="s">
        <v>26</v>
      </c>
      <c r="K26" s="4" t="s">
        <v>16</v>
      </c>
      <c r="L26" s="4">
        <v>17.857473820776601</v>
      </c>
      <c r="M26" s="4" t="s">
        <v>27</v>
      </c>
      <c r="N26" s="5">
        <f t="shared" si="1"/>
        <v>3.1888937125972066E-6</v>
      </c>
      <c r="O26" s="6" t="b">
        <f t="shared" si="2"/>
        <v>1</v>
      </c>
      <c r="P26" s="6" t="b">
        <f t="shared" si="3"/>
        <v>0</v>
      </c>
      <c r="Q26" s="6" t="b">
        <f t="shared" si="4"/>
        <v>0</v>
      </c>
      <c r="R26" s="6" t="b">
        <f t="shared" si="0"/>
        <v>0</v>
      </c>
    </row>
    <row r="27" spans="1:18">
      <c r="A27" s="4" t="s">
        <v>49</v>
      </c>
      <c r="B27" s="4">
        <v>30</v>
      </c>
      <c r="C27" s="4" t="s">
        <v>14</v>
      </c>
      <c r="D27" s="4">
        <v>96.67</v>
      </c>
      <c r="E27" s="4">
        <v>15.72</v>
      </c>
      <c r="F27" s="4">
        <v>3</v>
      </c>
      <c r="G27" s="4">
        <v>1</v>
      </c>
      <c r="H27" s="4">
        <v>2</v>
      </c>
      <c r="I27" s="4">
        <v>1.2</v>
      </c>
      <c r="J27" s="4" t="s">
        <v>31</v>
      </c>
      <c r="K27" s="4" t="s">
        <v>16</v>
      </c>
      <c r="L27" s="4">
        <v>16.2615082238543</v>
      </c>
      <c r="M27" s="4" t="s">
        <v>20</v>
      </c>
      <c r="N27" s="5">
        <f t="shared" si="1"/>
        <v>2.6443664971448273E-6</v>
      </c>
      <c r="O27" s="6" t="b">
        <f t="shared" si="2"/>
        <v>1</v>
      </c>
      <c r="P27" s="6" t="b">
        <f t="shared" si="3"/>
        <v>0</v>
      </c>
      <c r="Q27" s="6" t="b">
        <f t="shared" si="4"/>
        <v>0</v>
      </c>
      <c r="R27" s="6" t="b">
        <f t="shared" si="0"/>
        <v>0</v>
      </c>
    </row>
    <row r="28" spans="1:18">
      <c r="A28" s="4" t="s">
        <v>50</v>
      </c>
      <c r="B28" s="4">
        <v>35</v>
      </c>
      <c r="C28" s="4" t="s">
        <v>25</v>
      </c>
      <c r="D28" s="4">
        <v>101.41</v>
      </c>
      <c r="E28" s="4">
        <v>19.45</v>
      </c>
      <c r="F28" s="4">
        <v>0</v>
      </c>
      <c r="G28" s="4">
        <v>4</v>
      </c>
      <c r="H28" s="4">
        <v>2</v>
      </c>
      <c r="I28" s="4">
        <v>1.9</v>
      </c>
      <c r="J28" s="4" t="s">
        <v>15</v>
      </c>
      <c r="K28" s="4" t="s">
        <v>16</v>
      </c>
      <c r="L28" s="4">
        <v>19.179568089932001</v>
      </c>
      <c r="M28" s="4" t="s">
        <v>20</v>
      </c>
      <c r="N28" s="5">
        <f t="shared" si="1"/>
        <v>3.6785583211633627E-6</v>
      </c>
      <c r="O28" s="6" t="b">
        <f t="shared" si="2"/>
        <v>1</v>
      </c>
      <c r="P28" s="6" t="b">
        <f t="shared" si="3"/>
        <v>0</v>
      </c>
      <c r="Q28" s="6" t="b">
        <f t="shared" si="4"/>
        <v>0</v>
      </c>
      <c r="R28" s="6" t="b">
        <f t="shared" si="0"/>
        <v>0</v>
      </c>
    </row>
    <row r="29" spans="1:18">
      <c r="A29" s="4" t="s">
        <v>51</v>
      </c>
      <c r="B29" s="4">
        <v>32</v>
      </c>
      <c r="C29" s="4" t="s">
        <v>14</v>
      </c>
      <c r="D29" s="4">
        <v>102.28</v>
      </c>
      <c r="E29" s="4">
        <v>11.75</v>
      </c>
      <c r="F29" s="4">
        <v>2</v>
      </c>
      <c r="G29" s="4">
        <v>1</v>
      </c>
      <c r="H29" s="4">
        <v>1</v>
      </c>
      <c r="I29" s="4">
        <v>1.3</v>
      </c>
      <c r="J29" s="4" t="s">
        <v>26</v>
      </c>
      <c r="K29" s="4" t="s">
        <v>16</v>
      </c>
      <c r="L29" s="4">
        <v>11.4880719593273</v>
      </c>
      <c r="M29" s="4" t="s">
        <v>20</v>
      </c>
      <c r="N29" s="5">
        <f t="shared" si="1"/>
        <v>1.3197579734268304E-6</v>
      </c>
      <c r="O29" s="6" t="b">
        <f t="shared" si="2"/>
        <v>1</v>
      </c>
      <c r="P29" s="6" t="b">
        <f t="shared" si="3"/>
        <v>0</v>
      </c>
      <c r="Q29" s="6" t="b">
        <f t="shared" si="4"/>
        <v>0</v>
      </c>
      <c r="R29" s="6" t="b">
        <f t="shared" si="0"/>
        <v>0</v>
      </c>
    </row>
    <row r="30" spans="1:18">
      <c r="A30" s="4" t="s">
        <v>52</v>
      </c>
      <c r="B30" s="4">
        <v>46</v>
      </c>
      <c r="C30" s="4" t="s">
        <v>25</v>
      </c>
      <c r="D30" s="4">
        <v>105.06</v>
      </c>
      <c r="E30" s="4">
        <v>17.260000000000002</v>
      </c>
      <c r="F30" s="4">
        <v>4</v>
      </c>
      <c r="G30" s="4">
        <v>1</v>
      </c>
      <c r="H30" s="4">
        <v>2</v>
      </c>
      <c r="I30" s="4">
        <v>0.8</v>
      </c>
      <c r="J30" s="4" t="s">
        <v>19</v>
      </c>
      <c r="K30" s="4" t="s">
        <v>16</v>
      </c>
      <c r="L30" s="4">
        <v>16.428707405292201</v>
      </c>
      <c r="M30" s="4" t="s">
        <v>17</v>
      </c>
      <c r="N30" s="5">
        <f t="shared" si="1"/>
        <v>2.6990242700870327E-6</v>
      </c>
      <c r="O30" s="6" t="b">
        <f t="shared" si="2"/>
        <v>1</v>
      </c>
      <c r="P30" s="6" t="b">
        <f t="shared" si="3"/>
        <v>0</v>
      </c>
      <c r="Q30" s="6" t="b">
        <f t="shared" si="4"/>
        <v>0</v>
      </c>
      <c r="R30" s="6" t="b">
        <f t="shared" si="0"/>
        <v>0</v>
      </c>
    </row>
    <row r="31" spans="1:18">
      <c r="A31" s="4" t="s">
        <v>53</v>
      </c>
      <c r="B31" s="4">
        <v>43</v>
      </c>
      <c r="C31" s="4" t="s">
        <v>25</v>
      </c>
      <c r="D31" s="4">
        <v>103.22</v>
      </c>
      <c r="E31" s="4">
        <v>20.74</v>
      </c>
      <c r="F31" s="4">
        <v>2</v>
      </c>
      <c r="G31" s="4">
        <v>2</v>
      </c>
      <c r="H31" s="4">
        <v>3</v>
      </c>
      <c r="I31" s="4">
        <v>2.1</v>
      </c>
      <c r="J31" s="4" t="s">
        <v>15</v>
      </c>
      <c r="K31" s="4" t="s">
        <v>16</v>
      </c>
      <c r="L31" s="4">
        <v>20.0930052315443</v>
      </c>
      <c r="M31" s="4" t="s">
        <v>17</v>
      </c>
      <c r="N31" s="5">
        <f t="shared" si="1"/>
        <v>4.0372885923486553E-6</v>
      </c>
      <c r="O31" s="6" t="b">
        <f t="shared" si="2"/>
        <v>1</v>
      </c>
      <c r="P31" s="6" t="b">
        <f t="shared" si="3"/>
        <v>0</v>
      </c>
      <c r="Q31" s="6" t="b">
        <f t="shared" si="4"/>
        <v>0</v>
      </c>
      <c r="R31" s="6" t="b">
        <f t="shared" si="0"/>
        <v>0</v>
      </c>
    </row>
    <row r="32" spans="1:18">
      <c r="A32" s="4" t="s">
        <v>54</v>
      </c>
      <c r="B32" s="4">
        <v>46</v>
      </c>
      <c r="C32" s="4" t="s">
        <v>14</v>
      </c>
      <c r="D32" s="4">
        <v>105.42</v>
      </c>
      <c r="E32" s="4">
        <v>20.23</v>
      </c>
      <c r="F32" s="4">
        <v>4</v>
      </c>
      <c r="G32" s="4">
        <v>0</v>
      </c>
      <c r="H32" s="4">
        <v>2</v>
      </c>
      <c r="I32" s="4">
        <v>2.2999999999999998</v>
      </c>
      <c r="J32" s="4" t="s">
        <v>34</v>
      </c>
      <c r="K32" s="4" t="s">
        <v>16</v>
      </c>
      <c r="L32" s="4">
        <v>19.189907038512601</v>
      </c>
      <c r="M32" s="4" t="s">
        <v>17</v>
      </c>
      <c r="N32" s="5">
        <f t="shared" si="1"/>
        <v>3.6825253214675602E-6</v>
      </c>
      <c r="O32" s="6" t="b">
        <f t="shared" si="2"/>
        <v>1</v>
      </c>
      <c r="P32" s="6" t="b">
        <f t="shared" si="3"/>
        <v>0</v>
      </c>
      <c r="Q32" s="6" t="b">
        <f t="shared" si="4"/>
        <v>0</v>
      </c>
      <c r="R32" s="6" t="b">
        <f t="shared" si="0"/>
        <v>0</v>
      </c>
    </row>
    <row r="33" spans="1:18">
      <c r="A33" s="4" t="s">
        <v>55</v>
      </c>
      <c r="B33" s="4">
        <v>32</v>
      </c>
      <c r="C33" s="4" t="s">
        <v>25</v>
      </c>
      <c r="D33" s="4">
        <v>97.29</v>
      </c>
      <c r="E33" s="4">
        <v>12.89</v>
      </c>
      <c r="F33" s="4">
        <v>4</v>
      </c>
      <c r="G33" s="4">
        <v>2</v>
      </c>
      <c r="H33" s="4">
        <v>2</v>
      </c>
      <c r="I33" s="4">
        <v>1.3</v>
      </c>
      <c r="J33" s="4" t="s">
        <v>19</v>
      </c>
      <c r="K33" s="4" t="s">
        <v>16</v>
      </c>
      <c r="L33" s="4">
        <v>13.249049234248099</v>
      </c>
      <c r="M33" s="4" t="s">
        <v>20</v>
      </c>
      <c r="N33" s="5">
        <f t="shared" si="1"/>
        <v>1.7553730561153077E-6</v>
      </c>
      <c r="O33" s="6" t="b">
        <f t="shared" si="2"/>
        <v>1</v>
      </c>
      <c r="P33" s="6" t="b">
        <f t="shared" si="3"/>
        <v>0</v>
      </c>
      <c r="Q33" s="6" t="b">
        <f t="shared" si="4"/>
        <v>0</v>
      </c>
      <c r="R33" s="6" t="b">
        <f t="shared" si="0"/>
        <v>0</v>
      </c>
    </row>
    <row r="34" spans="1:18">
      <c r="A34" s="4" t="s">
        <v>56</v>
      </c>
      <c r="B34" s="4">
        <v>46</v>
      </c>
      <c r="C34" s="4" t="s">
        <v>25</v>
      </c>
      <c r="D34" s="4">
        <v>106.22</v>
      </c>
      <c r="E34" s="4">
        <v>19.48</v>
      </c>
      <c r="F34" s="4">
        <v>4</v>
      </c>
      <c r="G34" s="4">
        <v>3</v>
      </c>
      <c r="H34" s="4">
        <v>0</v>
      </c>
      <c r="I34" s="4">
        <v>0.7</v>
      </c>
      <c r="J34" s="4" t="s">
        <v>15</v>
      </c>
      <c r="K34" s="4" t="s">
        <v>16</v>
      </c>
      <c r="L34" s="4">
        <v>18.339295801167399</v>
      </c>
      <c r="M34" s="4" t="s">
        <v>17</v>
      </c>
      <c r="N34" s="5">
        <f t="shared" si="1"/>
        <v>3.3632977048271575E-6</v>
      </c>
      <c r="O34" s="6" t="b">
        <f t="shared" si="2"/>
        <v>1</v>
      </c>
      <c r="P34" s="6" t="b">
        <f t="shared" si="3"/>
        <v>0</v>
      </c>
      <c r="Q34" s="6" t="b">
        <f t="shared" si="4"/>
        <v>0</v>
      </c>
      <c r="R34" s="6" t="b">
        <f t="shared" si="0"/>
        <v>0</v>
      </c>
    </row>
    <row r="35" spans="1:18">
      <c r="A35" s="4" t="s">
        <v>57</v>
      </c>
      <c r="B35" s="4">
        <v>56</v>
      </c>
      <c r="C35" s="4" t="s">
        <v>14</v>
      </c>
      <c r="D35" s="4">
        <v>114.63</v>
      </c>
      <c r="E35" s="4">
        <v>20.11</v>
      </c>
      <c r="F35" s="4">
        <v>2</v>
      </c>
      <c r="G35" s="4">
        <v>1</v>
      </c>
      <c r="H35" s="4">
        <v>0</v>
      </c>
      <c r="I35" s="4">
        <v>0.8</v>
      </c>
      <c r="J35" s="4" t="s">
        <v>34</v>
      </c>
      <c r="K35" s="4" t="s">
        <v>16</v>
      </c>
      <c r="L35" s="4">
        <v>17.5434005059758</v>
      </c>
      <c r="M35" s="4" t="s">
        <v>27</v>
      </c>
      <c r="N35" s="5">
        <f t="shared" si="1"/>
        <v>3.0777090131307012E-6</v>
      </c>
      <c r="O35" s="6" t="b">
        <f t="shared" si="2"/>
        <v>1</v>
      </c>
      <c r="P35" s="6" t="b">
        <f t="shared" si="3"/>
        <v>0</v>
      </c>
      <c r="Q35" s="6" t="b">
        <f t="shared" si="4"/>
        <v>0</v>
      </c>
      <c r="R35" s="6" t="b">
        <f t="shared" si="0"/>
        <v>0</v>
      </c>
    </row>
    <row r="36" spans="1:18">
      <c r="A36" s="4" t="s">
        <v>58</v>
      </c>
      <c r="B36" s="4">
        <v>30</v>
      </c>
      <c r="C36" s="4" t="s">
        <v>14</v>
      </c>
      <c r="D36" s="4">
        <v>93.15</v>
      </c>
      <c r="E36" s="4">
        <v>14.24</v>
      </c>
      <c r="F36" s="4">
        <v>1</v>
      </c>
      <c r="G36" s="4">
        <v>1</v>
      </c>
      <c r="H36" s="4">
        <v>2</v>
      </c>
      <c r="I36" s="4">
        <v>1.3</v>
      </c>
      <c r="J36" s="4" t="s">
        <v>19</v>
      </c>
      <c r="K36" s="4" t="s">
        <v>16</v>
      </c>
      <c r="L36" s="4">
        <v>15.287171229200201</v>
      </c>
      <c r="M36" s="4" t="s">
        <v>20</v>
      </c>
      <c r="N36" s="5">
        <f t="shared" si="1"/>
        <v>2.3369760419088677E-6</v>
      </c>
      <c r="O36" s="6" t="b">
        <f t="shared" si="2"/>
        <v>1</v>
      </c>
      <c r="P36" s="6" t="b">
        <f t="shared" si="3"/>
        <v>0</v>
      </c>
      <c r="Q36" s="6" t="b">
        <f t="shared" si="4"/>
        <v>0</v>
      </c>
      <c r="R36" s="6" t="b">
        <f t="shared" si="0"/>
        <v>0</v>
      </c>
    </row>
    <row r="37" spans="1:18">
      <c r="A37" s="4" t="s">
        <v>59</v>
      </c>
      <c r="B37" s="4">
        <v>44</v>
      </c>
      <c r="C37" s="4" t="s">
        <v>14</v>
      </c>
      <c r="D37" s="4">
        <v>102.36</v>
      </c>
      <c r="E37" s="4">
        <v>19.600000000000001</v>
      </c>
      <c r="F37" s="4">
        <v>1</v>
      </c>
      <c r="G37" s="4">
        <v>2</v>
      </c>
      <c r="H37" s="4">
        <v>0</v>
      </c>
      <c r="I37" s="4">
        <v>0.9</v>
      </c>
      <c r="J37" s="4" t="s">
        <v>34</v>
      </c>
      <c r="K37" s="4" t="s">
        <v>16</v>
      </c>
      <c r="L37" s="4">
        <v>19.1481047284095</v>
      </c>
      <c r="M37" s="4" t="s">
        <v>17</v>
      </c>
      <c r="N37" s="5">
        <f t="shared" si="1"/>
        <v>3.6664991469013968E-6</v>
      </c>
      <c r="O37" s="6" t="b">
        <f t="shared" si="2"/>
        <v>1</v>
      </c>
      <c r="P37" s="6" t="b">
        <f t="shared" si="3"/>
        <v>0</v>
      </c>
      <c r="Q37" s="6" t="b">
        <f t="shared" si="4"/>
        <v>0</v>
      </c>
      <c r="R37" s="6" t="b">
        <f t="shared" si="0"/>
        <v>0</v>
      </c>
    </row>
    <row r="38" spans="1:18">
      <c r="A38" s="4" t="s">
        <v>60</v>
      </c>
      <c r="B38" s="4">
        <v>43</v>
      </c>
      <c r="C38" s="4" t="s">
        <v>14</v>
      </c>
      <c r="D38" s="4">
        <v>105.34</v>
      </c>
      <c r="E38" s="4">
        <v>14.14</v>
      </c>
      <c r="F38" s="4">
        <v>4</v>
      </c>
      <c r="G38" s="4">
        <v>3</v>
      </c>
      <c r="H38" s="4">
        <v>0</v>
      </c>
      <c r="I38" s="4">
        <v>0.8</v>
      </c>
      <c r="J38" s="4" t="s">
        <v>26</v>
      </c>
      <c r="K38" s="4" t="s">
        <v>16</v>
      </c>
      <c r="L38" s="4">
        <v>13.4232010632238</v>
      </c>
      <c r="M38" s="4" t="s">
        <v>17</v>
      </c>
      <c r="N38" s="5">
        <f t="shared" si="1"/>
        <v>1.8018232678373381E-6</v>
      </c>
      <c r="O38" s="6" t="b">
        <f t="shared" si="2"/>
        <v>1</v>
      </c>
      <c r="P38" s="6" t="b">
        <f t="shared" si="3"/>
        <v>0</v>
      </c>
      <c r="Q38" s="6" t="b">
        <f t="shared" si="4"/>
        <v>0</v>
      </c>
      <c r="R38" s="6" t="b">
        <f t="shared" si="0"/>
        <v>0</v>
      </c>
    </row>
    <row r="39" spans="1:18">
      <c r="A39" s="4" t="s">
        <v>61</v>
      </c>
      <c r="B39" s="4">
        <v>31</v>
      </c>
      <c r="C39" s="4" t="s">
        <v>14</v>
      </c>
      <c r="D39" s="4">
        <v>96.26</v>
      </c>
      <c r="E39" s="4">
        <v>17.63</v>
      </c>
      <c r="F39" s="4">
        <v>3</v>
      </c>
      <c r="G39" s="4">
        <v>3</v>
      </c>
      <c r="H39" s="4">
        <v>2</v>
      </c>
      <c r="I39" s="4">
        <v>1.7</v>
      </c>
      <c r="J39" s="4" t="s">
        <v>26</v>
      </c>
      <c r="K39" s="4" t="s">
        <v>16</v>
      </c>
      <c r="L39" s="4">
        <v>18.314980261791</v>
      </c>
      <c r="M39" s="4" t="s">
        <v>20</v>
      </c>
      <c r="N39" s="5">
        <f t="shared" si="1"/>
        <v>3.3543850198979324E-6</v>
      </c>
      <c r="O39" s="6" t="b">
        <f t="shared" si="2"/>
        <v>1</v>
      </c>
      <c r="P39" s="6" t="b">
        <f t="shared" si="3"/>
        <v>0</v>
      </c>
      <c r="Q39" s="6" t="b">
        <f t="shared" si="4"/>
        <v>0</v>
      </c>
      <c r="R39" s="6" t="b">
        <f t="shared" si="0"/>
        <v>0</v>
      </c>
    </row>
    <row r="40" spans="1:18">
      <c r="A40" s="4" t="s">
        <v>62</v>
      </c>
      <c r="B40" s="4">
        <v>28</v>
      </c>
      <c r="C40" s="4" t="s">
        <v>25</v>
      </c>
      <c r="D40" s="4">
        <v>97.25</v>
      </c>
      <c r="E40" s="4">
        <v>14.98</v>
      </c>
      <c r="F40" s="4">
        <v>3</v>
      </c>
      <c r="G40" s="4">
        <v>4</v>
      </c>
      <c r="H40" s="4">
        <v>3</v>
      </c>
      <c r="I40" s="4">
        <v>3.2</v>
      </c>
      <c r="J40" s="4" t="s">
        <v>19</v>
      </c>
      <c r="K40" s="4" t="s">
        <v>16</v>
      </c>
      <c r="L40" s="4">
        <v>15.403598971722399</v>
      </c>
      <c r="M40" s="4" t="s">
        <v>20</v>
      </c>
      <c r="N40" s="5">
        <f t="shared" si="1"/>
        <v>2.3727086128164632E-6</v>
      </c>
      <c r="O40" s="6" t="b">
        <f t="shared" si="2"/>
        <v>1</v>
      </c>
      <c r="P40" s="6" t="b">
        <f t="shared" si="3"/>
        <v>0</v>
      </c>
      <c r="Q40" s="6" t="b">
        <f t="shared" si="4"/>
        <v>0</v>
      </c>
      <c r="R40" s="6" t="b">
        <f t="shared" si="0"/>
        <v>0</v>
      </c>
    </row>
    <row r="41" spans="1:18">
      <c r="A41" s="4" t="s">
        <v>63</v>
      </c>
      <c r="B41" s="4">
        <v>48</v>
      </c>
      <c r="C41" s="4" t="s">
        <v>25</v>
      </c>
      <c r="D41" s="4">
        <v>108.23</v>
      </c>
      <c r="E41" s="4">
        <v>21</v>
      </c>
      <c r="F41" s="4">
        <v>3</v>
      </c>
      <c r="G41" s="4">
        <v>4</v>
      </c>
      <c r="H41" s="4">
        <v>0</v>
      </c>
      <c r="I41" s="4">
        <v>0.6</v>
      </c>
      <c r="J41" s="4" t="s">
        <v>19</v>
      </c>
      <c r="K41" s="4" t="s">
        <v>16</v>
      </c>
      <c r="L41" s="4">
        <v>19.403122978841399</v>
      </c>
      <c r="M41" s="4" t="s">
        <v>17</v>
      </c>
      <c r="N41" s="5">
        <f t="shared" si="1"/>
        <v>3.7648118133204143E-6</v>
      </c>
      <c r="O41" s="6" t="b">
        <f t="shared" si="2"/>
        <v>1</v>
      </c>
      <c r="P41" s="6" t="b">
        <f t="shared" si="3"/>
        <v>0</v>
      </c>
      <c r="Q41" s="6" t="b">
        <f t="shared" si="4"/>
        <v>0</v>
      </c>
      <c r="R41" s="6" t="b">
        <f t="shared" si="0"/>
        <v>0</v>
      </c>
    </row>
    <row r="42" spans="1:18">
      <c r="A42" s="4" t="s">
        <v>64</v>
      </c>
      <c r="B42" s="4">
        <v>27</v>
      </c>
      <c r="C42" s="4" t="s">
        <v>25</v>
      </c>
      <c r="D42" s="4">
        <v>97</v>
      </c>
      <c r="E42" s="4">
        <v>15.12</v>
      </c>
      <c r="F42" s="4">
        <v>4</v>
      </c>
      <c r="G42" s="4">
        <v>0</v>
      </c>
      <c r="H42" s="4">
        <v>1</v>
      </c>
      <c r="I42" s="4">
        <v>1.7</v>
      </c>
      <c r="J42" s="4" t="s">
        <v>31</v>
      </c>
      <c r="K42" s="4" t="s">
        <v>16</v>
      </c>
      <c r="L42" s="4">
        <v>15.587628865979401</v>
      </c>
      <c r="M42" s="4" t="s">
        <v>20</v>
      </c>
      <c r="N42" s="5">
        <f t="shared" si="1"/>
        <v>2.4297417366351362E-6</v>
      </c>
      <c r="O42" s="6" t="b">
        <f t="shared" si="2"/>
        <v>1</v>
      </c>
      <c r="P42" s="6" t="b">
        <f t="shared" si="3"/>
        <v>0</v>
      </c>
      <c r="Q42" s="6" t="b">
        <f t="shared" si="4"/>
        <v>0</v>
      </c>
      <c r="R42" s="6" t="b">
        <f t="shared" si="0"/>
        <v>0</v>
      </c>
    </row>
    <row r="43" spans="1:18">
      <c r="A43" s="4" t="s">
        <v>65</v>
      </c>
      <c r="B43" s="4">
        <v>45</v>
      </c>
      <c r="C43" s="4" t="s">
        <v>25</v>
      </c>
      <c r="D43" s="4">
        <v>107.27</v>
      </c>
      <c r="E43" s="4">
        <v>22.7</v>
      </c>
      <c r="F43" s="4">
        <v>4</v>
      </c>
      <c r="G43" s="4">
        <v>0</v>
      </c>
      <c r="H43" s="4">
        <v>0</v>
      </c>
      <c r="I43" s="4">
        <v>0.8</v>
      </c>
      <c r="J43" s="4" t="s">
        <v>15</v>
      </c>
      <c r="K43" s="4" t="s">
        <v>16</v>
      </c>
      <c r="L43" s="4">
        <v>21.161554954787</v>
      </c>
      <c r="M43" s="4" t="s">
        <v>17</v>
      </c>
      <c r="N43" s="5">
        <f t="shared" si="1"/>
        <v>4.4781140810446963E-6</v>
      </c>
      <c r="O43" s="6" t="b">
        <f t="shared" si="2"/>
        <v>1</v>
      </c>
      <c r="P43" s="6" t="b">
        <f t="shared" si="3"/>
        <v>0</v>
      </c>
      <c r="Q43" s="6" t="b">
        <f t="shared" si="4"/>
        <v>0</v>
      </c>
      <c r="R43" s="6" t="b">
        <f t="shared" si="0"/>
        <v>0</v>
      </c>
    </row>
    <row r="44" spans="1:18">
      <c r="A44" s="4" t="s">
        <v>66</v>
      </c>
      <c r="B44" s="4">
        <v>54</v>
      </c>
      <c r="C44" s="4" t="s">
        <v>25</v>
      </c>
      <c r="D44" s="4">
        <v>112.46</v>
      </c>
      <c r="E44" s="4">
        <v>21.36</v>
      </c>
      <c r="F44" s="4">
        <v>2</v>
      </c>
      <c r="G44" s="4">
        <v>0</v>
      </c>
      <c r="H44" s="4">
        <v>1</v>
      </c>
      <c r="I44" s="4">
        <v>1</v>
      </c>
      <c r="J44" s="4" t="s">
        <v>19</v>
      </c>
      <c r="K44" s="4" t="s">
        <v>16</v>
      </c>
      <c r="L44" s="4">
        <v>18.993419882624899</v>
      </c>
      <c r="M44" s="4" t="s">
        <v>27</v>
      </c>
      <c r="N44" s="5">
        <f t="shared" si="1"/>
        <v>3.6074999883769218E-6</v>
      </c>
      <c r="O44" s="6" t="b">
        <f t="shared" si="2"/>
        <v>1</v>
      </c>
      <c r="P44" s="6" t="b">
        <f t="shared" si="3"/>
        <v>0</v>
      </c>
      <c r="Q44" s="6" t="b">
        <f t="shared" si="4"/>
        <v>0</v>
      </c>
      <c r="R44" s="6" t="b">
        <f t="shared" si="0"/>
        <v>0</v>
      </c>
    </row>
    <row r="45" spans="1:18">
      <c r="A45" s="4" t="s">
        <v>67</v>
      </c>
      <c r="B45" s="4">
        <v>40</v>
      </c>
      <c r="C45" s="4" t="s">
        <v>25</v>
      </c>
      <c r="D45" s="4">
        <v>103.32</v>
      </c>
      <c r="E45" s="4">
        <v>17.41</v>
      </c>
      <c r="F45" s="4">
        <v>1</v>
      </c>
      <c r="G45" s="4">
        <v>0</v>
      </c>
      <c r="H45" s="4">
        <v>2</v>
      </c>
      <c r="I45" s="4">
        <v>2</v>
      </c>
      <c r="J45" s="4" t="s">
        <v>26</v>
      </c>
      <c r="K45" s="4" t="s">
        <v>16</v>
      </c>
      <c r="L45" s="4">
        <v>16.850561362756501</v>
      </c>
      <c r="M45" s="4" t="s">
        <v>17</v>
      </c>
      <c r="N45" s="5">
        <f t="shared" si="1"/>
        <v>2.8394141824002174E-6</v>
      </c>
      <c r="O45" s="6" t="b">
        <f t="shared" si="2"/>
        <v>1</v>
      </c>
      <c r="P45" s="6" t="b">
        <f t="shared" si="3"/>
        <v>0</v>
      </c>
      <c r="Q45" s="6" t="b">
        <f t="shared" si="4"/>
        <v>0</v>
      </c>
      <c r="R45" s="6" t="b">
        <f t="shared" si="0"/>
        <v>0</v>
      </c>
    </row>
    <row r="46" spans="1:18">
      <c r="A46" s="4" t="s">
        <v>68</v>
      </c>
      <c r="B46" s="4">
        <v>52</v>
      </c>
      <c r="C46" s="4" t="s">
        <v>14</v>
      </c>
      <c r="D46" s="4">
        <v>107.31</v>
      </c>
      <c r="E46" s="4">
        <v>17.34</v>
      </c>
      <c r="F46" s="4">
        <v>1</v>
      </c>
      <c r="G46" s="4">
        <v>3</v>
      </c>
      <c r="H46" s="4">
        <v>0</v>
      </c>
      <c r="I46" s="4">
        <v>0.5</v>
      </c>
      <c r="J46" s="4" t="s">
        <v>31</v>
      </c>
      <c r="K46" s="4" t="s">
        <v>16</v>
      </c>
      <c r="L46" s="4">
        <v>16.158792284036899</v>
      </c>
      <c r="M46" s="4" t="s">
        <v>27</v>
      </c>
      <c r="N46" s="5">
        <f t="shared" si="1"/>
        <v>2.6110656807865056E-6</v>
      </c>
      <c r="O46" s="6" t="b">
        <f t="shared" si="2"/>
        <v>1</v>
      </c>
      <c r="P46" s="6" t="b">
        <f t="shared" si="3"/>
        <v>0</v>
      </c>
      <c r="Q46" s="6" t="b">
        <f t="shared" si="4"/>
        <v>0</v>
      </c>
      <c r="R46" s="6" t="b">
        <f t="shared" si="0"/>
        <v>0</v>
      </c>
    </row>
    <row r="47" spans="1:18">
      <c r="A47" s="4" t="s">
        <v>69</v>
      </c>
      <c r="B47" s="4">
        <v>34</v>
      </c>
      <c r="C47" s="4" t="s">
        <v>25</v>
      </c>
      <c r="D47" s="4">
        <v>99.12</v>
      </c>
      <c r="E47" s="4">
        <v>17.43</v>
      </c>
      <c r="F47" s="4">
        <v>3</v>
      </c>
      <c r="G47" s="4">
        <v>4</v>
      </c>
      <c r="H47" s="4">
        <v>3</v>
      </c>
      <c r="I47" s="4">
        <v>1.6</v>
      </c>
      <c r="J47" s="4" t="s">
        <v>15</v>
      </c>
      <c r="K47" s="4" t="s">
        <v>16</v>
      </c>
      <c r="L47" s="4">
        <v>17.584745762711901</v>
      </c>
      <c r="M47" s="4" t="s">
        <v>20</v>
      </c>
      <c r="N47" s="5">
        <f t="shared" si="1"/>
        <v>3.092232835392128E-6</v>
      </c>
      <c r="O47" s="6" t="b">
        <f t="shared" si="2"/>
        <v>1</v>
      </c>
      <c r="P47" s="6" t="b">
        <f t="shared" si="3"/>
        <v>0</v>
      </c>
      <c r="Q47" s="6" t="b">
        <f t="shared" si="4"/>
        <v>0</v>
      </c>
      <c r="R47" s="6" t="b">
        <f t="shared" si="0"/>
        <v>0</v>
      </c>
    </row>
    <row r="48" spans="1:18">
      <c r="A48" s="4" t="s">
        <v>70</v>
      </c>
      <c r="B48" s="4">
        <v>27</v>
      </c>
      <c r="C48" s="4" t="s">
        <v>25</v>
      </c>
      <c r="D48" s="4">
        <v>93.16</v>
      </c>
      <c r="E48" s="4">
        <v>15.53</v>
      </c>
      <c r="F48" s="4">
        <v>2</v>
      </c>
      <c r="G48" s="4">
        <v>2</v>
      </c>
      <c r="H48" s="4">
        <v>0</v>
      </c>
      <c r="I48" s="4">
        <v>0.8</v>
      </c>
      <c r="J48" s="4" t="s">
        <v>19</v>
      </c>
      <c r="K48" s="4" t="s">
        <v>16</v>
      </c>
      <c r="L48" s="4">
        <v>16.670244740231901</v>
      </c>
      <c r="M48" s="4" t="s">
        <v>20</v>
      </c>
      <c r="N48" s="5">
        <f t="shared" si="1"/>
        <v>2.7789705969922797E-6</v>
      </c>
      <c r="O48" s="6" t="b">
        <f t="shared" si="2"/>
        <v>1</v>
      </c>
      <c r="P48" s="6" t="b">
        <f t="shared" si="3"/>
        <v>0</v>
      </c>
      <c r="Q48" s="6" t="b">
        <f t="shared" si="4"/>
        <v>0</v>
      </c>
      <c r="R48" s="6" t="b">
        <f t="shared" si="0"/>
        <v>0</v>
      </c>
    </row>
    <row r="49" spans="1:18">
      <c r="A49" s="4" t="s">
        <v>71</v>
      </c>
      <c r="B49" s="4">
        <v>55</v>
      </c>
      <c r="C49" s="4" t="s">
        <v>25</v>
      </c>
      <c r="D49" s="4">
        <v>111.49</v>
      </c>
      <c r="E49" s="4">
        <v>20.23</v>
      </c>
      <c r="F49" s="4">
        <v>1</v>
      </c>
      <c r="G49" s="4">
        <v>0</v>
      </c>
      <c r="H49" s="4">
        <v>1</v>
      </c>
      <c r="I49" s="4">
        <v>1.6</v>
      </c>
      <c r="J49" s="4" t="s">
        <v>31</v>
      </c>
      <c r="K49" s="4" t="s">
        <v>16</v>
      </c>
      <c r="L49" s="4">
        <v>18.1451251233294</v>
      </c>
      <c r="M49" s="4" t="s">
        <v>27</v>
      </c>
      <c r="N49" s="5">
        <f t="shared" si="1"/>
        <v>3.2924556574128153E-6</v>
      </c>
      <c r="O49" s="6" t="b">
        <f t="shared" si="2"/>
        <v>1</v>
      </c>
      <c r="P49" s="6" t="b">
        <f t="shared" si="3"/>
        <v>0</v>
      </c>
      <c r="Q49" s="6" t="b">
        <f t="shared" si="4"/>
        <v>0</v>
      </c>
      <c r="R49" s="6" t="b">
        <f t="shared" si="0"/>
        <v>0</v>
      </c>
    </row>
    <row r="50" spans="1:18">
      <c r="A50" s="4" t="s">
        <v>72</v>
      </c>
      <c r="B50" s="4">
        <v>42</v>
      </c>
      <c r="C50" s="4" t="s">
        <v>14</v>
      </c>
      <c r="D50" s="4">
        <v>108.71</v>
      </c>
      <c r="E50" s="4">
        <v>16.2</v>
      </c>
      <c r="F50" s="4">
        <v>2</v>
      </c>
      <c r="G50" s="4">
        <v>1</v>
      </c>
      <c r="H50" s="4">
        <v>3</v>
      </c>
      <c r="I50" s="4">
        <v>1.1000000000000001</v>
      </c>
      <c r="J50" s="4" t="s">
        <v>31</v>
      </c>
      <c r="K50" s="4" t="s">
        <v>16</v>
      </c>
      <c r="L50" s="4">
        <v>14.902032931653</v>
      </c>
      <c r="M50" s="4" t="s">
        <v>17</v>
      </c>
      <c r="N50" s="5">
        <f t="shared" si="1"/>
        <v>2.2207058549607116E-6</v>
      </c>
      <c r="O50" s="6" t="b">
        <f t="shared" si="2"/>
        <v>1</v>
      </c>
      <c r="P50" s="6" t="b">
        <f t="shared" si="3"/>
        <v>0</v>
      </c>
      <c r="Q50" s="6" t="b">
        <f t="shared" si="4"/>
        <v>0</v>
      </c>
      <c r="R50" s="6" t="b">
        <f t="shared" si="0"/>
        <v>0</v>
      </c>
    </row>
    <row r="51" spans="1:18">
      <c r="A51" s="4" t="s">
        <v>73</v>
      </c>
      <c r="B51" s="4">
        <v>36</v>
      </c>
      <c r="C51" s="4" t="s">
        <v>14</v>
      </c>
      <c r="D51" s="4">
        <v>97.21</v>
      </c>
      <c r="E51" s="4">
        <v>13.41</v>
      </c>
      <c r="F51" s="4">
        <v>4</v>
      </c>
      <c r="G51" s="4">
        <v>3</v>
      </c>
      <c r="H51" s="4">
        <v>1</v>
      </c>
      <c r="I51" s="4">
        <v>0.9</v>
      </c>
      <c r="J51" s="4" t="s">
        <v>19</v>
      </c>
      <c r="K51" s="4" t="s">
        <v>16</v>
      </c>
      <c r="L51" s="4">
        <v>13.7948770702603</v>
      </c>
      <c r="M51" s="4" t="s">
        <v>20</v>
      </c>
      <c r="N51" s="5">
        <f t="shared" si="1"/>
        <v>1.902986333835923E-6</v>
      </c>
      <c r="O51" s="6" t="b">
        <f t="shared" si="2"/>
        <v>1</v>
      </c>
      <c r="P51" s="6" t="b">
        <f t="shared" si="3"/>
        <v>0</v>
      </c>
      <c r="Q51" s="6" t="b">
        <f t="shared" si="4"/>
        <v>0</v>
      </c>
      <c r="R51" s="6" t="b">
        <f t="shared" si="0"/>
        <v>0</v>
      </c>
    </row>
    <row r="52" spans="1:18">
      <c r="A52" s="4" t="s">
        <v>74</v>
      </c>
      <c r="B52" s="4">
        <v>34</v>
      </c>
      <c r="C52" s="4" t="s">
        <v>14</v>
      </c>
      <c r="D52" s="4">
        <v>98.46</v>
      </c>
      <c r="E52" s="4">
        <v>15.38</v>
      </c>
      <c r="F52" s="4">
        <v>3</v>
      </c>
      <c r="G52" s="4">
        <v>2</v>
      </c>
      <c r="H52" s="4">
        <v>2</v>
      </c>
      <c r="I52" s="4">
        <v>1.2</v>
      </c>
      <c r="J52" s="4" t="s">
        <v>15</v>
      </c>
      <c r="K52" s="4" t="s">
        <v>16</v>
      </c>
      <c r="L52" s="4">
        <v>15.620556571196399</v>
      </c>
      <c r="M52" s="4" t="s">
        <v>20</v>
      </c>
      <c r="N52" s="5">
        <f t="shared" si="1"/>
        <v>2.4400178759394782E-6</v>
      </c>
      <c r="O52" s="6" t="b">
        <f t="shared" si="2"/>
        <v>1</v>
      </c>
      <c r="P52" s="6" t="b">
        <f t="shared" si="3"/>
        <v>0</v>
      </c>
      <c r="Q52" s="6" t="b">
        <f t="shared" si="4"/>
        <v>0</v>
      </c>
      <c r="R52" s="6" t="b">
        <f t="shared" si="0"/>
        <v>0</v>
      </c>
    </row>
    <row r="53" spans="1:18">
      <c r="A53" s="4" t="s">
        <v>75</v>
      </c>
      <c r="B53" s="4">
        <v>40</v>
      </c>
      <c r="C53" s="4" t="s">
        <v>14</v>
      </c>
      <c r="D53" s="4">
        <v>100.6</v>
      </c>
      <c r="E53" s="4">
        <v>17.309999999999999</v>
      </c>
      <c r="F53" s="4">
        <v>0</v>
      </c>
      <c r="G53" s="4">
        <v>3</v>
      </c>
      <c r="H53" s="4">
        <v>0</v>
      </c>
      <c r="I53" s="4">
        <v>0.6</v>
      </c>
      <c r="J53" s="4" t="s">
        <v>34</v>
      </c>
      <c r="K53" s="4" t="s">
        <v>16</v>
      </c>
      <c r="L53" s="4">
        <v>17.206759443340001</v>
      </c>
      <c r="M53" s="4" t="s">
        <v>17</v>
      </c>
      <c r="N53" s="5">
        <f t="shared" si="1"/>
        <v>2.9607257054096889E-6</v>
      </c>
      <c r="O53" s="6" t="b">
        <f t="shared" si="2"/>
        <v>1</v>
      </c>
      <c r="P53" s="6" t="b">
        <f t="shared" si="3"/>
        <v>0</v>
      </c>
      <c r="Q53" s="6" t="b">
        <f t="shared" si="4"/>
        <v>0</v>
      </c>
      <c r="R53" s="6" t="b">
        <f t="shared" si="0"/>
        <v>0</v>
      </c>
    </row>
    <row r="54" spans="1:18">
      <c r="A54" s="4" t="s">
        <v>76</v>
      </c>
      <c r="B54" s="4">
        <v>39</v>
      </c>
      <c r="C54" s="4" t="s">
        <v>14</v>
      </c>
      <c r="D54" s="4">
        <v>96.54</v>
      </c>
      <c r="E54" s="4">
        <v>18.239999999999998</v>
      </c>
      <c r="F54" s="4">
        <v>4</v>
      </c>
      <c r="G54" s="4">
        <v>3</v>
      </c>
      <c r="H54" s="4">
        <v>1</v>
      </c>
      <c r="I54" s="4">
        <v>1.9</v>
      </c>
      <c r="J54" s="4" t="s">
        <v>34</v>
      </c>
      <c r="K54" s="4" t="s">
        <v>16</v>
      </c>
      <c r="L54" s="4">
        <v>18.893722809198302</v>
      </c>
      <c r="M54" s="4" t="s">
        <v>17</v>
      </c>
      <c r="N54" s="5">
        <f t="shared" si="1"/>
        <v>3.5697276159081847E-6</v>
      </c>
      <c r="O54" s="6" t="b">
        <f t="shared" si="2"/>
        <v>1</v>
      </c>
      <c r="P54" s="6" t="b">
        <f t="shared" si="3"/>
        <v>0</v>
      </c>
      <c r="Q54" s="6" t="b">
        <f t="shared" si="4"/>
        <v>0</v>
      </c>
      <c r="R54" s="6" t="b">
        <f t="shared" si="0"/>
        <v>0</v>
      </c>
    </row>
    <row r="55" spans="1:18">
      <c r="A55" s="4" t="s">
        <v>77</v>
      </c>
      <c r="B55" s="4">
        <v>57</v>
      </c>
      <c r="C55" s="4" t="s">
        <v>25</v>
      </c>
      <c r="D55" s="4">
        <v>110.58</v>
      </c>
      <c r="E55" s="4">
        <v>21.99</v>
      </c>
      <c r="F55" s="4">
        <v>3</v>
      </c>
      <c r="G55" s="4">
        <v>0</v>
      </c>
      <c r="H55" s="4">
        <v>0</v>
      </c>
      <c r="I55" s="4">
        <v>0.9</v>
      </c>
      <c r="J55" s="4" t="s">
        <v>15</v>
      </c>
      <c r="K55" s="4" t="s">
        <v>16</v>
      </c>
      <c r="L55" s="4">
        <v>19.8860553445469</v>
      </c>
      <c r="M55" s="4" t="s">
        <v>27</v>
      </c>
      <c r="N55" s="5">
        <f t="shared" si="1"/>
        <v>3.9545519716638364E-6</v>
      </c>
      <c r="O55" s="6" t="b">
        <f t="shared" si="2"/>
        <v>1</v>
      </c>
      <c r="P55" s="6" t="b">
        <f t="shared" si="3"/>
        <v>0</v>
      </c>
      <c r="Q55" s="6" t="b">
        <f t="shared" si="4"/>
        <v>0</v>
      </c>
      <c r="R55" s="6" t="b">
        <f t="shared" si="0"/>
        <v>0</v>
      </c>
    </row>
    <row r="56" spans="1:18">
      <c r="A56" s="4" t="s">
        <v>78</v>
      </c>
      <c r="B56" s="4">
        <v>50</v>
      </c>
      <c r="C56" s="4" t="s">
        <v>14</v>
      </c>
      <c r="D56" s="4">
        <v>114.47</v>
      </c>
      <c r="E56" s="4">
        <v>18.010000000000002</v>
      </c>
      <c r="F56" s="4">
        <v>1</v>
      </c>
      <c r="G56" s="4">
        <v>3</v>
      </c>
      <c r="H56" s="4">
        <v>0</v>
      </c>
      <c r="I56" s="4">
        <v>0.6</v>
      </c>
      <c r="J56" s="4" t="s">
        <v>31</v>
      </c>
      <c r="K56" s="4" t="s">
        <v>16</v>
      </c>
      <c r="L56" s="4">
        <v>15.7333799248711</v>
      </c>
      <c r="M56" s="4" t="s">
        <v>27</v>
      </c>
      <c r="N56" s="5">
        <f t="shared" si="1"/>
        <v>2.4753924386033839E-6</v>
      </c>
      <c r="O56" s="6" t="b">
        <f t="shared" si="2"/>
        <v>1</v>
      </c>
      <c r="P56" s="6" t="b">
        <f t="shared" si="3"/>
        <v>0</v>
      </c>
      <c r="Q56" s="6" t="b">
        <f t="shared" si="4"/>
        <v>0</v>
      </c>
      <c r="R56" s="6" t="b">
        <f t="shared" si="0"/>
        <v>0</v>
      </c>
    </row>
    <row r="57" spans="1:18">
      <c r="A57" s="4" t="s">
        <v>79</v>
      </c>
      <c r="B57" s="4">
        <v>31</v>
      </c>
      <c r="C57" s="4" t="s">
        <v>14</v>
      </c>
      <c r="D57" s="4">
        <v>96.28</v>
      </c>
      <c r="E57" s="4">
        <v>16.84</v>
      </c>
      <c r="F57" s="4">
        <v>4</v>
      </c>
      <c r="G57" s="4">
        <v>2</v>
      </c>
      <c r="H57" s="4">
        <v>3</v>
      </c>
      <c r="I57" s="4">
        <v>0.5</v>
      </c>
      <c r="J57" s="4" t="s">
        <v>26</v>
      </c>
      <c r="K57" s="4" t="s">
        <v>16</v>
      </c>
      <c r="L57" s="4">
        <v>17.490652264229301</v>
      </c>
      <c r="M57" s="4" t="s">
        <v>20</v>
      </c>
      <c r="N57" s="5">
        <f t="shared" si="1"/>
        <v>3.0592291662819061E-6</v>
      </c>
      <c r="O57" s="6" t="b">
        <f t="shared" si="2"/>
        <v>1</v>
      </c>
      <c r="P57" s="6" t="b">
        <f t="shared" si="3"/>
        <v>0</v>
      </c>
      <c r="Q57" s="6" t="b">
        <f t="shared" si="4"/>
        <v>0</v>
      </c>
      <c r="R57" s="6" t="b">
        <f t="shared" si="0"/>
        <v>0</v>
      </c>
    </row>
    <row r="58" spans="1:18">
      <c r="A58" s="4" t="s">
        <v>80</v>
      </c>
      <c r="B58" s="4">
        <v>44</v>
      </c>
      <c r="C58" s="4" t="s">
        <v>14</v>
      </c>
      <c r="D58" s="4">
        <v>104.76</v>
      </c>
      <c r="E58" s="4">
        <v>18.399999999999999</v>
      </c>
      <c r="F58" s="4">
        <v>4</v>
      </c>
      <c r="G58" s="4">
        <v>2</v>
      </c>
      <c r="H58" s="4">
        <v>1</v>
      </c>
      <c r="I58" s="4">
        <v>0.7</v>
      </c>
      <c r="J58" s="4" t="s">
        <v>15</v>
      </c>
      <c r="K58" s="4" t="s">
        <v>16</v>
      </c>
      <c r="L58" s="4">
        <v>17.563955708285601</v>
      </c>
      <c r="M58" s="4" t="s">
        <v>17</v>
      </c>
      <c r="N58" s="5">
        <f t="shared" si="1"/>
        <v>3.0849254012261837E-6</v>
      </c>
      <c r="O58" s="6" t="b">
        <f t="shared" si="2"/>
        <v>1</v>
      </c>
      <c r="P58" s="6" t="b">
        <f t="shared" si="3"/>
        <v>0</v>
      </c>
      <c r="Q58" s="6" t="b">
        <f t="shared" si="4"/>
        <v>0</v>
      </c>
      <c r="R58" s="6" t="b">
        <f t="shared" si="0"/>
        <v>0</v>
      </c>
    </row>
    <row r="59" spans="1:18">
      <c r="A59" s="4" t="s">
        <v>81</v>
      </c>
      <c r="B59" s="4">
        <v>42</v>
      </c>
      <c r="C59" s="4" t="s">
        <v>25</v>
      </c>
      <c r="D59" s="4">
        <v>105.35</v>
      </c>
      <c r="E59" s="4">
        <v>19.88</v>
      </c>
      <c r="F59" s="4">
        <v>1</v>
      </c>
      <c r="G59" s="4">
        <v>2</v>
      </c>
      <c r="H59" s="4">
        <v>2</v>
      </c>
      <c r="I59" s="4">
        <v>2.8</v>
      </c>
      <c r="J59" s="4" t="s">
        <v>26</v>
      </c>
      <c r="K59" s="4" t="s">
        <v>16</v>
      </c>
      <c r="L59" s="4">
        <v>18.870431893687702</v>
      </c>
      <c r="M59" s="4" t="s">
        <v>17</v>
      </c>
      <c r="N59" s="5">
        <f t="shared" si="1"/>
        <v>3.5609319985430628E-6</v>
      </c>
      <c r="O59" s="6" t="b">
        <f t="shared" si="2"/>
        <v>1</v>
      </c>
      <c r="P59" s="6" t="b">
        <f t="shared" si="3"/>
        <v>0</v>
      </c>
      <c r="Q59" s="6" t="b">
        <f t="shared" si="4"/>
        <v>0</v>
      </c>
      <c r="R59" s="6" t="b">
        <f t="shared" si="0"/>
        <v>0</v>
      </c>
    </row>
    <row r="60" spans="1:18">
      <c r="A60" s="4" t="s">
        <v>82</v>
      </c>
      <c r="B60" s="4">
        <v>59</v>
      </c>
      <c r="C60" s="4" t="s">
        <v>25</v>
      </c>
      <c r="D60" s="4">
        <v>110.75</v>
      </c>
      <c r="E60" s="4">
        <v>24.56</v>
      </c>
      <c r="F60" s="4">
        <v>4</v>
      </c>
      <c r="G60" s="4">
        <v>4</v>
      </c>
      <c r="H60" s="4">
        <v>1</v>
      </c>
      <c r="I60" s="4">
        <v>1.7</v>
      </c>
      <c r="J60" s="4" t="s">
        <v>15</v>
      </c>
      <c r="K60" s="4" t="s">
        <v>16</v>
      </c>
      <c r="L60" s="4">
        <v>22.176072234763001</v>
      </c>
      <c r="M60" s="4" t="s">
        <v>27</v>
      </c>
      <c r="N60" s="5">
        <f t="shared" si="1"/>
        <v>4.9177817976142544E-6</v>
      </c>
      <c r="O60" s="6" t="b">
        <f t="shared" si="2"/>
        <v>1</v>
      </c>
      <c r="P60" s="6" t="b">
        <f t="shared" si="3"/>
        <v>0</v>
      </c>
      <c r="Q60" s="6" t="b">
        <f t="shared" si="4"/>
        <v>0</v>
      </c>
      <c r="R60" s="6" t="b">
        <f t="shared" si="0"/>
        <v>0</v>
      </c>
    </row>
    <row r="61" spans="1:18">
      <c r="A61" s="4" t="s">
        <v>83</v>
      </c>
      <c r="B61" s="4">
        <v>56</v>
      </c>
      <c r="C61" s="4" t="s">
        <v>25</v>
      </c>
      <c r="D61" s="4">
        <v>108</v>
      </c>
      <c r="E61" s="4">
        <v>22.24</v>
      </c>
      <c r="F61" s="4">
        <v>2</v>
      </c>
      <c r="G61" s="4">
        <v>4</v>
      </c>
      <c r="H61" s="4">
        <v>2</v>
      </c>
      <c r="I61" s="4">
        <v>1.1000000000000001</v>
      </c>
      <c r="J61" s="4" t="s">
        <v>19</v>
      </c>
      <c r="K61" s="4" t="s">
        <v>16</v>
      </c>
      <c r="L61" s="4">
        <v>20.592592592592599</v>
      </c>
      <c r="M61" s="4" t="s">
        <v>27</v>
      </c>
      <c r="N61" s="5">
        <f t="shared" si="1"/>
        <v>4.2405486968449915E-6</v>
      </c>
      <c r="O61" s="6" t="b">
        <f t="shared" si="2"/>
        <v>1</v>
      </c>
      <c r="P61" s="6" t="b">
        <f t="shared" si="3"/>
        <v>0</v>
      </c>
      <c r="Q61" s="6" t="b">
        <f t="shared" si="4"/>
        <v>0</v>
      </c>
      <c r="R61" s="6" t="b">
        <f t="shared" si="0"/>
        <v>0</v>
      </c>
    </row>
    <row r="62" spans="1:18">
      <c r="A62" s="4" t="s">
        <v>84</v>
      </c>
      <c r="B62" s="4">
        <v>32</v>
      </c>
      <c r="C62" s="4" t="s">
        <v>14</v>
      </c>
      <c r="D62" s="4">
        <v>98.63</v>
      </c>
      <c r="E62" s="4">
        <v>17.96</v>
      </c>
      <c r="F62" s="4">
        <v>0</v>
      </c>
      <c r="G62" s="4">
        <v>0</v>
      </c>
      <c r="H62" s="4">
        <v>2</v>
      </c>
      <c r="I62" s="4">
        <v>2.6</v>
      </c>
      <c r="J62" s="4" t="s">
        <v>31</v>
      </c>
      <c r="K62" s="4" t="s">
        <v>16</v>
      </c>
      <c r="L62" s="4">
        <v>18.209469735374601</v>
      </c>
      <c r="M62" s="4" t="s">
        <v>20</v>
      </c>
      <c r="N62" s="5">
        <f t="shared" si="1"/>
        <v>3.3158478804352476E-6</v>
      </c>
      <c r="O62" s="6" t="b">
        <f t="shared" si="2"/>
        <v>1</v>
      </c>
      <c r="P62" s="6" t="b">
        <f t="shared" si="3"/>
        <v>0</v>
      </c>
      <c r="Q62" s="6" t="b">
        <f t="shared" si="4"/>
        <v>0</v>
      </c>
      <c r="R62" s="6" t="b">
        <f t="shared" si="0"/>
        <v>0</v>
      </c>
    </row>
    <row r="63" spans="1:18">
      <c r="A63" s="4" t="s">
        <v>85</v>
      </c>
      <c r="B63" s="4">
        <v>47</v>
      </c>
      <c r="C63" s="4" t="s">
        <v>14</v>
      </c>
      <c r="D63" s="4">
        <v>103.57</v>
      </c>
      <c r="E63" s="4">
        <v>22.13</v>
      </c>
      <c r="F63" s="4">
        <v>3</v>
      </c>
      <c r="G63" s="4">
        <v>2</v>
      </c>
      <c r="H63" s="4">
        <v>0</v>
      </c>
      <c r="I63" s="4">
        <v>0.6</v>
      </c>
      <c r="J63" s="4" t="s">
        <v>15</v>
      </c>
      <c r="K63" s="4" t="s">
        <v>16</v>
      </c>
      <c r="L63" s="4">
        <v>21.367191271603701</v>
      </c>
      <c r="M63" s="4" t="s">
        <v>17</v>
      </c>
      <c r="N63" s="5">
        <f t="shared" si="1"/>
        <v>4.5655686283729936E-6</v>
      </c>
      <c r="O63" s="6" t="b">
        <f t="shared" si="2"/>
        <v>1</v>
      </c>
      <c r="P63" s="6" t="b">
        <f t="shared" si="3"/>
        <v>0</v>
      </c>
      <c r="Q63" s="6" t="b">
        <f t="shared" si="4"/>
        <v>0</v>
      </c>
      <c r="R63" s="6" t="b">
        <f t="shared" si="0"/>
        <v>0</v>
      </c>
    </row>
    <row r="64" spans="1:18">
      <c r="A64" s="4" t="s">
        <v>86</v>
      </c>
      <c r="B64" s="4">
        <v>28</v>
      </c>
      <c r="C64" s="4" t="s">
        <v>25</v>
      </c>
      <c r="D64" s="4">
        <v>92.72</v>
      </c>
      <c r="E64" s="4">
        <v>15.7</v>
      </c>
      <c r="F64" s="4">
        <v>4</v>
      </c>
      <c r="G64" s="4">
        <v>0</v>
      </c>
      <c r="H64" s="4">
        <v>1</v>
      </c>
      <c r="I64" s="4">
        <v>0.5</v>
      </c>
      <c r="J64" s="4" t="s">
        <v>31</v>
      </c>
      <c r="K64" s="4" t="s">
        <v>16</v>
      </c>
      <c r="L64" s="4">
        <v>16.9327006039689</v>
      </c>
      <c r="M64" s="4" t="s">
        <v>20</v>
      </c>
      <c r="N64" s="5">
        <f t="shared" si="1"/>
        <v>2.8671634974365005E-6</v>
      </c>
      <c r="O64" s="6" t="b">
        <f t="shared" si="2"/>
        <v>1</v>
      </c>
      <c r="P64" s="6" t="b">
        <f t="shared" si="3"/>
        <v>0</v>
      </c>
      <c r="Q64" s="6" t="b">
        <f t="shared" si="4"/>
        <v>0</v>
      </c>
      <c r="R64" s="6" t="b">
        <f t="shared" si="0"/>
        <v>0</v>
      </c>
    </row>
    <row r="65" spans="1:18">
      <c r="A65" s="4" t="s">
        <v>87</v>
      </c>
      <c r="B65" s="4">
        <v>56</v>
      </c>
      <c r="C65" s="4" t="s">
        <v>25</v>
      </c>
      <c r="D65" s="4">
        <v>113.3</v>
      </c>
      <c r="E65" s="4">
        <v>20.45</v>
      </c>
      <c r="F65" s="4">
        <v>2</v>
      </c>
      <c r="G65" s="4">
        <v>2</v>
      </c>
      <c r="H65" s="4">
        <v>2</v>
      </c>
      <c r="I65" s="4">
        <v>0.5</v>
      </c>
      <c r="J65" s="4" t="s">
        <v>34</v>
      </c>
      <c r="K65" s="4" t="s">
        <v>16</v>
      </c>
      <c r="L65" s="4">
        <v>18.049426301853501</v>
      </c>
      <c r="M65" s="4" t="s">
        <v>27</v>
      </c>
      <c r="N65" s="5">
        <f t="shared" si="1"/>
        <v>3.2578178982604036E-6</v>
      </c>
      <c r="O65" s="6" t="b">
        <f t="shared" si="2"/>
        <v>1</v>
      </c>
      <c r="P65" s="6" t="b">
        <f t="shared" si="3"/>
        <v>0</v>
      </c>
      <c r="Q65" s="6" t="b">
        <f t="shared" si="4"/>
        <v>0</v>
      </c>
      <c r="R65" s="6" t="b">
        <f t="shared" si="0"/>
        <v>0</v>
      </c>
    </row>
    <row r="66" spans="1:18">
      <c r="A66" s="4" t="s">
        <v>88</v>
      </c>
      <c r="B66" s="4">
        <v>38</v>
      </c>
      <c r="C66" s="4" t="s">
        <v>25</v>
      </c>
      <c r="D66" s="4">
        <v>104.84</v>
      </c>
      <c r="E66" s="4">
        <v>19.829999999999998</v>
      </c>
      <c r="F66" s="4">
        <v>4</v>
      </c>
      <c r="G66" s="4">
        <v>0</v>
      </c>
      <c r="H66" s="4">
        <v>0</v>
      </c>
      <c r="I66" s="4">
        <v>0.8</v>
      </c>
      <c r="J66" s="4" t="s">
        <v>31</v>
      </c>
      <c r="K66" s="4" t="s">
        <v>16</v>
      </c>
      <c r="L66" s="4">
        <v>18.914536436474599</v>
      </c>
      <c r="M66" s="4" t="s">
        <v>17</v>
      </c>
      <c r="N66" s="5">
        <f t="shared" si="1"/>
        <v>3.5775968860672631E-6</v>
      </c>
      <c r="O66" s="6" t="b">
        <f t="shared" si="2"/>
        <v>1</v>
      </c>
      <c r="P66" s="6" t="b">
        <f t="shared" si="3"/>
        <v>0</v>
      </c>
      <c r="Q66" s="6" t="b">
        <f t="shared" si="4"/>
        <v>0</v>
      </c>
      <c r="R66" s="6" t="b">
        <f t="shared" si="0"/>
        <v>0</v>
      </c>
    </row>
    <row r="67" spans="1:18">
      <c r="A67" s="4" t="s">
        <v>89</v>
      </c>
      <c r="B67" s="4">
        <v>50</v>
      </c>
      <c r="C67" s="4" t="s">
        <v>14</v>
      </c>
      <c r="D67" s="4">
        <v>104.56</v>
      </c>
      <c r="E67" s="4">
        <v>21.62</v>
      </c>
      <c r="F67" s="4">
        <v>4</v>
      </c>
      <c r="G67" s="4">
        <v>1</v>
      </c>
      <c r="H67" s="4">
        <v>1</v>
      </c>
      <c r="I67" s="4">
        <v>2</v>
      </c>
      <c r="J67" s="4" t="s">
        <v>15</v>
      </c>
      <c r="K67" s="4" t="s">
        <v>16</v>
      </c>
      <c r="L67" s="4">
        <v>20.6771231828615</v>
      </c>
      <c r="M67" s="4" t="s">
        <v>27</v>
      </c>
      <c r="N67" s="5">
        <f t="shared" ref="N67:N101" si="5">(E67/D67/100)^2</f>
        <v>4.2754342311922908E-6</v>
      </c>
      <c r="O67" s="6" t="b">
        <f t="shared" ref="O67:O101" si="6">N67&lt;=18.5</f>
        <v>1</v>
      </c>
      <c r="P67" s="6" t="b">
        <f t="shared" ref="P67:P101" si="7">18.5&lt;=O67&lt;=24.9</f>
        <v>0</v>
      </c>
      <c r="Q67" s="6" t="b">
        <f t="shared" ref="Q67:Q101" si="8">25&lt;=N67&lt;=29.9</f>
        <v>0</v>
      </c>
      <c r="R67" s="6" t="b">
        <f t="shared" ref="R67:R101" si="9">N67&gt;=30</f>
        <v>0</v>
      </c>
    </row>
    <row r="68" spans="1:18">
      <c r="A68" s="4" t="s">
        <v>90</v>
      </c>
      <c r="B68" s="4">
        <v>27</v>
      </c>
      <c r="C68" s="4" t="s">
        <v>25</v>
      </c>
      <c r="D68" s="4">
        <v>97.32</v>
      </c>
      <c r="E68" s="4">
        <v>16.28</v>
      </c>
      <c r="F68" s="4">
        <v>2</v>
      </c>
      <c r="G68" s="4">
        <v>4</v>
      </c>
      <c r="H68" s="4">
        <v>0</v>
      </c>
      <c r="I68" s="4">
        <v>0.8</v>
      </c>
      <c r="J68" s="4" t="s">
        <v>15</v>
      </c>
      <c r="K68" s="4" t="s">
        <v>16</v>
      </c>
      <c r="L68" s="4">
        <v>16.7283189478011</v>
      </c>
      <c r="M68" s="4" t="s">
        <v>20</v>
      </c>
      <c r="N68" s="5">
        <f t="shared" si="5"/>
        <v>2.7983665481936033E-6</v>
      </c>
      <c r="O68" s="6" t="b">
        <f t="shared" si="6"/>
        <v>1</v>
      </c>
      <c r="P68" s="6" t="b">
        <f t="shared" si="7"/>
        <v>0</v>
      </c>
      <c r="Q68" s="6" t="b">
        <f t="shared" si="8"/>
        <v>0</v>
      </c>
      <c r="R68" s="6" t="b">
        <f t="shared" si="9"/>
        <v>0</v>
      </c>
    </row>
    <row r="69" spans="1:18">
      <c r="A69" s="4" t="s">
        <v>91</v>
      </c>
      <c r="B69" s="4">
        <v>32</v>
      </c>
      <c r="C69" s="4" t="s">
        <v>14</v>
      </c>
      <c r="D69" s="4">
        <v>103.58</v>
      </c>
      <c r="E69" s="4">
        <v>15.12</v>
      </c>
      <c r="F69" s="4">
        <v>4</v>
      </c>
      <c r="G69" s="4">
        <v>0</v>
      </c>
      <c r="H69" s="4">
        <v>2</v>
      </c>
      <c r="I69" s="4">
        <v>1.8</v>
      </c>
      <c r="J69" s="4" t="s">
        <v>26</v>
      </c>
      <c r="K69" s="4" t="s">
        <v>16</v>
      </c>
      <c r="L69" s="4">
        <v>14.5974126279204</v>
      </c>
      <c r="M69" s="4" t="s">
        <v>20</v>
      </c>
      <c r="N69" s="5">
        <f t="shared" si="5"/>
        <v>2.1308445542977135E-6</v>
      </c>
      <c r="O69" s="6" t="b">
        <f t="shared" si="6"/>
        <v>1</v>
      </c>
      <c r="P69" s="6" t="b">
        <f t="shared" si="7"/>
        <v>0</v>
      </c>
      <c r="Q69" s="6" t="b">
        <f t="shared" si="8"/>
        <v>0</v>
      </c>
      <c r="R69" s="6" t="b">
        <f t="shared" si="9"/>
        <v>0</v>
      </c>
    </row>
    <row r="70" spans="1:18">
      <c r="A70" s="4" t="s">
        <v>92</v>
      </c>
      <c r="B70" s="4">
        <v>53</v>
      </c>
      <c r="C70" s="4" t="s">
        <v>25</v>
      </c>
      <c r="D70" s="4">
        <v>105.92</v>
      </c>
      <c r="E70" s="4">
        <v>22.98</v>
      </c>
      <c r="F70" s="4">
        <v>2</v>
      </c>
      <c r="G70" s="4">
        <v>0</v>
      </c>
      <c r="H70" s="4">
        <v>0</v>
      </c>
      <c r="I70" s="4">
        <v>0.8</v>
      </c>
      <c r="J70" s="4" t="s">
        <v>34</v>
      </c>
      <c r="K70" s="4" t="s">
        <v>16</v>
      </c>
      <c r="L70" s="4">
        <v>21.695619335347399</v>
      </c>
      <c r="M70" s="4" t="s">
        <v>27</v>
      </c>
      <c r="N70" s="5">
        <f t="shared" si="5"/>
        <v>4.7069989834430145E-6</v>
      </c>
      <c r="O70" s="6" t="b">
        <f t="shared" si="6"/>
        <v>1</v>
      </c>
      <c r="P70" s="6" t="b">
        <f t="shared" si="7"/>
        <v>0</v>
      </c>
      <c r="Q70" s="6" t="b">
        <f t="shared" si="8"/>
        <v>0</v>
      </c>
      <c r="R70" s="6" t="b">
        <f t="shared" si="9"/>
        <v>0</v>
      </c>
    </row>
    <row r="71" spans="1:18">
      <c r="A71" s="4" t="s">
        <v>93</v>
      </c>
      <c r="B71" s="4">
        <v>33</v>
      </c>
      <c r="C71" s="4" t="s">
        <v>25</v>
      </c>
      <c r="D71" s="4">
        <v>104.76</v>
      </c>
      <c r="E71" s="4">
        <v>13.89</v>
      </c>
      <c r="F71" s="4">
        <v>3</v>
      </c>
      <c r="G71" s="4">
        <v>4</v>
      </c>
      <c r="H71" s="4">
        <v>0</v>
      </c>
      <c r="I71" s="4">
        <v>0.5</v>
      </c>
      <c r="J71" s="4" t="s">
        <v>26</v>
      </c>
      <c r="K71" s="4" t="s">
        <v>16</v>
      </c>
      <c r="L71" s="4">
        <v>13.258877434135201</v>
      </c>
      <c r="M71" s="4" t="s">
        <v>20</v>
      </c>
      <c r="N71" s="5">
        <f t="shared" si="5"/>
        <v>1.7579783081341876E-6</v>
      </c>
      <c r="O71" s="6" t="b">
        <f t="shared" si="6"/>
        <v>1</v>
      </c>
      <c r="P71" s="6" t="b">
        <f t="shared" si="7"/>
        <v>0</v>
      </c>
      <c r="Q71" s="6" t="b">
        <f t="shared" si="8"/>
        <v>0</v>
      </c>
      <c r="R71" s="6" t="b">
        <f t="shared" si="9"/>
        <v>0</v>
      </c>
    </row>
    <row r="72" spans="1:18">
      <c r="A72" s="4" t="s">
        <v>94</v>
      </c>
      <c r="B72" s="4">
        <v>49</v>
      </c>
      <c r="C72" s="4" t="s">
        <v>25</v>
      </c>
      <c r="D72" s="4">
        <v>108.22</v>
      </c>
      <c r="E72" s="4">
        <v>19.55</v>
      </c>
      <c r="F72" s="4">
        <v>1</v>
      </c>
      <c r="G72" s="4">
        <v>1</v>
      </c>
      <c r="H72" s="4">
        <v>2</v>
      </c>
      <c r="I72" s="4">
        <v>1.6</v>
      </c>
      <c r="J72" s="4" t="s">
        <v>26</v>
      </c>
      <c r="K72" s="4" t="s">
        <v>16</v>
      </c>
      <c r="L72" s="4">
        <v>18.065052670486001</v>
      </c>
      <c r="M72" s="4" t="s">
        <v>27</v>
      </c>
      <c r="N72" s="5">
        <f t="shared" si="5"/>
        <v>3.2634612798743506E-6</v>
      </c>
      <c r="O72" s="6" t="b">
        <f t="shared" si="6"/>
        <v>1</v>
      </c>
      <c r="P72" s="6" t="b">
        <f t="shared" si="7"/>
        <v>0</v>
      </c>
      <c r="Q72" s="6" t="b">
        <f t="shared" si="8"/>
        <v>0</v>
      </c>
      <c r="R72" s="6" t="b">
        <f t="shared" si="9"/>
        <v>0</v>
      </c>
    </row>
    <row r="73" spans="1:18">
      <c r="A73" s="4" t="s">
        <v>95</v>
      </c>
      <c r="B73" s="4">
        <v>32</v>
      </c>
      <c r="C73" s="4" t="s">
        <v>14</v>
      </c>
      <c r="D73" s="4">
        <v>97.69</v>
      </c>
      <c r="E73" s="4">
        <v>18.04</v>
      </c>
      <c r="F73" s="4">
        <v>3</v>
      </c>
      <c r="G73" s="4">
        <v>2</v>
      </c>
      <c r="H73" s="4">
        <v>2</v>
      </c>
      <c r="I73" s="4">
        <v>2.2000000000000002</v>
      </c>
      <c r="J73" s="4" t="s">
        <v>15</v>
      </c>
      <c r="K73" s="4" t="s">
        <v>16</v>
      </c>
      <c r="L73" s="4">
        <v>18.466577950660302</v>
      </c>
      <c r="M73" s="4" t="s">
        <v>20</v>
      </c>
      <c r="N73" s="5">
        <f t="shared" si="5"/>
        <v>3.4101450120781138E-6</v>
      </c>
      <c r="O73" s="6" t="b">
        <f t="shared" si="6"/>
        <v>1</v>
      </c>
      <c r="P73" s="6" t="b">
        <f t="shared" si="7"/>
        <v>0</v>
      </c>
      <c r="Q73" s="6" t="b">
        <f t="shared" si="8"/>
        <v>0</v>
      </c>
      <c r="R73" s="6" t="b">
        <f t="shared" si="9"/>
        <v>0</v>
      </c>
    </row>
    <row r="74" spans="1:18">
      <c r="A74" s="4" t="s">
        <v>96</v>
      </c>
      <c r="B74" s="4">
        <v>52</v>
      </c>
      <c r="C74" s="4" t="s">
        <v>14</v>
      </c>
      <c r="D74" s="4">
        <v>104.99</v>
      </c>
      <c r="E74" s="4">
        <v>22.77</v>
      </c>
      <c r="F74" s="4">
        <v>3</v>
      </c>
      <c r="G74" s="4">
        <v>2</v>
      </c>
      <c r="H74" s="4">
        <v>1</v>
      </c>
      <c r="I74" s="4">
        <v>1.1000000000000001</v>
      </c>
      <c r="J74" s="4" t="s">
        <v>19</v>
      </c>
      <c r="K74" s="4" t="s">
        <v>16</v>
      </c>
      <c r="L74" s="4">
        <v>21.6877797885513</v>
      </c>
      <c r="M74" s="4" t="s">
        <v>27</v>
      </c>
      <c r="N74" s="5">
        <f t="shared" si="5"/>
        <v>4.7035979215669392E-6</v>
      </c>
      <c r="O74" s="6" t="b">
        <f t="shared" si="6"/>
        <v>1</v>
      </c>
      <c r="P74" s="6" t="b">
        <f t="shared" si="7"/>
        <v>0</v>
      </c>
      <c r="Q74" s="6" t="b">
        <f t="shared" si="8"/>
        <v>0</v>
      </c>
      <c r="R74" s="6" t="b">
        <f t="shared" si="9"/>
        <v>0</v>
      </c>
    </row>
    <row r="75" spans="1:18">
      <c r="A75" s="4" t="s">
        <v>97</v>
      </c>
      <c r="B75" s="4">
        <v>25</v>
      </c>
      <c r="C75" s="4" t="s">
        <v>25</v>
      </c>
      <c r="D75" s="4">
        <v>88.93</v>
      </c>
      <c r="E75" s="4">
        <v>15.5</v>
      </c>
      <c r="F75" s="4">
        <v>3</v>
      </c>
      <c r="G75" s="4">
        <v>0</v>
      </c>
      <c r="H75" s="4">
        <v>3</v>
      </c>
      <c r="I75" s="4">
        <v>3.8</v>
      </c>
      <c r="J75" s="4" t="s">
        <v>19</v>
      </c>
      <c r="K75" s="4" t="s">
        <v>16</v>
      </c>
      <c r="L75" s="4">
        <v>17.4294388845159</v>
      </c>
      <c r="M75" s="4" t="s">
        <v>20</v>
      </c>
      <c r="N75" s="5">
        <f t="shared" si="5"/>
        <v>3.037853398290752E-6</v>
      </c>
      <c r="O75" s="6" t="b">
        <f t="shared" si="6"/>
        <v>1</v>
      </c>
      <c r="P75" s="6" t="b">
        <f t="shared" si="7"/>
        <v>0</v>
      </c>
      <c r="Q75" s="6" t="b">
        <f t="shared" si="8"/>
        <v>0</v>
      </c>
      <c r="R75" s="6" t="b">
        <f t="shared" si="9"/>
        <v>0</v>
      </c>
    </row>
    <row r="76" spans="1:18">
      <c r="A76" s="4" t="s">
        <v>98</v>
      </c>
      <c r="B76" s="4">
        <v>41</v>
      </c>
      <c r="C76" s="4" t="s">
        <v>14</v>
      </c>
      <c r="D76" s="4">
        <v>105.5</v>
      </c>
      <c r="E76" s="4">
        <v>20.18</v>
      </c>
      <c r="F76" s="4">
        <v>1</v>
      </c>
      <c r="G76" s="4">
        <v>4</v>
      </c>
      <c r="H76" s="4">
        <v>3</v>
      </c>
      <c r="I76" s="4">
        <v>1.9</v>
      </c>
      <c r="J76" s="4" t="s">
        <v>31</v>
      </c>
      <c r="K76" s="4" t="s">
        <v>16</v>
      </c>
      <c r="L76" s="4">
        <v>19.127962085308098</v>
      </c>
      <c r="M76" s="4" t="s">
        <v>17</v>
      </c>
      <c r="N76" s="5">
        <f t="shared" si="5"/>
        <v>3.6587893353698256E-6</v>
      </c>
      <c r="O76" s="6" t="b">
        <f t="shared" si="6"/>
        <v>1</v>
      </c>
      <c r="P76" s="6" t="b">
        <f t="shared" si="7"/>
        <v>0</v>
      </c>
      <c r="Q76" s="6" t="b">
        <f t="shared" si="8"/>
        <v>0</v>
      </c>
      <c r="R76" s="6" t="b">
        <f t="shared" si="9"/>
        <v>0</v>
      </c>
    </row>
    <row r="77" spans="1:18">
      <c r="A77" s="4" t="s">
        <v>99</v>
      </c>
      <c r="B77" s="4">
        <v>38</v>
      </c>
      <c r="C77" s="4" t="s">
        <v>25</v>
      </c>
      <c r="D77" s="4">
        <v>101.47</v>
      </c>
      <c r="E77" s="4">
        <v>15.96</v>
      </c>
      <c r="F77" s="4">
        <v>1</v>
      </c>
      <c r="G77" s="4">
        <v>1</v>
      </c>
      <c r="H77" s="4">
        <v>0</v>
      </c>
      <c r="I77" s="4">
        <v>0.8</v>
      </c>
      <c r="J77" s="4" t="s">
        <v>15</v>
      </c>
      <c r="K77" s="4" t="s">
        <v>16</v>
      </c>
      <c r="L77" s="4">
        <v>15.7287868335469</v>
      </c>
      <c r="M77" s="4" t="s">
        <v>17</v>
      </c>
      <c r="N77" s="5">
        <f t="shared" si="5"/>
        <v>2.4739473525515713E-6</v>
      </c>
      <c r="O77" s="6" t="b">
        <f t="shared" si="6"/>
        <v>1</v>
      </c>
      <c r="P77" s="6" t="b">
        <f t="shared" si="7"/>
        <v>0</v>
      </c>
      <c r="Q77" s="6" t="b">
        <f t="shared" si="8"/>
        <v>0</v>
      </c>
      <c r="R77" s="6" t="b">
        <f t="shared" si="9"/>
        <v>0</v>
      </c>
    </row>
    <row r="78" spans="1:18">
      <c r="A78" s="4" t="s">
        <v>100</v>
      </c>
      <c r="B78" s="4">
        <v>46</v>
      </c>
      <c r="C78" s="4" t="s">
        <v>25</v>
      </c>
      <c r="D78" s="4">
        <v>103.84</v>
      </c>
      <c r="E78" s="4">
        <v>17.13</v>
      </c>
      <c r="F78" s="4">
        <v>0</v>
      </c>
      <c r="G78" s="4">
        <v>4</v>
      </c>
      <c r="H78" s="4">
        <v>1</v>
      </c>
      <c r="I78" s="4">
        <v>0.7</v>
      </c>
      <c r="J78" s="4" t="s">
        <v>26</v>
      </c>
      <c r="K78" s="4" t="s">
        <v>16</v>
      </c>
      <c r="L78" s="4">
        <v>16.496533127889101</v>
      </c>
      <c r="M78" s="4" t="s">
        <v>17</v>
      </c>
      <c r="N78" s="5">
        <f t="shared" si="5"/>
        <v>2.7213560523954121E-6</v>
      </c>
      <c r="O78" s="6" t="b">
        <f t="shared" si="6"/>
        <v>1</v>
      </c>
      <c r="P78" s="6" t="b">
        <f t="shared" si="7"/>
        <v>0</v>
      </c>
      <c r="Q78" s="6" t="b">
        <f t="shared" si="8"/>
        <v>0</v>
      </c>
      <c r="R78" s="6" t="b">
        <f t="shared" si="9"/>
        <v>0</v>
      </c>
    </row>
    <row r="79" spans="1:18">
      <c r="A79" s="4" t="s">
        <v>101</v>
      </c>
      <c r="B79" s="4">
        <v>45</v>
      </c>
      <c r="C79" s="4" t="s">
        <v>25</v>
      </c>
      <c r="D79" s="4">
        <v>103.74</v>
      </c>
      <c r="E79" s="4">
        <v>18.21</v>
      </c>
      <c r="F79" s="4">
        <v>1</v>
      </c>
      <c r="G79" s="4">
        <v>3</v>
      </c>
      <c r="H79" s="4">
        <v>0</v>
      </c>
      <c r="I79" s="4">
        <v>0.5</v>
      </c>
      <c r="J79" s="4" t="s">
        <v>26</v>
      </c>
      <c r="K79" s="4" t="s">
        <v>16</v>
      </c>
      <c r="L79" s="4">
        <v>17.5534991324465</v>
      </c>
      <c r="M79" s="4" t="s">
        <v>17</v>
      </c>
      <c r="N79" s="5">
        <f t="shared" si="5"/>
        <v>3.0812533179280004E-6</v>
      </c>
      <c r="O79" s="6" t="b">
        <f t="shared" si="6"/>
        <v>1</v>
      </c>
      <c r="P79" s="6" t="b">
        <f t="shared" si="7"/>
        <v>0</v>
      </c>
      <c r="Q79" s="6" t="b">
        <f t="shared" si="8"/>
        <v>0</v>
      </c>
      <c r="R79" s="6" t="b">
        <f t="shared" si="9"/>
        <v>0</v>
      </c>
    </row>
    <row r="80" spans="1:18">
      <c r="A80" s="4" t="s">
        <v>102</v>
      </c>
      <c r="B80" s="4">
        <v>48</v>
      </c>
      <c r="C80" s="4" t="s">
        <v>25</v>
      </c>
      <c r="D80" s="4">
        <v>101.32</v>
      </c>
      <c r="E80" s="4">
        <v>21.93</v>
      </c>
      <c r="F80" s="4">
        <v>4</v>
      </c>
      <c r="G80" s="4">
        <v>2</v>
      </c>
      <c r="H80" s="4">
        <v>2</v>
      </c>
      <c r="I80" s="4">
        <v>2.8</v>
      </c>
      <c r="J80" s="4" t="s">
        <v>19</v>
      </c>
      <c r="K80" s="4" t="s">
        <v>16</v>
      </c>
      <c r="L80" s="4">
        <v>21.644295302013401</v>
      </c>
      <c r="M80" s="4" t="s">
        <v>17</v>
      </c>
      <c r="N80" s="5">
        <f t="shared" si="5"/>
        <v>4.6847551912076029E-6</v>
      </c>
      <c r="O80" s="6" t="b">
        <f t="shared" si="6"/>
        <v>1</v>
      </c>
      <c r="P80" s="6" t="b">
        <f t="shared" si="7"/>
        <v>0</v>
      </c>
      <c r="Q80" s="6" t="b">
        <f t="shared" si="8"/>
        <v>0</v>
      </c>
      <c r="R80" s="6" t="b">
        <f t="shared" si="9"/>
        <v>0</v>
      </c>
    </row>
    <row r="81" spans="1:18">
      <c r="A81" s="4" t="s">
        <v>103</v>
      </c>
      <c r="B81" s="4">
        <v>54</v>
      </c>
      <c r="C81" s="4" t="s">
        <v>14</v>
      </c>
      <c r="D81" s="4">
        <v>109.83</v>
      </c>
      <c r="E81" s="4">
        <v>21.35</v>
      </c>
      <c r="F81" s="4">
        <v>3</v>
      </c>
      <c r="G81" s="4">
        <v>2</v>
      </c>
      <c r="H81" s="4">
        <v>1</v>
      </c>
      <c r="I81" s="4">
        <v>0.7</v>
      </c>
      <c r="J81" s="4" t="s">
        <v>31</v>
      </c>
      <c r="K81" s="4" t="s">
        <v>16</v>
      </c>
      <c r="L81" s="4">
        <v>19.439133205863602</v>
      </c>
      <c r="M81" s="4" t="s">
        <v>27</v>
      </c>
      <c r="N81" s="5">
        <f t="shared" si="5"/>
        <v>3.7787989979530918E-6</v>
      </c>
      <c r="O81" s="6" t="b">
        <f t="shared" si="6"/>
        <v>1</v>
      </c>
      <c r="P81" s="6" t="b">
        <f t="shared" si="7"/>
        <v>0</v>
      </c>
      <c r="Q81" s="6" t="b">
        <f t="shared" si="8"/>
        <v>0</v>
      </c>
      <c r="R81" s="6" t="b">
        <f t="shared" si="9"/>
        <v>0</v>
      </c>
    </row>
    <row r="82" spans="1:18">
      <c r="A82" s="4" t="s">
        <v>104</v>
      </c>
      <c r="B82" s="4">
        <v>49</v>
      </c>
      <c r="C82" s="4" t="s">
        <v>25</v>
      </c>
      <c r="D82" s="4">
        <v>112.98</v>
      </c>
      <c r="E82" s="4">
        <v>18.22</v>
      </c>
      <c r="F82" s="4">
        <v>3</v>
      </c>
      <c r="G82" s="4">
        <v>1</v>
      </c>
      <c r="H82" s="4">
        <v>1</v>
      </c>
      <c r="I82" s="4">
        <v>1.7</v>
      </c>
      <c r="J82" s="4" t="s">
        <v>15</v>
      </c>
      <c r="K82" s="4" t="s">
        <v>16</v>
      </c>
      <c r="L82" s="4">
        <v>16.126748097008299</v>
      </c>
      <c r="M82" s="4" t="s">
        <v>27</v>
      </c>
      <c r="N82" s="5">
        <f t="shared" si="5"/>
        <v>2.6007200418436136E-6</v>
      </c>
      <c r="O82" s="6" t="b">
        <f t="shared" si="6"/>
        <v>1</v>
      </c>
      <c r="P82" s="6" t="b">
        <f t="shared" si="7"/>
        <v>0</v>
      </c>
      <c r="Q82" s="6" t="b">
        <f t="shared" si="8"/>
        <v>0</v>
      </c>
      <c r="R82" s="6" t="b">
        <f t="shared" si="9"/>
        <v>0</v>
      </c>
    </row>
    <row r="83" spans="1:18">
      <c r="A83" s="4" t="s">
        <v>105</v>
      </c>
      <c r="B83" s="4">
        <v>45</v>
      </c>
      <c r="C83" s="4" t="s">
        <v>14</v>
      </c>
      <c r="D83" s="4">
        <v>104.87</v>
      </c>
      <c r="E83" s="4">
        <v>19.66</v>
      </c>
      <c r="F83" s="4">
        <v>1</v>
      </c>
      <c r="G83" s="4">
        <v>4</v>
      </c>
      <c r="H83" s="4">
        <v>2</v>
      </c>
      <c r="I83" s="4">
        <v>1.1000000000000001</v>
      </c>
      <c r="J83" s="4" t="s">
        <v>34</v>
      </c>
      <c r="K83" s="4" t="s">
        <v>16</v>
      </c>
      <c r="L83" s="4">
        <v>18.7470201201488</v>
      </c>
      <c r="M83" s="4" t="s">
        <v>17</v>
      </c>
      <c r="N83" s="5">
        <f t="shared" si="5"/>
        <v>3.5145076338526221E-6</v>
      </c>
      <c r="O83" s="6" t="b">
        <f t="shared" si="6"/>
        <v>1</v>
      </c>
      <c r="P83" s="6" t="b">
        <f t="shared" si="7"/>
        <v>0</v>
      </c>
      <c r="Q83" s="6" t="b">
        <f t="shared" si="8"/>
        <v>0</v>
      </c>
      <c r="R83" s="6" t="b">
        <f t="shared" si="9"/>
        <v>0</v>
      </c>
    </row>
    <row r="84" spans="1:18">
      <c r="A84" s="4" t="s">
        <v>106</v>
      </c>
      <c r="B84" s="4">
        <v>30</v>
      </c>
      <c r="C84" s="4" t="s">
        <v>25</v>
      </c>
      <c r="D84" s="4">
        <v>100.81</v>
      </c>
      <c r="E84" s="4">
        <v>14.39</v>
      </c>
      <c r="F84" s="4">
        <v>2</v>
      </c>
      <c r="G84" s="4">
        <v>4</v>
      </c>
      <c r="H84" s="4">
        <v>2</v>
      </c>
      <c r="I84" s="4">
        <v>2.6</v>
      </c>
      <c r="J84" s="4" t="s">
        <v>15</v>
      </c>
      <c r="K84" s="4" t="s">
        <v>16</v>
      </c>
      <c r="L84" s="4">
        <v>14.2743775419105</v>
      </c>
      <c r="M84" s="4" t="s">
        <v>20</v>
      </c>
      <c r="N84" s="5">
        <f t="shared" si="5"/>
        <v>2.0375785420899952E-6</v>
      </c>
      <c r="O84" s="6" t="b">
        <f t="shared" si="6"/>
        <v>1</v>
      </c>
      <c r="P84" s="6" t="b">
        <f t="shared" si="7"/>
        <v>0</v>
      </c>
      <c r="Q84" s="6" t="b">
        <f t="shared" si="8"/>
        <v>0</v>
      </c>
      <c r="R84" s="6" t="b">
        <f t="shared" si="9"/>
        <v>0</v>
      </c>
    </row>
    <row r="85" spans="1:18">
      <c r="A85" s="4" t="s">
        <v>107</v>
      </c>
      <c r="B85" s="4">
        <v>29</v>
      </c>
      <c r="C85" s="4" t="s">
        <v>14</v>
      </c>
      <c r="D85" s="4">
        <v>101.16</v>
      </c>
      <c r="E85" s="4">
        <v>14.14</v>
      </c>
      <c r="F85" s="4">
        <v>2</v>
      </c>
      <c r="G85" s="4">
        <v>2</v>
      </c>
      <c r="H85" s="4">
        <v>3</v>
      </c>
      <c r="I85" s="4">
        <v>1.3</v>
      </c>
      <c r="J85" s="4" t="s">
        <v>15</v>
      </c>
      <c r="K85" s="4" t="s">
        <v>16</v>
      </c>
      <c r="L85" s="4">
        <v>13.9778568604191</v>
      </c>
      <c r="M85" s="4" t="s">
        <v>20</v>
      </c>
      <c r="N85" s="5">
        <f t="shared" si="5"/>
        <v>1.9538048241036632E-6</v>
      </c>
      <c r="O85" s="6" t="b">
        <f t="shared" si="6"/>
        <v>1</v>
      </c>
      <c r="P85" s="6" t="b">
        <f t="shared" si="7"/>
        <v>0</v>
      </c>
      <c r="Q85" s="6" t="b">
        <f t="shared" si="8"/>
        <v>0</v>
      </c>
      <c r="R85" s="6" t="b">
        <f t="shared" si="9"/>
        <v>0</v>
      </c>
    </row>
    <row r="86" spans="1:18">
      <c r="A86" s="4" t="s">
        <v>108</v>
      </c>
      <c r="B86" s="4">
        <v>57</v>
      </c>
      <c r="C86" s="4" t="s">
        <v>14</v>
      </c>
      <c r="D86" s="4">
        <v>115.19</v>
      </c>
      <c r="E86" s="4">
        <v>20.76</v>
      </c>
      <c r="F86" s="4">
        <v>1</v>
      </c>
      <c r="G86" s="4">
        <v>4</v>
      </c>
      <c r="H86" s="4">
        <v>0</v>
      </c>
      <c r="I86" s="4">
        <v>1</v>
      </c>
      <c r="J86" s="4" t="s">
        <v>15</v>
      </c>
      <c r="K86" s="4" t="s">
        <v>16</v>
      </c>
      <c r="L86" s="4">
        <v>18.022397777584899</v>
      </c>
      <c r="M86" s="4" t="s">
        <v>27</v>
      </c>
      <c r="N86" s="5">
        <f t="shared" si="5"/>
        <v>3.2480682165349574E-6</v>
      </c>
      <c r="O86" s="6" t="b">
        <f t="shared" si="6"/>
        <v>1</v>
      </c>
      <c r="P86" s="6" t="b">
        <f t="shared" si="7"/>
        <v>0</v>
      </c>
      <c r="Q86" s="6" t="b">
        <f t="shared" si="8"/>
        <v>0</v>
      </c>
      <c r="R86" s="6" t="b">
        <f t="shared" si="9"/>
        <v>0</v>
      </c>
    </row>
    <row r="87" spans="1:18">
      <c r="A87" s="4" t="s">
        <v>109</v>
      </c>
      <c r="B87" s="4">
        <v>56</v>
      </c>
      <c r="C87" s="4" t="s">
        <v>25</v>
      </c>
      <c r="D87" s="4">
        <v>110.72</v>
      </c>
      <c r="E87" s="4">
        <v>20.149999999999999</v>
      </c>
      <c r="F87" s="4">
        <v>0</v>
      </c>
      <c r="G87" s="4">
        <v>1</v>
      </c>
      <c r="H87" s="4">
        <v>1</v>
      </c>
      <c r="I87" s="4">
        <v>2</v>
      </c>
      <c r="J87" s="4" t="s">
        <v>34</v>
      </c>
      <c r="K87" s="4" t="s">
        <v>16</v>
      </c>
      <c r="L87" s="4">
        <v>18.199060693641599</v>
      </c>
      <c r="M87" s="4" t="s">
        <v>27</v>
      </c>
      <c r="N87" s="5">
        <f t="shared" si="5"/>
        <v>3.3120581013085127E-6</v>
      </c>
      <c r="O87" s="6" t="b">
        <f t="shared" si="6"/>
        <v>1</v>
      </c>
      <c r="P87" s="6" t="b">
        <f t="shared" si="7"/>
        <v>0</v>
      </c>
      <c r="Q87" s="6" t="b">
        <f t="shared" si="8"/>
        <v>0</v>
      </c>
      <c r="R87" s="6" t="b">
        <f t="shared" si="9"/>
        <v>0</v>
      </c>
    </row>
    <row r="88" spans="1:18">
      <c r="A88" s="4" t="s">
        <v>110</v>
      </c>
      <c r="B88" s="4">
        <v>56</v>
      </c>
      <c r="C88" s="4" t="s">
        <v>14</v>
      </c>
      <c r="D88" s="4">
        <v>106.73</v>
      </c>
      <c r="E88" s="4">
        <v>24.09</v>
      </c>
      <c r="F88" s="4">
        <v>0</v>
      </c>
      <c r="G88" s="4">
        <v>1</v>
      </c>
      <c r="H88" s="4">
        <v>3</v>
      </c>
      <c r="I88" s="4">
        <v>1.7</v>
      </c>
      <c r="J88" s="4" t="s">
        <v>34</v>
      </c>
      <c r="K88" s="4" t="s">
        <v>16</v>
      </c>
      <c r="L88" s="4">
        <v>22.570973484493599</v>
      </c>
      <c r="M88" s="4" t="s">
        <v>27</v>
      </c>
      <c r="N88" s="5">
        <f t="shared" si="5"/>
        <v>5.0944884403771225E-6</v>
      </c>
      <c r="O88" s="6" t="b">
        <f t="shared" si="6"/>
        <v>1</v>
      </c>
      <c r="P88" s="6" t="b">
        <f t="shared" si="7"/>
        <v>0</v>
      </c>
      <c r="Q88" s="6" t="b">
        <f t="shared" si="8"/>
        <v>0</v>
      </c>
      <c r="R88" s="6" t="b">
        <f t="shared" si="9"/>
        <v>0</v>
      </c>
    </row>
    <row r="89" spans="1:18">
      <c r="A89" s="4" t="s">
        <v>111</v>
      </c>
      <c r="B89" s="4">
        <v>25</v>
      </c>
      <c r="C89" s="4" t="s">
        <v>14</v>
      </c>
      <c r="D89" s="4">
        <v>99.72</v>
      </c>
      <c r="E89" s="4">
        <v>14.9</v>
      </c>
      <c r="F89" s="4">
        <v>4</v>
      </c>
      <c r="G89" s="4">
        <v>2</v>
      </c>
      <c r="H89" s="4">
        <v>3</v>
      </c>
      <c r="I89" s="4">
        <v>2.2000000000000002</v>
      </c>
      <c r="J89" s="4" t="s">
        <v>19</v>
      </c>
      <c r="K89" s="4" t="s">
        <v>16</v>
      </c>
      <c r="L89" s="4">
        <v>14.9418371440032</v>
      </c>
      <c r="M89" s="4" t="s">
        <v>20</v>
      </c>
      <c r="N89" s="5">
        <f t="shared" si="5"/>
        <v>2.2325849723791397E-6</v>
      </c>
      <c r="O89" s="6" t="b">
        <f t="shared" si="6"/>
        <v>1</v>
      </c>
      <c r="P89" s="6" t="b">
        <f t="shared" si="7"/>
        <v>0</v>
      </c>
      <c r="Q89" s="6" t="b">
        <f t="shared" si="8"/>
        <v>0</v>
      </c>
      <c r="R89" s="6" t="b">
        <f t="shared" si="9"/>
        <v>0</v>
      </c>
    </row>
    <row r="90" spans="1:18">
      <c r="A90" s="4" t="s">
        <v>112</v>
      </c>
      <c r="B90" s="4">
        <v>30</v>
      </c>
      <c r="C90" s="4" t="s">
        <v>14</v>
      </c>
      <c r="D90" s="4">
        <v>96.45</v>
      </c>
      <c r="E90" s="4">
        <v>14.77</v>
      </c>
      <c r="F90" s="4">
        <v>4</v>
      </c>
      <c r="G90" s="4">
        <v>2</v>
      </c>
      <c r="H90" s="4">
        <v>0</v>
      </c>
      <c r="I90" s="4">
        <v>0.6</v>
      </c>
      <c r="J90" s="4" t="s">
        <v>31</v>
      </c>
      <c r="K90" s="4" t="s">
        <v>16</v>
      </c>
      <c r="L90" s="4">
        <v>15.313634007257599</v>
      </c>
      <c r="M90" s="4" t="s">
        <v>20</v>
      </c>
      <c r="N90" s="5">
        <f t="shared" si="5"/>
        <v>2.3450738650823788E-6</v>
      </c>
      <c r="O90" s="6" t="b">
        <f t="shared" si="6"/>
        <v>1</v>
      </c>
      <c r="P90" s="6" t="b">
        <f t="shared" si="7"/>
        <v>0</v>
      </c>
      <c r="Q90" s="6" t="b">
        <f t="shared" si="8"/>
        <v>0</v>
      </c>
      <c r="R90" s="6" t="b">
        <f t="shared" si="9"/>
        <v>0</v>
      </c>
    </row>
    <row r="91" spans="1:18">
      <c r="A91" s="4" t="s">
        <v>113</v>
      </c>
      <c r="B91" s="4">
        <v>53</v>
      </c>
      <c r="C91" s="4" t="s">
        <v>25</v>
      </c>
      <c r="D91" s="4">
        <v>106.44</v>
      </c>
      <c r="E91" s="4">
        <v>20.73</v>
      </c>
      <c r="F91" s="4">
        <v>4</v>
      </c>
      <c r="G91" s="4">
        <v>3</v>
      </c>
      <c r="H91" s="4">
        <v>2</v>
      </c>
      <c r="I91" s="4">
        <v>2</v>
      </c>
      <c r="J91" s="4" t="s">
        <v>15</v>
      </c>
      <c r="K91" s="4" t="s">
        <v>16</v>
      </c>
      <c r="L91" s="4">
        <v>19.475760992108199</v>
      </c>
      <c r="M91" s="4" t="s">
        <v>27</v>
      </c>
      <c r="N91" s="5">
        <f t="shared" si="5"/>
        <v>3.7930526622172463E-6</v>
      </c>
      <c r="O91" s="6" t="b">
        <f t="shared" si="6"/>
        <v>1</v>
      </c>
      <c r="P91" s="6" t="b">
        <f t="shared" si="7"/>
        <v>0</v>
      </c>
      <c r="Q91" s="6" t="b">
        <f t="shared" si="8"/>
        <v>0</v>
      </c>
      <c r="R91" s="6" t="b">
        <f t="shared" si="9"/>
        <v>0</v>
      </c>
    </row>
    <row r="92" spans="1:18">
      <c r="A92" s="4" t="s">
        <v>114</v>
      </c>
      <c r="B92" s="4">
        <v>29</v>
      </c>
      <c r="C92" s="4" t="s">
        <v>14</v>
      </c>
      <c r="D92" s="4">
        <v>97.77</v>
      </c>
      <c r="E92" s="4">
        <v>15.72</v>
      </c>
      <c r="F92" s="4">
        <v>2</v>
      </c>
      <c r="G92" s="4">
        <v>0</v>
      </c>
      <c r="H92" s="4">
        <v>0</v>
      </c>
      <c r="I92" s="4">
        <v>0.9</v>
      </c>
      <c r="J92" s="4" t="s">
        <v>15</v>
      </c>
      <c r="K92" s="4" t="s">
        <v>16</v>
      </c>
      <c r="L92" s="4">
        <v>16.078551702976402</v>
      </c>
      <c r="M92" s="4" t="s">
        <v>20</v>
      </c>
      <c r="N92" s="5">
        <f t="shared" si="5"/>
        <v>2.5851982486528445E-6</v>
      </c>
      <c r="O92" s="6" t="b">
        <f t="shared" si="6"/>
        <v>1</v>
      </c>
      <c r="P92" s="6" t="b">
        <f t="shared" si="7"/>
        <v>0</v>
      </c>
      <c r="Q92" s="6" t="b">
        <f t="shared" si="8"/>
        <v>0</v>
      </c>
      <c r="R92" s="6" t="b">
        <f t="shared" si="9"/>
        <v>0</v>
      </c>
    </row>
    <row r="93" spans="1:18">
      <c r="A93" s="4" t="s">
        <v>115</v>
      </c>
      <c r="B93" s="4">
        <v>58</v>
      </c>
      <c r="C93" s="4" t="s">
        <v>25</v>
      </c>
      <c r="D93" s="4">
        <v>113.49</v>
      </c>
      <c r="E93" s="4">
        <v>25.26</v>
      </c>
      <c r="F93" s="4">
        <v>0</v>
      </c>
      <c r="G93" s="4">
        <v>4</v>
      </c>
      <c r="H93" s="4">
        <v>3</v>
      </c>
      <c r="I93" s="4">
        <v>3</v>
      </c>
      <c r="J93" s="4" t="s">
        <v>34</v>
      </c>
      <c r="K93" s="4" t="s">
        <v>16</v>
      </c>
      <c r="L93" s="4">
        <v>22.257467618292399</v>
      </c>
      <c r="M93" s="4" t="s">
        <v>27</v>
      </c>
      <c r="N93" s="5">
        <f t="shared" si="5"/>
        <v>4.9539486477933311E-6</v>
      </c>
      <c r="O93" s="6" t="b">
        <f t="shared" si="6"/>
        <v>1</v>
      </c>
      <c r="P93" s="6" t="b">
        <f t="shared" si="7"/>
        <v>0</v>
      </c>
      <c r="Q93" s="6" t="b">
        <f t="shared" si="8"/>
        <v>0</v>
      </c>
      <c r="R93" s="6" t="b">
        <f t="shared" si="9"/>
        <v>0</v>
      </c>
    </row>
    <row r="94" spans="1:18">
      <c r="A94" s="4" t="s">
        <v>116</v>
      </c>
      <c r="B94" s="4">
        <v>26</v>
      </c>
      <c r="C94" s="4" t="s">
        <v>25</v>
      </c>
      <c r="D94" s="4">
        <v>92.08</v>
      </c>
      <c r="E94" s="4">
        <v>15.29</v>
      </c>
      <c r="F94" s="4">
        <v>4</v>
      </c>
      <c r="G94" s="4">
        <v>1</v>
      </c>
      <c r="H94" s="4">
        <v>2</v>
      </c>
      <c r="I94" s="4">
        <v>2.6</v>
      </c>
      <c r="J94" s="4" t="s">
        <v>26</v>
      </c>
      <c r="K94" s="4" t="s">
        <v>16</v>
      </c>
      <c r="L94" s="4">
        <v>16.6051259774109</v>
      </c>
      <c r="M94" s="4" t="s">
        <v>20</v>
      </c>
      <c r="N94" s="5">
        <f t="shared" si="5"/>
        <v>2.7573020872568787E-6</v>
      </c>
      <c r="O94" s="6" t="b">
        <f t="shared" si="6"/>
        <v>1</v>
      </c>
      <c r="P94" s="6" t="b">
        <f t="shared" si="7"/>
        <v>0</v>
      </c>
      <c r="Q94" s="6" t="b">
        <f t="shared" si="8"/>
        <v>0</v>
      </c>
      <c r="R94" s="6" t="b">
        <f t="shared" si="9"/>
        <v>0</v>
      </c>
    </row>
    <row r="95" spans="1:18">
      <c r="A95" s="4" t="s">
        <v>117</v>
      </c>
      <c r="B95" s="4">
        <v>25</v>
      </c>
      <c r="C95" s="4" t="s">
        <v>14</v>
      </c>
      <c r="D95" s="4">
        <v>96.42</v>
      </c>
      <c r="E95" s="4">
        <v>15.34</v>
      </c>
      <c r="F95" s="4">
        <v>4</v>
      </c>
      <c r="G95" s="4">
        <v>3</v>
      </c>
      <c r="H95" s="4">
        <v>2</v>
      </c>
      <c r="I95" s="4">
        <v>0.9</v>
      </c>
      <c r="J95" s="4" t="s">
        <v>26</v>
      </c>
      <c r="K95" s="4" t="s">
        <v>16</v>
      </c>
      <c r="L95" s="4">
        <v>15.9095623314665</v>
      </c>
      <c r="M95" s="4" t="s">
        <v>20</v>
      </c>
      <c r="N95" s="5">
        <f t="shared" si="5"/>
        <v>2.5311417357881782E-6</v>
      </c>
      <c r="O95" s="6" t="b">
        <f t="shared" si="6"/>
        <v>1</v>
      </c>
      <c r="P95" s="6" t="b">
        <f t="shared" si="7"/>
        <v>0</v>
      </c>
      <c r="Q95" s="6" t="b">
        <f t="shared" si="8"/>
        <v>0</v>
      </c>
      <c r="R95" s="6" t="b">
        <f t="shared" si="9"/>
        <v>0</v>
      </c>
    </row>
    <row r="96" spans="1:18">
      <c r="A96" s="4" t="s">
        <v>118</v>
      </c>
      <c r="B96" s="4">
        <v>59</v>
      </c>
      <c r="C96" s="4" t="s">
        <v>14</v>
      </c>
      <c r="D96" s="4">
        <v>108.1</v>
      </c>
      <c r="E96" s="4">
        <v>19.25</v>
      </c>
      <c r="F96" s="4">
        <v>1</v>
      </c>
      <c r="G96" s="4">
        <v>0</v>
      </c>
      <c r="H96" s="4">
        <v>1</v>
      </c>
      <c r="I96" s="4">
        <v>1</v>
      </c>
      <c r="J96" s="4" t="s">
        <v>15</v>
      </c>
      <c r="K96" s="4" t="s">
        <v>16</v>
      </c>
      <c r="L96" s="4">
        <v>17.807585568917698</v>
      </c>
      <c r="M96" s="4" t="s">
        <v>27</v>
      </c>
      <c r="N96" s="5">
        <f t="shared" si="5"/>
        <v>3.1711010379432485E-6</v>
      </c>
      <c r="O96" s="6" t="b">
        <f t="shared" si="6"/>
        <v>1</v>
      </c>
      <c r="P96" s="6" t="b">
        <f t="shared" si="7"/>
        <v>0</v>
      </c>
      <c r="Q96" s="6" t="b">
        <f t="shared" si="8"/>
        <v>0</v>
      </c>
      <c r="R96" s="6" t="b">
        <f t="shared" si="9"/>
        <v>0</v>
      </c>
    </row>
    <row r="97" spans="1:18">
      <c r="A97" s="4" t="s">
        <v>119</v>
      </c>
      <c r="B97" s="4">
        <v>50</v>
      </c>
      <c r="C97" s="4" t="s">
        <v>14</v>
      </c>
      <c r="D97" s="4">
        <v>109.15</v>
      </c>
      <c r="E97" s="4">
        <v>22.09</v>
      </c>
      <c r="F97" s="4">
        <v>1</v>
      </c>
      <c r="G97" s="4">
        <v>4</v>
      </c>
      <c r="H97" s="4">
        <v>0</v>
      </c>
      <c r="I97" s="4">
        <v>0.6</v>
      </c>
      <c r="J97" s="4" t="s">
        <v>19</v>
      </c>
      <c r="K97" s="4" t="s">
        <v>16</v>
      </c>
      <c r="L97" s="4">
        <v>20.238204306000899</v>
      </c>
      <c r="M97" s="4" t="s">
        <v>27</v>
      </c>
      <c r="N97" s="5">
        <f t="shared" si="5"/>
        <v>4.0958491353143397E-6</v>
      </c>
      <c r="O97" s="6" t="b">
        <f t="shared" si="6"/>
        <v>1</v>
      </c>
      <c r="P97" s="6" t="b">
        <f t="shared" si="7"/>
        <v>0</v>
      </c>
      <c r="Q97" s="6" t="b">
        <f t="shared" si="8"/>
        <v>0</v>
      </c>
      <c r="R97" s="6" t="b">
        <f t="shared" si="9"/>
        <v>0</v>
      </c>
    </row>
    <row r="98" spans="1:18">
      <c r="A98" s="4" t="s">
        <v>120</v>
      </c>
      <c r="B98" s="4">
        <v>48</v>
      </c>
      <c r="C98" s="4" t="s">
        <v>25</v>
      </c>
      <c r="D98" s="4">
        <v>107.71</v>
      </c>
      <c r="E98" s="4">
        <v>19.079999999999998</v>
      </c>
      <c r="F98" s="4">
        <v>0</v>
      </c>
      <c r="G98" s="4">
        <v>2</v>
      </c>
      <c r="H98" s="4">
        <v>2</v>
      </c>
      <c r="I98" s="4">
        <v>1.8</v>
      </c>
      <c r="J98" s="4" t="s">
        <v>26</v>
      </c>
      <c r="K98" s="4" t="s">
        <v>16</v>
      </c>
      <c r="L98" s="4">
        <v>17.714232661777</v>
      </c>
      <c r="M98" s="4" t="s">
        <v>17</v>
      </c>
      <c r="N98" s="5">
        <f t="shared" si="5"/>
        <v>3.137940387955668E-6</v>
      </c>
      <c r="O98" s="6" t="b">
        <f t="shared" si="6"/>
        <v>1</v>
      </c>
      <c r="P98" s="6" t="b">
        <f t="shared" si="7"/>
        <v>0</v>
      </c>
      <c r="Q98" s="6" t="b">
        <f t="shared" si="8"/>
        <v>0</v>
      </c>
      <c r="R98" s="6" t="b">
        <f t="shared" si="9"/>
        <v>0</v>
      </c>
    </row>
    <row r="99" spans="1:18">
      <c r="A99" s="4" t="s">
        <v>121</v>
      </c>
      <c r="B99" s="4">
        <v>57</v>
      </c>
      <c r="C99" s="4" t="s">
        <v>25</v>
      </c>
      <c r="D99" s="4">
        <v>112.41</v>
      </c>
      <c r="E99" s="4">
        <v>21.55</v>
      </c>
      <c r="F99" s="4">
        <v>2</v>
      </c>
      <c r="G99" s="4">
        <v>4</v>
      </c>
      <c r="H99" s="4">
        <v>0</v>
      </c>
      <c r="I99" s="4">
        <v>0.9</v>
      </c>
      <c r="J99" s="4" t="s">
        <v>15</v>
      </c>
      <c r="K99" s="4" t="s">
        <v>16</v>
      </c>
      <c r="L99" s="4">
        <v>19.170892269371102</v>
      </c>
      <c r="M99" s="4" t="s">
        <v>27</v>
      </c>
      <c r="N99" s="5">
        <f t="shared" si="5"/>
        <v>3.6752311040383085E-6</v>
      </c>
      <c r="O99" s="6" t="b">
        <f t="shared" si="6"/>
        <v>1</v>
      </c>
      <c r="P99" s="6" t="b">
        <f t="shared" si="7"/>
        <v>0</v>
      </c>
      <c r="Q99" s="6" t="b">
        <f t="shared" si="8"/>
        <v>0</v>
      </c>
      <c r="R99" s="6" t="b">
        <f t="shared" si="9"/>
        <v>0</v>
      </c>
    </row>
    <row r="100" spans="1:18">
      <c r="A100" s="4" t="s">
        <v>122</v>
      </c>
      <c r="B100" s="4">
        <v>45</v>
      </c>
      <c r="C100" s="4" t="s">
        <v>25</v>
      </c>
      <c r="D100" s="4">
        <v>110.12</v>
      </c>
      <c r="E100" s="4">
        <v>18.510000000000002</v>
      </c>
      <c r="F100" s="4">
        <v>0</v>
      </c>
      <c r="G100" s="4">
        <v>2</v>
      </c>
      <c r="H100" s="4">
        <v>0</v>
      </c>
      <c r="I100" s="4">
        <v>0.9</v>
      </c>
      <c r="J100" s="4" t="s">
        <v>31</v>
      </c>
      <c r="K100" s="4" t="s">
        <v>16</v>
      </c>
      <c r="L100" s="4">
        <v>16.808935706502002</v>
      </c>
      <c r="M100" s="4" t="s">
        <v>17</v>
      </c>
      <c r="N100" s="5">
        <f t="shared" si="5"/>
        <v>2.8254031958531781E-6</v>
      </c>
      <c r="O100" s="6" t="b">
        <f t="shared" si="6"/>
        <v>1</v>
      </c>
      <c r="P100" s="6" t="b">
        <f t="shared" si="7"/>
        <v>0</v>
      </c>
      <c r="Q100" s="6" t="b">
        <f t="shared" si="8"/>
        <v>0</v>
      </c>
      <c r="R100" s="6" t="b">
        <f t="shared" si="9"/>
        <v>0</v>
      </c>
    </row>
    <row r="101" spans="1:18">
      <c r="A101" s="4" t="s">
        <v>123</v>
      </c>
      <c r="B101" s="4">
        <v>49</v>
      </c>
      <c r="C101" s="4" t="s">
        <v>25</v>
      </c>
      <c r="D101" s="4">
        <v>106.6</v>
      </c>
      <c r="E101" s="4">
        <v>21.21</v>
      </c>
      <c r="F101" s="4">
        <v>0</v>
      </c>
      <c r="G101" s="4">
        <v>0</v>
      </c>
      <c r="H101" s="4">
        <v>2</v>
      </c>
      <c r="I101" s="4">
        <v>2.5</v>
      </c>
      <c r="J101" s="4" t="s">
        <v>31</v>
      </c>
      <c r="K101" s="4" t="s">
        <v>16</v>
      </c>
      <c r="L101" s="4">
        <v>19.896810506566599</v>
      </c>
      <c r="M101" s="4" t="s">
        <v>27</v>
      </c>
      <c r="N101" s="5">
        <f t="shared" si="5"/>
        <v>3.9588306833421934E-6</v>
      </c>
      <c r="O101" s="6" t="b">
        <f t="shared" si="6"/>
        <v>1</v>
      </c>
      <c r="P101" s="6" t="b">
        <f t="shared" si="7"/>
        <v>0</v>
      </c>
      <c r="Q101" s="6" t="b">
        <f t="shared" si="8"/>
        <v>0</v>
      </c>
      <c r="R101" s="6" t="b">
        <f t="shared" si="9"/>
        <v>0</v>
      </c>
    </row>
    <row r="102" spans="1:1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6"/>
      <c r="P102" s="6"/>
      <c r="Q102" s="6"/>
      <c r="R102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B16" sqref="B16"/>
    </sheetView>
  </sheetViews>
  <sheetFormatPr defaultRowHeight="15"/>
  <cols>
    <col min="1" max="1" width="13.140625" bestFit="1" customWidth="1"/>
    <col min="2" max="2" width="29.7109375" bestFit="1" customWidth="1"/>
    <col min="3" max="3" width="26.28515625" bestFit="1" customWidth="1"/>
    <col min="4" max="4" width="5.7109375" customWidth="1"/>
    <col min="5" max="5" width="11.28515625" bestFit="1" customWidth="1"/>
  </cols>
  <sheetData>
    <row r="3" spans="1:3">
      <c r="B3" s="8" t="s">
        <v>130</v>
      </c>
    </row>
    <row r="4" spans="1:3">
      <c r="A4" s="8" t="s">
        <v>128</v>
      </c>
      <c r="B4" t="s">
        <v>131</v>
      </c>
      <c r="C4" t="s">
        <v>132</v>
      </c>
    </row>
    <row r="5" spans="1:3">
      <c r="A5" s="9" t="s">
        <v>19</v>
      </c>
      <c r="B5" s="1">
        <v>2.3333333333333335</v>
      </c>
      <c r="C5" s="1">
        <v>17.398361399356556</v>
      </c>
    </row>
    <row r="6" spans="1:3">
      <c r="A6" s="9" t="s">
        <v>26</v>
      </c>
      <c r="B6" s="1">
        <v>2.1428571428571428</v>
      </c>
      <c r="C6" s="1">
        <v>16.954302296781879</v>
      </c>
    </row>
    <row r="7" spans="1:3">
      <c r="A7" s="9" t="s">
        <v>31</v>
      </c>
      <c r="B7" s="1">
        <v>2</v>
      </c>
      <c r="C7" s="1">
        <v>17.165971393082074</v>
      </c>
    </row>
    <row r="8" spans="1:3">
      <c r="A8" s="9" t="s">
        <v>15</v>
      </c>
      <c r="B8" s="1">
        <v>2.5</v>
      </c>
      <c r="C8" s="1">
        <v>17.911316465850994</v>
      </c>
    </row>
    <row r="9" spans="1:3">
      <c r="A9" s="9" t="s">
        <v>34</v>
      </c>
      <c r="B9" s="1">
        <v>1.5833333333333333</v>
      </c>
      <c r="C9" s="1">
        <v>18.960619675432291</v>
      </c>
    </row>
    <row r="10" spans="1:3">
      <c r="A10" s="9" t="s">
        <v>129</v>
      </c>
      <c r="B10" s="1">
        <v>2.19</v>
      </c>
      <c r="C10" s="1">
        <v>17.586441997166862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0"/>
  <sheetViews>
    <sheetView workbookViewId="0">
      <selection activeCell="B16" sqref="B16"/>
    </sheetView>
  </sheetViews>
  <sheetFormatPr defaultRowHeight="15"/>
  <cols>
    <col min="1" max="1" width="13.140625" customWidth="1"/>
    <col min="2" max="2" width="28.42578125" customWidth="1"/>
    <col min="3" max="3" width="28.140625" bestFit="1" customWidth="1"/>
  </cols>
  <sheetData>
    <row r="3" spans="1:3">
      <c r="B3" s="8" t="s">
        <v>130</v>
      </c>
    </row>
    <row r="4" spans="1:3">
      <c r="A4" s="8" t="s">
        <v>128</v>
      </c>
      <c r="B4" t="s">
        <v>135</v>
      </c>
      <c r="C4" t="s">
        <v>136</v>
      </c>
    </row>
    <row r="5" spans="1:3">
      <c r="A5" s="9" t="s">
        <v>16</v>
      </c>
      <c r="B5" s="1">
        <v>1.37</v>
      </c>
      <c r="C5" s="1">
        <v>1.3919999999999997</v>
      </c>
    </row>
    <row r="6" spans="1:3">
      <c r="A6" s="10" t="s">
        <v>14</v>
      </c>
      <c r="B6" s="1">
        <v>1.3541666666666667</v>
      </c>
      <c r="C6" s="1">
        <v>1.279166666666667</v>
      </c>
    </row>
    <row r="7" spans="1:3">
      <c r="A7" s="10" t="s">
        <v>25</v>
      </c>
      <c r="B7" s="1">
        <v>1.3846153846153846</v>
      </c>
      <c r="C7" s="1">
        <v>1.4961538461538462</v>
      </c>
    </row>
    <row r="8" spans="1:3">
      <c r="A8" s="9" t="s">
        <v>134</v>
      </c>
      <c r="B8" s="1"/>
      <c r="C8" s="1"/>
    </row>
    <row r="9" spans="1:3">
      <c r="A9" s="10" t="s">
        <v>134</v>
      </c>
      <c r="B9" s="1"/>
      <c r="C9" s="1"/>
    </row>
    <row r="10" spans="1:3">
      <c r="A10" s="9" t="s">
        <v>129</v>
      </c>
      <c r="B10" s="1">
        <v>1.37</v>
      </c>
      <c r="C10" s="1">
        <v>1.3919999999999997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B15" sqref="B15"/>
    </sheetView>
  </sheetViews>
  <sheetFormatPr defaultRowHeight="15"/>
  <cols>
    <col min="1" max="1" width="13.140625" customWidth="1"/>
    <col min="2" max="2" width="26.28515625" customWidth="1"/>
    <col min="3" max="4" width="29.7109375" bestFit="1" customWidth="1"/>
    <col min="5" max="6" width="12" bestFit="1" customWidth="1"/>
    <col min="7" max="7" width="7.28515625" bestFit="1" customWidth="1"/>
    <col min="8" max="8" width="29.7109375" bestFit="1" customWidth="1"/>
    <col min="9" max="12" width="12" bestFit="1" customWidth="1"/>
    <col min="13" max="13" width="7.28515625" bestFit="1" customWidth="1"/>
    <col min="14" max="14" width="31.28515625" bestFit="1" customWidth="1"/>
    <col min="15" max="15" width="34.7109375" bestFit="1" customWidth="1"/>
  </cols>
  <sheetData>
    <row r="3" spans="1:4">
      <c r="B3" s="8" t="s">
        <v>130</v>
      </c>
    </row>
    <row r="4" spans="1:4">
      <c r="A4" s="8" t="s">
        <v>128</v>
      </c>
      <c r="B4" t="s">
        <v>132</v>
      </c>
      <c r="C4" t="s">
        <v>131</v>
      </c>
      <c r="D4" t="s">
        <v>137</v>
      </c>
    </row>
    <row r="5" spans="1:4">
      <c r="A5" s="9" t="s">
        <v>14</v>
      </c>
      <c r="B5" s="1">
        <v>17.206666933592437</v>
      </c>
      <c r="C5" s="1">
        <v>2.2083333333333335</v>
      </c>
      <c r="D5" s="1">
        <v>48</v>
      </c>
    </row>
    <row r="6" spans="1:4">
      <c r="A6" s="9" t="s">
        <v>25</v>
      </c>
      <c r="B6" s="1">
        <v>17.937003594312475</v>
      </c>
      <c r="C6" s="1">
        <v>2.1730769230769229</v>
      </c>
      <c r="D6" s="1">
        <v>52</v>
      </c>
    </row>
    <row r="7" spans="1:4">
      <c r="A7" s="9" t="s">
        <v>134</v>
      </c>
      <c r="B7" s="1"/>
      <c r="C7" s="1"/>
      <c r="D7" s="1"/>
    </row>
    <row r="8" spans="1:4">
      <c r="A8" s="9" t="s">
        <v>129</v>
      </c>
      <c r="B8" s="1">
        <v>17.586441997166865</v>
      </c>
      <c r="C8" s="1">
        <v>2.19</v>
      </c>
      <c r="D8" s="1">
        <v>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O3"/>
  <sheetViews>
    <sheetView tabSelected="1" workbookViewId="0">
      <selection sqref="A1:XFD1048576"/>
    </sheetView>
  </sheetViews>
  <sheetFormatPr defaultRowHeight="15"/>
  <sheetData>
    <row r="2" spans="1:15">
      <c r="A2" s="17" t="s">
        <v>144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</sheetData>
  <mergeCells count="1">
    <mergeCell ref="A2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D10"/>
  <sheetViews>
    <sheetView workbookViewId="0">
      <selection activeCell="A10" sqref="A10"/>
    </sheetView>
  </sheetViews>
  <sheetFormatPr defaultRowHeight="12.75"/>
  <cols>
    <col min="1" max="1" width="66.140625" style="15" customWidth="1"/>
    <col min="2" max="16384" width="9.140625" style="15"/>
  </cols>
  <sheetData>
    <row r="3" spans="1:4">
      <c r="A3" s="13" t="s">
        <v>138</v>
      </c>
      <c r="B3" s="14"/>
      <c r="C3" s="14"/>
      <c r="D3" s="14"/>
    </row>
    <row r="4" spans="1:4">
      <c r="A4" s="16" t="s">
        <v>139</v>
      </c>
      <c r="B4" s="14"/>
      <c r="C4" s="14"/>
      <c r="D4" s="14"/>
    </row>
    <row r="5" spans="1:4" ht="25.5">
      <c r="A5" s="16" t="s">
        <v>140</v>
      </c>
      <c r="B5" s="14"/>
      <c r="C5" s="14"/>
      <c r="D5" s="14"/>
    </row>
    <row r="6" spans="1:4" ht="25.5">
      <c r="A6" s="16" t="s">
        <v>141</v>
      </c>
      <c r="B6" s="14"/>
      <c r="C6" s="14"/>
      <c r="D6" s="14"/>
    </row>
    <row r="7" spans="1:4" ht="25.5">
      <c r="A7" s="16" t="s">
        <v>142</v>
      </c>
      <c r="B7" s="14"/>
      <c r="C7" s="14"/>
      <c r="D7" s="14"/>
    </row>
    <row r="8" spans="1:4" ht="25.5">
      <c r="A8" s="16" t="s">
        <v>143</v>
      </c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PIVOT4</vt:lpstr>
      <vt:lpstr>DATA</vt:lpstr>
      <vt:lpstr>PIVOT</vt:lpstr>
      <vt:lpstr>PIVOT2</vt:lpstr>
      <vt:lpstr>PIVOT3</vt:lpstr>
      <vt:lpstr>DASHBOARD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2025-09-14T08:27:49Z</dcterms:created>
  <dcterms:modified xsi:type="dcterms:W3CDTF">2025-09-14T09:29:15Z</dcterms:modified>
</cp:coreProperties>
</file>