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  <sheet name="PIVOT" sheetId="4" r:id="rId2"/>
    <sheet name="SCREEN" sheetId="2" r:id="rId3"/>
    <sheet name="Sheet3" sheetId="3" r:id="rId4"/>
    <sheet name="DASHBOARD" sheetId="12" r:id="rId5"/>
    <sheet name="RECOMMENDATIONS" sheetId="14" r:id="rId6"/>
  </sheets>
  <definedNames>
    <definedName name="_xlnm._FilterDatabase" localSheetId="0" hidden="1">DATA!$A$1:$G$1</definedName>
  </definedNames>
  <calcPr calcId="124519"/>
  <pivotCaches>
    <pivotCache cacheId="5" r:id="rId7"/>
    <pivotCache cacheId="20" r:id="rId8"/>
    <pivotCache cacheId="27" r:id="rId9"/>
  </pivotCaches>
</workbook>
</file>

<file path=xl/calcChain.xml><?xml version="1.0" encoding="utf-8"?>
<calcChain xmlns="http://schemas.openxmlformats.org/spreadsheetml/2006/main">
  <c r="P3" i="1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2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2"/>
  <c r="L151"/>
  <c r="L150"/>
  <c r="L149"/>
  <c r="L148"/>
  <c r="L147"/>
  <c r="L146"/>
  <c r="L145"/>
  <c r="L144"/>
  <c r="L143"/>
  <c r="L142"/>
  <c r="L141"/>
  <c r="L140"/>
  <c r="L139"/>
  <c r="L138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L3"/>
  <c r="L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2"/>
</calcChain>
</file>

<file path=xl/sharedStrings.xml><?xml version="1.0" encoding="utf-8"?>
<sst xmlns="http://schemas.openxmlformats.org/spreadsheetml/2006/main" count="1052" uniqueCount="435">
  <si>
    <t>ticket_id</t>
  </si>
  <si>
    <t>submission_date</t>
  </si>
  <si>
    <t>resolution_date</t>
  </si>
  <si>
    <t>category</t>
  </si>
  <si>
    <t>assigned_analyst</t>
  </si>
  <si>
    <t>description</t>
  </si>
  <si>
    <t>priority</t>
  </si>
  <si>
    <t>TICKET-1000</t>
  </si>
  <si>
    <t>Other</t>
  </si>
  <si>
    <t>Toni Wiley</t>
  </si>
  <si>
    <t>Dream part subject until full. Brother century suddenly above. Six eight benefit animal move best.</t>
  </si>
  <si>
    <t>High</t>
  </si>
  <si>
    <t>TICKET-1001</t>
  </si>
  <si>
    <t>Software</t>
  </si>
  <si>
    <t>Tanya Jones</t>
  </si>
  <si>
    <t>Application X is crashing every time I open it. Lead how phone also score player later blue.</t>
  </si>
  <si>
    <t>Medium</t>
  </si>
  <si>
    <t>TICKET-1002</t>
  </si>
  <si>
    <t>Sheila Ball</t>
  </si>
  <si>
    <t>Black attack cold would page. Reality she war a chance. Physical hour Mr item red agreement for.</t>
  </si>
  <si>
    <t>TICKET-1003</t>
  </si>
  <si>
    <t>Hardware</t>
  </si>
  <si>
    <t>Cynthia Rich</t>
  </si>
  <si>
    <t>My laptop's keyboard isn't working properly, some keys are stuck. Tree culture above effort more national whether.</t>
  </si>
  <si>
    <t>TICKET-1004</t>
  </si>
  <si>
    <t>Janice Burns</t>
  </si>
  <si>
    <t>Application X is crashing every time I open it. Order wrong fight foreign bad house pick.</t>
  </si>
  <si>
    <t>TICKET-1005</t>
  </si>
  <si>
    <t>Application X is crashing every time I open it. Sport should network realize relate very voice.</t>
  </si>
  <si>
    <t>Low</t>
  </si>
  <si>
    <t>TICKET-1006</t>
  </si>
  <si>
    <t>Access</t>
  </si>
  <si>
    <t>Autumn Ryan</t>
  </si>
  <si>
    <t>I'm locked out of my account and can't reset my password. If rather year suffer wrong.</t>
  </si>
  <si>
    <t>TICKET-1007</t>
  </si>
  <si>
    <t>Amanda White</t>
  </si>
  <si>
    <t>Application X is crashing every time I open it. Here bill leg region training. Grow new may.</t>
  </si>
  <si>
    <t>TICKET-1008</t>
  </si>
  <si>
    <t>My laptop's keyboard isn't working properly, some keys are stuck. Common maintain theory involve ok detail.</t>
  </si>
  <si>
    <t>TICKET-1009</t>
  </si>
  <si>
    <t>Application X is crashing every time I open it. Responsibility again recently traditional word.</t>
  </si>
  <si>
    <t>TICKET-1010</t>
  </si>
  <si>
    <t>Adam Stone</t>
  </si>
  <si>
    <t>Application X is crashing every time I open it. Structure this woman born.</t>
  </si>
  <si>
    <t>TICKET-1011</t>
  </si>
  <si>
    <t>Network</t>
  </si>
  <si>
    <t>Natasha Harris</t>
  </si>
  <si>
    <t>Can't connect to the Wi-Fi. It's showing 'No internet access'. Maintain without college strong few not week.</t>
  </si>
  <si>
    <t>TICKET-1012</t>
  </si>
  <si>
    <t>Can't connect to the Wi-Fi. It's showing 'No internet access'. Official human task door century energy Mr.</t>
  </si>
  <si>
    <t>TICKET-1013</t>
  </si>
  <si>
    <t>Application X is crashing every time I open it. Spring operation performance glass choice kind.</t>
  </si>
  <si>
    <t>TICKET-1014</t>
  </si>
  <si>
    <t>Application X is crashing every time I open it. Summer yard maintain fire ask eight.</t>
  </si>
  <si>
    <t>TICKET-1015</t>
  </si>
  <si>
    <t>Marvin West</t>
  </si>
  <si>
    <t>Application X is crashing every time I open it. Least check between event. Can brother two form.</t>
  </si>
  <si>
    <t>TICKET-1016</t>
  </si>
  <si>
    <t>Application X is crashing every time I open it. Resource in affect charge customer accept dream.</t>
  </si>
  <si>
    <t>TICKET-1017</t>
  </si>
  <si>
    <t>Security</t>
  </si>
  <si>
    <t>Thought national word picture each deep.</t>
  </si>
  <si>
    <t>TICKET-1018</t>
  </si>
  <si>
    <t>Can't connect to the Wi-Fi. It's showing 'No internet access'. Card series research else cup though artist.</t>
  </si>
  <si>
    <t>TICKET-1019</t>
  </si>
  <si>
    <t>My laptop's keyboard isn't working properly, some keys are stuck. Young up grow after offer east region would.</t>
  </si>
  <si>
    <t>TICKET-1020</t>
  </si>
  <si>
    <t>Application X is crashing every time I open it. Nice then management.</t>
  </si>
  <si>
    <t>TICKET-1021</t>
  </si>
  <si>
    <t>Application X is crashing every time I open it. Water act involve follow hot.</t>
  </si>
  <si>
    <t>TICKET-1022</t>
  </si>
  <si>
    <t>Application X is crashing every time I open it. Another such apply table let.</t>
  </si>
  <si>
    <t>TICKET-1023</t>
  </si>
  <si>
    <t>Application X is crashing every time I open it. Senior per draw day mention sea quickly.</t>
  </si>
  <si>
    <t>TICKET-1024</t>
  </si>
  <si>
    <t>Can't connect to the Wi-Fi. It's showing 'No internet access'. Race Republican expect east might collection.</t>
  </si>
  <si>
    <t>TICKET-1025</t>
  </si>
  <si>
    <t>Application X is crashing every time I open it. Total maintain service writer.</t>
  </si>
  <si>
    <t>TICKET-1026</t>
  </si>
  <si>
    <t>Can't connect to the Wi-Fi. It's showing 'No internet access'. Individual herself decide generation.</t>
  </si>
  <si>
    <t>TICKET-1027</t>
  </si>
  <si>
    <t>Billing</t>
  </si>
  <si>
    <t>Yourself floor foot character choose. Brother prepare but film key name.</t>
  </si>
  <si>
    <t>TICKET-1028</t>
  </si>
  <si>
    <t>Successful radio play network yet. Fill director direction ready white.</t>
  </si>
  <si>
    <t>TICKET-1029</t>
  </si>
  <si>
    <t>Application X is crashing every time I open it. Southern beat general first much hotel agency.</t>
  </si>
  <si>
    <t>TICKET-1030</t>
  </si>
  <si>
    <t>Can't connect to the Wi-Fi. It's showing 'No internet access'. Cup government by life reduce each customer.</t>
  </si>
  <si>
    <t>TICKET-1031</t>
  </si>
  <si>
    <t>Application X is crashing every time I open it. Market growth film.</t>
  </si>
  <si>
    <t>TICKET-1032</t>
  </si>
  <si>
    <t>Can't connect to the Wi-Fi. It's showing 'No internet access'. Could north state feel others participant.</t>
  </si>
  <si>
    <t>TICKET-1033</t>
  </si>
  <si>
    <t>Follow chair add finally these plan staff. Across shoulder school free.</t>
  </si>
  <si>
    <t>TICKET-1034</t>
  </si>
  <si>
    <t>Application X is crashing every time I open it. Bag half join treat water by affect.</t>
  </si>
  <si>
    <t>TICKET-1035</t>
  </si>
  <si>
    <t>My laptop's keyboard isn't working properly, some keys are stuck. Science bad news pressure anything probably save.</t>
  </si>
  <si>
    <t>TICKET-1036</t>
  </si>
  <si>
    <t>Application X is crashing every time I open it. Fund project find law identify close worker.</t>
  </si>
  <si>
    <t>TICKET-1037</t>
  </si>
  <si>
    <t>Rate play media air. Trade thank hundred choice reduce remember possible us.</t>
  </si>
  <si>
    <t>TICKET-1038</t>
  </si>
  <si>
    <t>Application X is crashing every time I open it. Effort avoid door shoulder cut.</t>
  </si>
  <si>
    <t>TICKET-1039</t>
  </si>
  <si>
    <t>I'm locked out of my account and can't reset my password. Point fine stop radio chair tree career scene.</t>
  </si>
  <si>
    <t>TICKET-1040</t>
  </si>
  <si>
    <t>Can't connect to the Wi-Fi. It's showing 'No internet access'. Simple practice operation move put.</t>
  </si>
  <si>
    <t>TICKET-1041</t>
  </si>
  <si>
    <t>My laptop's keyboard isn't working properly, some keys are stuck. Firm discuss audience say amount.</t>
  </si>
  <si>
    <t>TICKET-1042</t>
  </si>
  <si>
    <t>Physical business information.
Activity else house another. Still protect admit answer.</t>
  </si>
  <si>
    <t>TICKET-1043</t>
  </si>
  <si>
    <t>Application X is crashing every time I open it. Anything despite not.</t>
  </si>
  <si>
    <t>Critical</t>
  </si>
  <si>
    <t>TICKET-1044</t>
  </si>
  <si>
    <t>My laptop's keyboard isn't working properly, some keys are stuck. Film answer tax different carry represent.</t>
  </si>
  <si>
    <t>TICKET-1045</t>
  </si>
  <si>
    <t>Application X is crashing every time I open it. American computer let go event.</t>
  </si>
  <si>
    <t>TICKET-1046</t>
  </si>
  <si>
    <t>Can't connect to the Wi-Fi. It's showing 'No internet access'. Build oil wait community less happen.</t>
  </si>
  <si>
    <t>TICKET-1047</t>
  </si>
  <si>
    <t>I'm locked out of my account and can't reset my password. Decide stuff agree national politics current son.</t>
  </si>
  <si>
    <t>TICKET-1048</t>
  </si>
  <si>
    <t>Can't connect to the Wi-Fi. It's showing 'No internet access'. Phone interview worker could.</t>
  </si>
  <si>
    <t>TICKET-1049</t>
  </si>
  <si>
    <t>Can't connect to the Wi-Fi. It's showing 'No internet access'. Together life least mission.</t>
  </si>
  <si>
    <t>TICKET-1050</t>
  </si>
  <si>
    <t>If forget newspaper behavior note put. Almost affect entire. Trial set capital real.</t>
  </si>
  <si>
    <t>TICKET-1051</t>
  </si>
  <si>
    <t>Application X is crashing every time I open it. My sound short.</t>
  </si>
  <si>
    <t>TICKET-1052</t>
  </si>
  <si>
    <t>Application X is crashing every time I open it. Where culture site value set.</t>
  </si>
  <si>
    <t>TICKET-1053</t>
  </si>
  <si>
    <t>Application X is crashing every time I open it. Go claim billion small experience old.</t>
  </si>
  <si>
    <t>TICKET-1054</t>
  </si>
  <si>
    <t>Can't connect to the Wi-Fi. It's showing 'No internet access'. Option name including.</t>
  </si>
  <si>
    <t>TICKET-1055</t>
  </si>
  <si>
    <t>I'm locked out of my account and can't reset my password. Idea enter expert decision something.</t>
  </si>
  <si>
    <t>TICKET-1056</t>
  </si>
  <si>
    <t>Through culture similar finally. Oil world money about fine street small.</t>
  </si>
  <si>
    <t>TICKET-1057</t>
  </si>
  <si>
    <t>Weight go sort sign law response since. Sister other actually Mrs fight everything get.</t>
  </si>
  <si>
    <t>TICKET-1058</t>
  </si>
  <si>
    <t>Particular ask company nearly exist exactly friend.</t>
  </si>
  <si>
    <t>TICKET-1059</t>
  </si>
  <si>
    <t>Application X is crashing every time I open it. Skin subject purpose baby training.</t>
  </si>
  <si>
    <t>TICKET-1060</t>
  </si>
  <si>
    <t>My laptop's keyboard isn't working properly, some keys are stuck. Than none office improve.</t>
  </si>
  <si>
    <t>TICKET-1061</t>
  </si>
  <si>
    <t>Application X is crashing every time I open it. With because article scene father black.</t>
  </si>
  <si>
    <t>TICKET-1062</t>
  </si>
  <si>
    <t>Application X is crashing every time I open it. Food pass energy fund need read anything.</t>
  </si>
  <si>
    <t>TICKET-1063</t>
  </si>
  <si>
    <t>I'm locked out of my account and can't reset my password. Agreement news significant cultural agree.</t>
  </si>
  <si>
    <t>TICKET-1064</t>
  </si>
  <si>
    <t>I'm locked out of my account and can't reset my password. Especially under always tend teacher build.</t>
  </si>
  <si>
    <t>TICKET-1065</t>
  </si>
  <si>
    <t>Can't connect to the Wi-Fi. It's showing 'No internet access'. Child as debate economy.</t>
  </si>
  <si>
    <t>TICKET-1066</t>
  </si>
  <si>
    <t>My laptop's keyboard isn't working properly, some keys are stuck. Someone poor mission fill free.</t>
  </si>
  <si>
    <t>TICKET-1067</t>
  </si>
  <si>
    <t>Can't connect to the Wi-Fi. It's showing 'No internet access'. Represent safe scene wall dog.</t>
  </si>
  <si>
    <t>TICKET-1068</t>
  </si>
  <si>
    <t>Application X is crashing every time I open it. Claim success those baby.</t>
  </si>
  <si>
    <t>TICKET-1069</t>
  </si>
  <si>
    <t>Application X is crashing every time I open it. Term lot their. Dark itself deal race Democrat.</t>
  </si>
  <si>
    <t>TICKET-1070</t>
  </si>
  <si>
    <t>My laptop's keyboard isn't working properly, some keys are stuck. Bad past glass strategy. Above skin station.</t>
  </si>
  <si>
    <t>TICKET-1071</t>
  </si>
  <si>
    <t>Application X is crashing every time I open it. Tv control generation away public remain.</t>
  </si>
  <si>
    <t>TICKET-1072</t>
  </si>
  <si>
    <t>Can't connect to the Wi-Fi. It's showing 'No internet access'. Alone skill foot benefit.</t>
  </si>
  <si>
    <t>TICKET-1073</t>
  </si>
  <si>
    <t>Media respond them indicate. Up movie television stop. Garden ten city already close.</t>
  </si>
  <si>
    <t>TICKET-1074</t>
  </si>
  <si>
    <t>Lay support mouth control understand could. Husband for evening upon involve.</t>
  </si>
  <si>
    <t>TICKET-1075</t>
  </si>
  <si>
    <t>Company month civil season include. Onto life for both little.</t>
  </si>
  <si>
    <t>TICKET-1076</t>
  </si>
  <si>
    <t>Application X is crashing every time I open it. Candidate push mind exactly feel.</t>
  </si>
  <si>
    <t>TICKET-1077</t>
  </si>
  <si>
    <t>Writer city suffer within important recently difference. Wait only relationship free.</t>
  </si>
  <si>
    <t>TICKET-1078</t>
  </si>
  <si>
    <t>Application X is crashing every time I open it. Form customer bill interest remember which.</t>
  </si>
  <si>
    <t>TICKET-1079</t>
  </si>
  <si>
    <t>Can't connect to the Wi-Fi. It's showing 'No internet access'. Agree begin guess ask choice low themselves born.</t>
  </si>
  <si>
    <t>TICKET-1080</t>
  </si>
  <si>
    <t>Application X is crashing every time I open it. Center worry nor whole.</t>
  </si>
  <si>
    <t>TICKET-1081</t>
  </si>
  <si>
    <t>I'm locked out of my account and can't reset my password. Miss son responsibility hour.</t>
  </si>
  <si>
    <t>TICKET-1082</t>
  </si>
  <si>
    <t>Application X is crashing every time I open it. Develop course foreign no either.</t>
  </si>
  <si>
    <t>TICKET-1083</t>
  </si>
  <si>
    <t>Public husband return country service very. Be exactly time firm yard price bad.</t>
  </si>
  <si>
    <t>TICKET-1084</t>
  </si>
  <si>
    <t>My laptop's keyboard isn't working properly, some keys are stuck. Perform author more owner girl message.</t>
  </si>
  <si>
    <t>TICKET-1085</t>
  </si>
  <si>
    <t>I'm locked out of my account and can't reset my password. Church stop environment.</t>
  </si>
  <si>
    <t>TICKET-1086</t>
  </si>
  <si>
    <t>Application X is crashing every time I open it. Everyone body modern feeling shake loss.</t>
  </si>
  <si>
    <t>TICKET-1087</t>
  </si>
  <si>
    <t>My laptop's keyboard isn't working properly, some keys are stuck. Whole material thus despite firm more.</t>
  </si>
  <si>
    <t>TICKET-1088</t>
  </si>
  <si>
    <t>Application X is crashing every time I open it. Until statement century seat vote never.</t>
  </si>
  <si>
    <t>TICKET-1089</t>
  </si>
  <si>
    <t>Application X is crashing every time I open it. Big season the.</t>
  </si>
  <si>
    <t>TICKET-1090</t>
  </si>
  <si>
    <t>Application X is crashing every time I open it. Usually career attention realize.</t>
  </si>
  <si>
    <t>TICKET-1091</t>
  </si>
  <si>
    <t>Application X is crashing every time I open it. Firm tonight statement feel Mrs music.</t>
  </si>
  <si>
    <t>TICKET-1092</t>
  </si>
  <si>
    <t>Can't connect to the Wi-Fi. It's showing 'No internet access'. Life change act. Through imagine again whole.</t>
  </si>
  <si>
    <t>TICKET-1093</t>
  </si>
  <si>
    <t>Including development attack wide. Concern his environment attack program rest team.</t>
  </si>
  <si>
    <t>TICKET-1094</t>
  </si>
  <si>
    <t>I'm locked out of my account and can't reset my password. Another collection another many.</t>
  </si>
  <si>
    <t>TICKET-1095</t>
  </si>
  <si>
    <t>Compare or at environmental. Six what them fall. Husband certain institution phone resource blood.</t>
  </si>
  <si>
    <t>TICKET-1096</t>
  </si>
  <si>
    <t>I'm locked out of my account and can't reset my password. Medical let door front. Law end always.</t>
  </si>
  <si>
    <t>TICKET-1097</t>
  </si>
  <si>
    <t>My laptop's keyboard isn't working properly, some keys are stuck. Rich fire power city. Water career next relate.</t>
  </si>
  <si>
    <t>TICKET-1098</t>
  </si>
  <si>
    <t>Application X is crashing every time I open it. Result happy song want finish stuff.</t>
  </si>
  <si>
    <t>TICKET-1099</t>
  </si>
  <si>
    <t>My laptop's keyboard isn't working properly, some keys are stuck. Themselves big matter happy small.</t>
  </si>
  <si>
    <t>TICKET-1100</t>
  </si>
  <si>
    <t>Application X is crashing every time I open it. Agent will respond help.</t>
  </si>
  <si>
    <t>TICKET-1101</t>
  </si>
  <si>
    <t>Application X is crashing every time I open it. Short commercial everybody difficult change.</t>
  </si>
  <si>
    <t>TICKET-1102</t>
  </si>
  <si>
    <t>Any today within none hot again green. Remember attack event view father.</t>
  </si>
  <si>
    <t>TICKET-1103</t>
  </si>
  <si>
    <t>Application X is crashing every time I open it. Represent senior his finish include nothing.</t>
  </si>
  <si>
    <t>TICKET-1104</t>
  </si>
  <si>
    <t>She certain boy build. Test bag country president environment.</t>
  </si>
  <si>
    <t>TICKET-1105</t>
  </si>
  <si>
    <t>Can't connect to the Wi-Fi. It's showing 'No internet access'. Hair job save son.</t>
  </si>
  <si>
    <t>TICKET-1106</t>
  </si>
  <si>
    <t>Growth middle establish public.</t>
  </si>
  <si>
    <t>TICKET-1107</t>
  </si>
  <si>
    <t>My laptop's keyboard isn't working properly, some keys are stuck. Produce require line letter listen often.</t>
  </si>
  <si>
    <t>TICKET-1108</t>
  </si>
  <si>
    <t>My laptop's keyboard isn't working properly, some keys are stuck. At bag continue.</t>
  </si>
  <si>
    <t>TICKET-1109</t>
  </si>
  <si>
    <t>Application X is crashing every time I open it. Without pass book tend.</t>
  </si>
  <si>
    <t>TICKET-1110</t>
  </si>
  <si>
    <t>I'm locked out of my account and can't reset my password. Right where add.</t>
  </si>
  <si>
    <t>TICKET-1111</t>
  </si>
  <si>
    <t>Application X is crashing every time I open it. Argue team senior low training.</t>
  </si>
  <si>
    <t>TICKET-1112</t>
  </si>
  <si>
    <t>Plant attack should. Drive international today. Pretty statement her upon nation.</t>
  </si>
  <si>
    <t>TICKET-1113</t>
  </si>
  <si>
    <t>My laptop's keyboard isn't working properly, some keys are stuck. Chance place build body population.</t>
  </si>
  <si>
    <t>TICKET-1114</t>
  </si>
  <si>
    <t>Something million activity. Interview under cover career under. Can address show public.</t>
  </si>
  <si>
    <t>TICKET-1115</t>
  </si>
  <si>
    <t>I'm locked out of my account and can't reset my password. Receive nature option oil read trouble.</t>
  </si>
  <si>
    <t>TICKET-1116</t>
  </si>
  <si>
    <t>Application X is crashing every time I open it. Toward ago director condition food share meet.</t>
  </si>
  <si>
    <t>TICKET-1117</t>
  </si>
  <si>
    <t>I'm locked out of my account and can't reset my password. For we when drive. Start identify now throw.</t>
  </si>
  <si>
    <t>TICKET-1118</t>
  </si>
  <si>
    <t>Even focus animal civil quality lay skill. Need maybe former return.</t>
  </si>
  <si>
    <t>TICKET-1119</t>
  </si>
  <si>
    <t>My laptop's keyboard isn't working properly, some keys are stuck. Cup money work certainly color.</t>
  </si>
  <si>
    <t>TICKET-1120</t>
  </si>
  <si>
    <t>Clear late win beat. Those arm say year him science door.</t>
  </si>
  <si>
    <t>TICKET-1121</t>
  </si>
  <si>
    <t>I'm locked out of my account and can't reset my password. Purpose almost nature create authority company.</t>
  </si>
  <si>
    <t>TICKET-1122</t>
  </si>
  <si>
    <t>Application X is crashing every time I open it. Garden better chance impact where how member.</t>
  </si>
  <si>
    <t>TICKET-1123</t>
  </si>
  <si>
    <t>Can't connect to the Wi-Fi. It's showing 'No internet access'. Bag without else red. Able year decision others.</t>
  </si>
  <si>
    <t>TICKET-1124</t>
  </si>
  <si>
    <t>Police machine star. Computer lead control across blue eye force. Parent set professor sit couple.</t>
  </si>
  <si>
    <t>TICKET-1125</t>
  </si>
  <si>
    <t>Group resource dinner knowledge scientist Mr. Police simply enter training too.</t>
  </si>
  <si>
    <t>TICKET-1126</t>
  </si>
  <si>
    <t>My laptop's keyboard isn't working properly, some keys are stuck. Go wear understand relate.</t>
  </si>
  <si>
    <t>TICKET-1127</t>
  </si>
  <si>
    <t>Application X is crashing every time I open it. Gas mother rate wind fight success medical.</t>
  </si>
  <si>
    <t>TICKET-1128</t>
  </si>
  <si>
    <t>Can't connect to the Wi-Fi. It's showing 'No internet access'. These entire million eat play sit.</t>
  </si>
  <si>
    <t>TICKET-1129</t>
  </si>
  <si>
    <t>Draw once season talk forward. Decision partner north realize finish one question.</t>
  </si>
  <si>
    <t>TICKET-1130</t>
  </si>
  <si>
    <t>Catch travel form bar pretty himself team. Light suffer evidence land ok may guy.</t>
  </si>
  <si>
    <t>TICKET-1131</t>
  </si>
  <si>
    <t>Act believe heavy watch best game part. Too language mean. Cut age personal resource.</t>
  </si>
  <si>
    <t>TICKET-1132</t>
  </si>
  <si>
    <t>Year name message voice data. Protect word up today. Break drop already life.</t>
  </si>
  <si>
    <t>TICKET-1133</t>
  </si>
  <si>
    <t>I'm locked out of my account and can't reset my password. Maintain tree story research hair why.</t>
  </si>
  <si>
    <t>TICKET-1134</t>
  </si>
  <si>
    <t>Memory process group arm attack indicate mother. View three prepare by.</t>
  </si>
  <si>
    <t>TICKET-1135</t>
  </si>
  <si>
    <t>Foreign sign be money cup raise keep. Right scene market.</t>
  </si>
  <si>
    <t>TICKET-1136</t>
  </si>
  <si>
    <t>My laptop's keyboard isn't working properly, some keys are stuck. Certain six among before.</t>
  </si>
  <si>
    <t>TICKET-1137</t>
  </si>
  <si>
    <t>My laptop's keyboard isn't working properly, some keys are stuck. Ago his against point garden drug.</t>
  </si>
  <si>
    <t>TICKET-1138</t>
  </si>
  <si>
    <t>Application X is crashing every time I open it. Any state food citizen.</t>
  </si>
  <si>
    <t>TICKET-1139</t>
  </si>
  <si>
    <t>Can't connect to the Wi-Fi. It's showing 'No internet access'. He particularly begin save area finally word.</t>
  </si>
  <si>
    <t>TICKET-1140</t>
  </si>
  <si>
    <t>My laptop's keyboard isn't working properly, some keys are stuck. Serious simply mind cost movie actually.</t>
  </si>
  <si>
    <t>TICKET-1141</t>
  </si>
  <si>
    <t>My laptop's keyboard isn't working properly, some keys are stuck. Social approach mother white.</t>
  </si>
  <si>
    <t>TICKET-1142</t>
  </si>
  <si>
    <t>Can't connect to the Wi-Fi. It's showing 'No internet access'. Enter room up sound nature.</t>
  </si>
  <si>
    <t>TICKET-1143</t>
  </si>
  <si>
    <t>My laptop's keyboard isn't working properly, some keys are stuck. Effort to since question.</t>
  </si>
  <si>
    <t>TICKET-1144</t>
  </si>
  <si>
    <t>Application X is crashing every time I open it. These drive president building.</t>
  </si>
  <si>
    <t>TICKET-1145</t>
  </si>
  <si>
    <t>Suddenly effort she without without.</t>
  </si>
  <si>
    <t>TICKET-1146</t>
  </si>
  <si>
    <t>Can't connect to the Wi-Fi. It's showing 'No internet access'. Should that nation can difficult nice.</t>
  </si>
  <si>
    <t>TICKET-1147</t>
  </si>
  <si>
    <t>Look scene real owner agent whose specific. Along they yourself character year or behind.</t>
  </si>
  <si>
    <t>TICKET-1148</t>
  </si>
  <si>
    <t>You reflect radio. Especially speech wish interesting wife.</t>
  </si>
  <si>
    <t>TICKET-1149</t>
  </si>
  <si>
    <t>My laptop's keyboard isn't working properly, some keys are stuck. Event pattern factor deep manager work.</t>
  </si>
  <si>
    <t>RESOLUATION HOURS</t>
  </si>
  <si>
    <t>SUBMISSION DATE ONLY</t>
  </si>
  <si>
    <t>DATE OF WEEEK</t>
  </si>
  <si>
    <t>MONTH</t>
  </si>
  <si>
    <t>SLA STATUS</t>
  </si>
  <si>
    <t>days of weeknum</t>
  </si>
  <si>
    <t>hours of day</t>
  </si>
  <si>
    <t>Row Labels</t>
  </si>
  <si>
    <t>Grand Total</t>
  </si>
  <si>
    <t>Count of ticket_id</t>
  </si>
  <si>
    <t>Values</t>
  </si>
  <si>
    <t>Average of RESOLUATION HOURS</t>
  </si>
  <si>
    <t>year</t>
  </si>
  <si>
    <t>2025-06-18</t>
  </si>
  <si>
    <t>2025-06-19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</si>
  <si>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</si>
  <si>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</si>
  <si>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</si>
  <si>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</si>
  <si>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</si>
  <si>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</si>
  <si>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</si>
  <si>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</si>
  <si>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</si>
  <si>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</si>
  <si>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</si>
  <si>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2025-07-03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</si>
  <si>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</si>
  <si>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</si>
  <si>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</si>
  <si>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</si>
  <si>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</si>
  <si>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</si>
  <si>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</si>
  <si>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</si>
  <si>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</si>
  <si>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</si>
  <si>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</si>
  <si>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</si>
  <si>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</si>
  <si>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</si>
  <si>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</si>
  <si>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</si>
  <si>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</si>
  <si>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</si>
  <si>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</si>
  <si>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</si>
  <si>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</si>
  <si>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</si>
  <si>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</si>
  <si>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</si>
  <si>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</si>
  <si>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2025-08-02</t>
  </si>
  <si>
    <t>2025-08-03</t>
  </si>
  <si>
    <t>2025-08-04</t>
  </si>
  <si>
    <t>2025-08-05</t>
  </si>
  <si>
    <t>2025-08-06</t>
  </si>
  <si>
    <t>2025-08-08</t>
  </si>
  <si>
    <t>2025-08-09</t>
  </si>
  <si>
    <t>2025-08-10</t>
  </si>
  <si>
    <t>2025-08-11</t>
  </si>
  <si>
    <t>2025-08-12</t>
  </si>
  <si>
    <t>2025-08-14</t>
  </si>
  <si>
    <t>2025-08-15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</si>
  <si>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</si>
  <si>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</si>
  <si>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</si>
  <si>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</si>
  <si>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</si>
  <si>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</si>
  <si>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</si>
  <si>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</si>
  <si>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</si>
  <si>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</si>
  <si>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</si>
  <si>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</si>
  <si>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</si>
  <si>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</si>
  <si>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</si>
  <si>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</si>
  <si>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</si>
  <si>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</si>
  <si>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</si>
  <si>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</si>
  <si>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</si>
  <si>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</si>
  <si>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</si>
  <si>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</si>
  <si>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</si>
  <si>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</si>
  <si>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</si>
  <si>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</si>
  <si>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</si>
  <si>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TICKET BY DAYS</t>
  </si>
  <si>
    <t>Count of hours of day</t>
  </si>
  <si>
    <t>RESOLUATION HOURS2</t>
  </si>
  <si>
    <t>TICKET BY CATEGORY</t>
  </si>
  <si>
    <t>TICKET BY HOURS</t>
  </si>
  <si>
    <t xml:space="preserve">IT HELP DESK ANALYSIS </t>
  </si>
  <si>
    <t>Recommendations (actionable)</t>
  </si>
  <si>
    <t xml:space="preserve"> </t>
  </si>
  <si>
    <t>Implements automated  password - reset/self -service tool to reduce Access tickets.</t>
  </si>
  <si>
    <t>Investigate security category high means resoluation consider dedicatdsecurity triage team or training</t>
  </si>
  <si>
    <t xml:space="preserve">Set SLA targets for priorities and monitor weekly </t>
  </si>
  <si>
    <t>provide targeted training  for analyts with high average resluation times</t>
  </si>
  <si>
    <t>create knowledge base for frequent issues</t>
  </si>
  <si>
    <t>introduce peak hour coverage if needed after reviewing detailed analysis.</t>
  </si>
</sst>
</file>

<file path=xl/styles.xml><?xml version="1.0" encoding="utf-8"?>
<styleSheet xmlns="http://schemas.openxmlformats.org/spreadsheetml/2006/main">
  <numFmts count="1">
    <numFmt numFmtId="164" formatCode="[$-10C00]m/d/yy;@"/>
  </numFmts>
  <fonts count="2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36"/>
      <color theme="1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5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19" applyNumberFormat="0" applyFill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3" applyNumberFormat="0" applyAlignment="0" applyProtection="0"/>
    <xf numFmtId="0" fontId="17" fillId="6" borderId="4" applyNumberFormat="0" applyAlignment="0" applyProtection="0"/>
    <xf numFmtId="0" fontId="18" fillId="6" borderId="3" applyNumberFormat="0" applyAlignment="0" applyProtection="0"/>
    <xf numFmtId="0" fontId="19" fillId="0" borderId="5" applyNumberFormat="0" applyFill="0" applyAlignment="0" applyProtection="0"/>
    <xf numFmtId="0" fontId="20" fillId="7" borderId="6" applyNumberFormat="0" applyAlignment="0" applyProtection="0"/>
    <xf numFmtId="0" fontId="21" fillId="0" borderId="0" applyNumberFormat="0" applyFill="0" applyBorder="0" applyAlignment="0" applyProtection="0"/>
    <xf numFmtId="0" fontId="8" fillId="8" borderId="7" applyNumberFormat="0" applyFont="0" applyAlignment="0" applyProtection="0"/>
    <xf numFmtId="0" fontId="45" fillId="0" borderId="0" applyNumberFormat="0" applyFill="0" applyBorder="0" applyAlignment="0" applyProtection="0"/>
    <xf numFmtId="0" fontId="46" fillId="0" borderId="8" applyNumberFormat="0" applyFill="0" applyAlignment="0" applyProtection="0"/>
    <xf numFmtId="0" fontId="0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0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0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0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0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0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6">
    <xf numFmtId="0" fontId="5" fillId="0" borderId="0" xfId="134"/>
    <xf numFmtId="0" fontId="0" fillId="0" borderId="0" xfId="65535" applyFont="1"/>
    <xf numFmtId="47" fontId="0" fillId="0" borderId="0" xfId="65535" applyNumberFormat="1" applyFont="1"/>
    <xf numFmtId="0" fontId="0" fillId="0" borderId="0" xfId="65535" applyFont="1" applyAlignment="1">
      <alignment wrapText="1"/>
    </xf>
    <xf numFmtId="0" fontId="0" fillId="0" borderId="0" xfId="65535" applyFont="1"/>
    <xf numFmtId="0" fontId="0" fillId="0" borderId="0" xfId="134" applyFont="1"/>
    <xf numFmtId="164" fontId="0" fillId="0" borderId="0" xfId="134" applyNumberFormat="1" applyFont="1"/>
    <xf numFmtId="0" fontId="0" fillId="0" borderId="0" xfId="134" applyFont="1"/>
    <xf numFmtId="47" fontId="0" fillId="0" borderId="0" xfId="134" applyNumberFormat="1" applyFont="1"/>
    <xf numFmtId="164" fontId="0" fillId="0" borderId="0" xfId="134" applyNumberFormat="1" applyFont="1"/>
    <xf numFmtId="2" fontId="0" fillId="0" borderId="0" xfId="134" applyNumberFormat="1" applyFont="1"/>
    <xf numFmtId="0" fontId="5" fillId="0" borderId="0" xfId="134" pivotButton="1"/>
    <xf numFmtId="47" fontId="5" fillId="0" borderId="0" xfId="134" applyNumberFormat="1" applyAlignment="1">
      <alignment horizontal="left"/>
    </xf>
    <xf numFmtId="0" fontId="5" fillId="0" borderId="0" xfId="134" applyNumberFormat="1"/>
    <xf numFmtId="0" fontId="5" fillId="0" borderId="0" xfId="134" applyAlignment="1">
      <alignment horizontal="left"/>
    </xf>
    <xf numFmtId="0" fontId="0" fillId="0" borderId="0" xfId="134" applyFont="1" applyFill="1" applyAlignment="1">
      <alignment horizontal="center"/>
    </xf>
  </cellXfs>
  <cellStyles count="43">
    <cellStyle name="20% - Accent1 2" xfId="65535"/>
    <cellStyle name="20% - Accent2 2" xfId="65535"/>
    <cellStyle name="20% - Accent3 2" xfId="65535"/>
    <cellStyle name="20% - Accent4 2" xfId="65535"/>
    <cellStyle name="20% - Accent5 2" xfId="65535"/>
    <cellStyle name="20% - Accent6 2" xfId="65535"/>
    <cellStyle name="40% - Accent1 2" xfId="65535"/>
    <cellStyle name="40% - Accent2 2" xfId="65535"/>
    <cellStyle name="40% - Accent3 2" xfId="65535"/>
    <cellStyle name="40% - Accent4 2" xfId="65535"/>
    <cellStyle name="40% - Accent5 2" xfId="65535"/>
    <cellStyle name="40% - Accent6 2" xfId="65535"/>
    <cellStyle name="60% - Accent1 2" xfId="65535"/>
    <cellStyle name="60% - Accent2 2" xfId="65535"/>
    <cellStyle name="60% - Accent3 2" xfId="65535"/>
    <cellStyle name="60% - Accent4 2" xfId="65535"/>
    <cellStyle name="60% - Accent5 2" xfId="65535"/>
    <cellStyle name="60% - Accent6 2" xfId="65535"/>
    <cellStyle name="Accent1 2" xfId="65535"/>
    <cellStyle name="Accent2 2" xfId="65535"/>
    <cellStyle name="Accent3 2" xfId="65535"/>
    <cellStyle name="Accent4 2" xfId="65535"/>
    <cellStyle name="Accent5 2" xfId="65535"/>
    <cellStyle name="Accent6 2" xfId="65535"/>
    <cellStyle name="Bad 2" xfId="65535"/>
    <cellStyle name="Calculation 2" xfId="65535"/>
    <cellStyle name="Check Cell 2" xfId="65535"/>
    <cellStyle name="Explanatory Text 2" xfId="65535"/>
    <cellStyle name="Good 2" xfId="65535"/>
    <cellStyle name="Heading 1 2" xfId="65535"/>
    <cellStyle name="Heading 2 2" xfId="65535"/>
    <cellStyle name="Heading 3 2" xfId="65535"/>
    <cellStyle name="Heading 4 2" xfId="65535"/>
    <cellStyle name="Input 2" xfId="65535"/>
    <cellStyle name="Linked Cell 2" xfId="65535"/>
    <cellStyle name="Neutral 2" xfId="65535"/>
    <cellStyle name="Normal" xfId="133" builtinId="0"/>
    <cellStyle name="Normal 2" xfId="65535"/>
    <cellStyle name="Note 2" xfId="65535"/>
    <cellStyle name="Output 2" xfId="65535"/>
    <cellStyle name="Title 2" xfId="65535"/>
    <cellStyle name="Total 2" xfId="65535"/>
    <cellStyle name="Warning Text 2" xfId="65535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[$-10C00]m/d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[Copy of TICKET.xlsx]PIVOT!PivotTable2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PIVOT!$B$159:$B$160</c:f>
              <c:strCache>
                <c:ptCount val="1"/>
                <c:pt idx="0">
                  <c:v>Count of ticket_id</c:v>
                </c:pt>
              </c:strCache>
            </c:strRef>
          </c:tx>
          <c:cat>
            <c:strRef>
              <c:f>PIVOT!$A$161:$A$171</c:f>
              <c:strCache>
                <c:ptCount val="10"/>
                <c:pt idx="0">
                  <c:v>Adam Stone</c:v>
                </c:pt>
                <c:pt idx="1">
                  <c:v>Amanda White</c:v>
                </c:pt>
                <c:pt idx="2">
                  <c:v>Autumn Ryan</c:v>
                </c:pt>
                <c:pt idx="3">
                  <c:v>Cynthia Rich</c:v>
                </c:pt>
                <c:pt idx="4">
                  <c:v>Janice Burns</c:v>
                </c:pt>
                <c:pt idx="5">
                  <c:v>Marvin West</c:v>
                </c:pt>
                <c:pt idx="6">
                  <c:v>Natasha Harris</c:v>
                </c:pt>
                <c:pt idx="7">
                  <c:v>Sheila Ball</c:v>
                </c:pt>
                <c:pt idx="8">
                  <c:v>Tanya Jones</c:v>
                </c:pt>
                <c:pt idx="9">
                  <c:v>Toni Wiley</c:v>
                </c:pt>
              </c:strCache>
            </c:strRef>
          </c:cat>
          <c:val>
            <c:numRef>
              <c:f>PIVOT!$B$161:$B$171</c:f>
              <c:numCache>
                <c:formatCode>General</c:formatCode>
                <c:ptCount val="10"/>
                <c:pt idx="0">
                  <c:v>16</c:v>
                </c:pt>
                <c:pt idx="1">
                  <c:v>15</c:v>
                </c:pt>
                <c:pt idx="2">
                  <c:v>17</c:v>
                </c:pt>
                <c:pt idx="3">
                  <c:v>17</c:v>
                </c:pt>
                <c:pt idx="4">
                  <c:v>13</c:v>
                </c:pt>
                <c:pt idx="5">
                  <c:v>8</c:v>
                </c:pt>
                <c:pt idx="6">
                  <c:v>7</c:v>
                </c:pt>
                <c:pt idx="7">
                  <c:v>16</c:v>
                </c:pt>
                <c:pt idx="8">
                  <c:v>27</c:v>
                </c:pt>
                <c:pt idx="9">
                  <c:v>14</c:v>
                </c:pt>
              </c:numCache>
            </c:numRef>
          </c:val>
        </c:ser>
        <c:ser>
          <c:idx val="1"/>
          <c:order val="1"/>
          <c:tx>
            <c:strRef>
              <c:f>PIVOT!$C$159:$C$160</c:f>
              <c:strCache>
                <c:ptCount val="1"/>
                <c:pt idx="0">
                  <c:v>Average of RESOLUATION HOURS</c:v>
                </c:pt>
              </c:strCache>
            </c:strRef>
          </c:tx>
          <c:cat>
            <c:strRef>
              <c:f>PIVOT!$A$161:$A$171</c:f>
              <c:strCache>
                <c:ptCount val="10"/>
                <c:pt idx="0">
                  <c:v>Adam Stone</c:v>
                </c:pt>
                <c:pt idx="1">
                  <c:v>Amanda White</c:v>
                </c:pt>
                <c:pt idx="2">
                  <c:v>Autumn Ryan</c:v>
                </c:pt>
                <c:pt idx="3">
                  <c:v>Cynthia Rich</c:v>
                </c:pt>
                <c:pt idx="4">
                  <c:v>Janice Burns</c:v>
                </c:pt>
                <c:pt idx="5">
                  <c:v>Marvin West</c:v>
                </c:pt>
                <c:pt idx="6">
                  <c:v>Natasha Harris</c:v>
                </c:pt>
                <c:pt idx="7">
                  <c:v>Sheila Ball</c:v>
                </c:pt>
                <c:pt idx="8">
                  <c:v>Tanya Jones</c:v>
                </c:pt>
                <c:pt idx="9">
                  <c:v>Toni Wiley</c:v>
                </c:pt>
              </c:strCache>
            </c:strRef>
          </c:cat>
          <c:val>
            <c:numRef>
              <c:f>PIVOT!$C$161:$C$171</c:f>
              <c:numCache>
                <c:formatCode>General</c:formatCode>
                <c:ptCount val="10"/>
                <c:pt idx="0">
                  <c:v>46.389953906244045</c:v>
                </c:pt>
                <c:pt idx="1">
                  <c:v>82.225628944439819</c:v>
                </c:pt>
                <c:pt idx="2">
                  <c:v>72.610398218949896</c:v>
                </c:pt>
                <c:pt idx="3">
                  <c:v>50.214652516334731</c:v>
                </c:pt>
                <c:pt idx="4">
                  <c:v>35.375343632458957</c:v>
                </c:pt>
                <c:pt idx="5">
                  <c:v>64.433295659713622</c:v>
                </c:pt>
                <c:pt idx="6">
                  <c:v>33.453871150792111</c:v>
                </c:pt>
                <c:pt idx="7">
                  <c:v>66.843557968742971</c:v>
                </c:pt>
                <c:pt idx="8">
                  <c:v>47.042569012355266</c:v>
                </c:pt>
                <c:pt idx="9">
                  <c:v>27.262369900771382</c:v>
                </c:pt>
              </c:numCache>
            </c:numRef>
          </c:val>
        </c:ser>
        <c:axId val="100908032"/>
        <c:axId val="103486208"/>
      </c:barChart>
      <c:catAx>
        <c:axId val="100908032"/>
        <c:scaling>
          <c:orientation val="minMax"/>
        </c:scaling>
        <c:axPos val="b"/>
        <c:tickLblPos val="nextTo"/>
        <c:crossAx val="103486208"/>
        <c:crosses val="autoZero"/>
        <c:auto val="1"/>
        <c:lblAlgn val="ctr"/>
        <c:lblOffset val="100"/>
      </c:catAx>
      <c:valAx>
        <c:axId val="103486208"/>
        <c:scaling>
          <c:orientation val="minMax"/>
        </c:scaling>
        <c:axPos val="l"/>
        <c:majorGridlines/>
        <c:numFmt formatCode="General" sourceLinked="1"/>
        <c:tickLblPos val="nextTo"/>
        <c:crossAx val="1009080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[Copy of TICKET.xlsx]PIVOT!PivotTable6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TICKET BY HOURS</a:t>
            </a:r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ofPieChart>
        <c:ofPieType val="bar"/>
        <c:varyColors val="1"/>
        <c:ser>
          <c:idx val="0"/>
          <c:order val="0"/>
          <c:tx>
            <c:strRef>
              <c:f>PIVOT!$B$272</c:f>
              <c:strCache>
                <c:ptCount val="1"/>
                <c:pt idx="0">
                  <c:v>Total</c:v>
                </c:pt>
              </c:strCache>
            </c:strRef>
          </c:tx>
          <c:dPt>
            <c:idx val="15"/>
            <c:explosion val="4"/>
          </c:dPt>
          <c:cat>
            <c:strRef>
              <c:f>PIVOT!$A$273:$A$297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PIVOT!$B$273:$B$297</c:f>
              <c:numCache>
                <c:formatCode>General</c:formatCode>
                <c:ptCount val="24"/>
                <c:pt idx="0">
                  <c:v>9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6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9</c:v>
                </c:pt>
                <c:pt idx="18">
                  <c:v>4</c:v>
                </c:pt>
                <c:pt idx="19">
                  <c:v>7</c:v>
                </c:pt>
                <c:pt idx="20">
                  <c:v>8</c:v>
                </c:pt>
                <c:pt idx="21">
                  <c:v>6</c:v>
                </c:pt>
                <c:pt idx="22">
                  <c:v>7</c:v>
                </c:pt>
                <c:pt idx="23">
                  <c:v>4</c:v>
                </c:pt>
              </c:numCache>
            </c:numRef>
          </c:val>
        </c:ser>
        <c:gapWidth val="100"/>
        <c:secondPieSize val="75"/>
        <c:serLines/>
      </c:of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[Copy of TICKET.xlsx]PIVOT!PivotTable4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TICKET</a:t>
            </a:r>
            <a:r>
              <a:rPr lang="en-US" baseline="0"/>
              <a:t> BY DAYS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areaChart>
        <c:grouping val="standard"/>
        <c:ser>
          <c:idx val="0"/>
          <c:order val="0"/>
          <c:tx>
            <c:strRef>
              <c:f>PIVOT!$B$175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PIVOT!$A$176:$A$256</c:f>
              <c:strCache>
                <c:ptCount val="80"/>
                <c:pt idx="0">
                  <c:v>2025-06-18</c:v>
                </c:pt>
                <c:pt idx="1">
                  <c:v>2025-06-19</c:v>
                </c:pt>
                <c:pt idx="2">
                  <c:v>2025-06-21</c:v>
                </c:pt>
                <c:pt idx="3">
                  <c:v>2025-06-22</c:v>
                </c:pt>
                <c:pt idx="4">
                  <c:v>2025-06-23</c:v>
                </c:pt>
                <c:pt idx="5">
                  <c:v>2025-06-24</c:v>
                </c:pt>
                <c:pt idx="6">
                  <c:v>2025-06-25</c:v>
                </c:pt>
                <c:pt idx="7">
                  <c:v>2025-06-26</c:v>
                </c:pt>
                <c:pt idx="8">
                  <c:v>2025-06-27</c:v>
                </c:pt>
                <c:pt idx="9">
                  <c:v>2025-06-28</c:v>
                </c:pt>
                <c:pt idx="10">
                  <c:v>2025-06-29</c:v>
                </c:pt>
                <c:pt idx="11">
                  <c:v>2025-06-30</c:v>
                </c:pt>
                <c:pt idx="12">
                  <c:v>2025-07-01</c:v>
                </c:pt>
                <c:pt idx="13">
                  <c:v>2025-07-03</c:v>
                </c:pt>
                <c:pt idx="14">
                  <c:v>2025-07-05</c:v>
                </c:pt>
                <c:pt idx="15">
                  <c:v>2025-07-06</c:v>
                </c:pt>
                <c:pt idx="16">
                  <c:v>2025-07-07</c:v>
                </c:pt>
                <c:pt idx="17">
                  <c:v>2025-07-08</c:v>
                </c:pt>
                <c:pt idx="18">
                  <c:v>2025-07-09</c:v>
                </c:pt>
                <c:pt idx="19">
                  <c:v>2025-07-10</c:v>
                </c:pt>
                <c:pt idx="20">
                  <c:v>2025-07-11</c:v>
                </c:pt>
                <c:pt idx="21">
                  <c:v>2025-07-12</c:v>
                </c:pt>
                <c:pt idx="22">
                  <c:v>2025-07-13</c:v>
                </c:pt>
                <c:pt idx="23">
                  <c:v>2025-07-14</c:v>
                </c:pt>
                <c:pt idx="24">
                  <c:v>2025-07-15</c:v>
                </c:pt>
                <c:pt idx="25">
                  <c:v>2025-07-16</c:v>
                </c:pt>
                <c:pt idx="26">
                  <c:v>2025-07-17</c:v>
                </c:pt>
                <c:pt idx="27">
                  <c:v>2025-07-18</c:v>
                </c:pt>
                <c:pt idx="28">
                  <c:v>2025-07-19</c:v>
                </c:pt>
                <c:pt idx="29">
                  <c:v>2025-07-20</c:v>
                </c:pt>
                <c:pt idx="30">
                  <c:v>2025-07-21</c:v>
                </c:pt>
                <c:pt idx="31">
                  <c:v>2025-07-22</c:v>
                </c:pt>
                <c:pt idx="32">
                  <c:v>2025-07-23</c:v>
                </c:pt>
                <c:pt idx="33">
                  <c:v>2025-07-24</c:v>
                </c:pt>
                <c:pt idx="34">
                  <c:v>2025-07-25</c:v>
                </c:pt>
                <c:pt idx="35">
                  <c:v>2025-07-28</c:v>
                </c:pt>
                <c:pt idx="36">
                  <c:v>2025-07-29</c:v>
                </c:pt>
                <c:pt idx="37">
                  <c:v>2025-07-30</c:v>
                </c:pt>
                <c:pt idx="38">
                  <c:v>2025-07-31</c:v>
                </c:pt>
                <c:pt idx="39">
                  <c:v>2025-08-02</c:v>
                </c:pt>
                <c:pt idx="40">
                  <c:v>2025-08-03</c:v>
                </c:pt>
                <c:pt idx="41">
                  <c:v>2025-08-04</c:v>
                </c:pt>
                <c:pt idx="42">
                  <c:v>2025-08-05</c:v>
                </c:pt>
                <c:pt idx="43">
                  <c:v>2025-08-06</c:v>
                </c:pt>
                <c:pt idx="44">
                  <c:v>2025-08-08</c:v>
                </c:pt>
                <c:pt idx="45">
                  <c:v>2025-08-09</c:v>
                </c:pt>
                <c:pt idx="46">
                  <c:v>2025-08-10</c:v>
                </c:pt>
                <c:pt idx="47">
                  <c:v>2025-08-11</c:v>
                </c:pt>
                <c:pt idx="48">
                  <c:v>2025-08-12</c:v>
                </c:pt>
                <c:pt idx="49">
                  <c:v>2025-08-14</c:v>
                </c:pt>
                <c:pt idx="50">
                  <c:v>2025-08-15</c:v>
                </c:pt>
                <c:pt idx="51">
                  <c:v>2025-08-17</c:v>
                </c:pt>
                <c:pt idx="52">
                  <c:v>2025-08-18</c:v>
                </c:pt>
                <c:pt idx="53">
                  <c:v>2025-08-19</c:v>
                </c:pt>
                <c:pt idx="54">
                  <c:v>2025-08-20</c:v>
                </c:pt>
                <c:pt idx="55">
                  <c:v>2025-08-21</c:v>
                </c:pt>
                <c:pt idx="56">
                  <c:v>2025-08-22</c:v>
                </c:pt>
                <c:pt idx="57">
                  <c:v>2025-08-23</c:v>
                </c:pt>
                <c:pt idx="58">
                  <c:v>2025-08-24</c:v>
                </c:pt>
                <c:pt idx="59">
                  <c:v>2025-08-25</c:v>
                </c:pt>
                <c:pt idx="60">
                  <c:v>2025-08-26</c:v>
                </c:pt>
                <c:pt idx="61">
                  <c:v>2025-08-27</c:v>
                </c:pt>
                <c:pt idx="62">
                  <c:v>2025-08-28</c:v>
                </c:pt>
                <c:pt idx="63">
                  <c:v>2025-08-29</c:v>
                </c:pt>
                <c:pt idx="64">
                  <c:v>2025-08-30</c:v>
                </c:pt>
                <c:pt idx="65">
                  <c:v>2025-08-31</c:v>
                </c:pt>
                <c:pt idx="66">
                  <c:v>2025-09-01</c:v>
                </c:pt>
                <c:pt idx="67">
                  <c:v>2025-09-02</c:v>
                </c:pt>
                <c:pt idx="68">
                  <c:v>2025-09-03</c:v>
                </c:pt>
                <c:pt idx="69">
                  <c:v>2025-09-04</c:v>
                </c:pt>
                <c:pt idx="70">
                  <c:v>2025-09-05</c:v>
                </c:pt>
                <c:pt idx="71">
                  <c:v>2025-09-06</c:v>
                </c:pt>
                <c:pt idx="72">
                  <c:v>2025-09-07</c:v>
                </c:pt>
                <c:pt idx="73">
                  <c:v>2025-09-09</c:v>
                </c:pt>
                <c:pt idx="74">
                  <c:v>2025-09-10</c:v>
                </c:pt>
                <c:pt idx="75">
                  <c:v>2025-09-11</c:v>
                </c:pt>
                <c:pt idx="76">
                  <c:v>2025-09-12</c:v>
                </c:pt>
                <c:pt idx="77">
                  <c:v>2025-09-13</c:v>
                </c:pt>
                <c:pt idx="78">
                  <c:v>2025-09-14</c:v>
                </c:pt>
                <c:pt idx="79">
                  <c:v>2025-09-15</c:v>
                </c:pt>
              </c:strCache>
            </c:strRef>
          </c:cat>
          <c:val>
            <c:numRef>
              <c:f>PIVOT!$B$176:$B$256</c:f>
              <c:numCache>
                <c:formatCode>General</c:formatCode>
                <c:ptCount val="8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3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4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1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3</c:v>
                </c:pt>
                <c:pt idx="62">
                  <c:v>3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1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4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1</c:v>
                </c:pt>
              </c:numCache>
            </c:numRef>
          </c:val>
        </c:ser>
        <c:dLbls/>
        <c:axId val="261752320"/>
        <c:axId val="260809472"/>
      </c:areaChart>
      <c:catAx>
        <c:axId val="261752320"/>
        <c:scaling>
          <c:orientation val="minMax"/>
        </c:scaling>
        <c:axPos val="b"/>
        <c:majorTickMark val="none"/>
        <c:tickLblPos val="nextTo"/>
        <c:crossAx val="260809472"/>
        <c:crosses val="autoZero"/>
        <c:auto val="1"/>
        <c:lblAlgn val="ctr"/>
        <c:lblOffset val="100"/>
      </c:catAx>
      <c:valAx>
        <c:axId val="26080947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261752320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[Copy of TICKET.xlsx]PIVOT!PivotTable5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TICKET</a:t>
            </a:r>
            <a:r>
              <a:rPr lang="en-US" baseline="0"/>
              <a:t> BY CATEGORY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PIVOT!$B$261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PIVOT!$A$262:$A$269</c:f>
              <c:strCache>
                <c:ptCount val="7"/>
                <c:pt idx="0">
                  <c:v>Access</c:v>
                </c:pt>
                <c:pt idx="1">
                  <c:v>Billing</c:v>
                </c:pt>
                <c:pt idx="2">
                  <c:v>Hardware</c:v>
                </c:pt>
                <c:pt idx="3">
                  <c:v>Network</c:v>
                </c:pt>
                <c:pt idx="4">
                  <c:v>Other</c:v>
                </c:pt>
                <c:pt idx="5">
                  <c:v>Security</c:v>
                </c:pt>
                <c:pt idx="6">
                  <c:v>Software</c:v>
                </c:pt>
              </c:strCache>
            </c:strRef>
          </c:cat>
          <c:val>
            <c:numRef>
              <c:f>PIVOT!$B$262:$B$269</c:f>
              <c:numCache>
                <c:formatCode>General</c:formatCode>
                <c:ptCount val="7"/>
                <c:pt idx="0">
                  <c:v>15</c:v>
                </c:pt>
                <c:pt idx="1">
                  <c:v>12</c:v>
                </c:pt>
                <c:pt idx="2">
                  <c:v>24</c:v>
                </c:pt>
                <c:pt idx="3">
                  <c:v>23</c:v>
                </c:pt>
                <c:pt idx="4">
                  <c:v>18</c:v>
                </c:pt>
                <c:pt idx="5">
                  <c:v>7</c:v>
                </c:pt>
                <c:pt idx="6">
                  <c:v>51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[Copy of TICKET.xlsx]PIVOT!PivotTable7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PIVOT!$B$302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PIVOT!$A$303:$A$307</c:f>
              <c:strCache>
                <c:ptCount val="4"/>
                <c:pt idx="0">
                  <c:v>Critical</c:v>
                </c:pt>
                <c:pt idx="1">
                  <c:v>High</c:v>
                </c:pt>
                <c:pt idx="2">
                  <c:v>Low</c:v>
                </c:pt>
                <c:pt idx="3">
                  <c:v>Medium</c:v>
                </c:pt>
              </c:strCache>
            </c:strRef>
          </c:cat>
          <c:val>
            <c:numRef>
              <c:f>PIVOT!$B$303:$B$307</c:f>
              <c:numCache>
                <c:formatCode>General</c:formatCode>
                <c:ptCount val="4"/>
                <c:pt idx="0">
                  <c:v>4</c:v>
                </c:pt>
                <c:pt idx="1">
                  <c:v>25</c:v>
                </c:pt>
                <c:pt idx="2">
                  <c:v>58</c:v>
                </c:pt>
                <c:pt idx="3">
                  <c:v>63</c:v>
                </c:pt>
              </c:numCache>
            </c:numRef>
          </c:val>
        </c:ser>
        <c:shape val="box"/>
        <c:axId val="205979008"/>
        <c:axId val="206911360"/>
        <c:axId val="0"/>
      </c:bar3DChart>
      <c:catAx>
        <c:axId val="205979008"/>
        <c:scaling>
          <c:orientation val="minMax"/>
        </c:scaling>
        <c:axPos val="b"/>
        <c:tickLblPos val="nextTo"/>
        <c:crossAx val="206911360"/>
        <c:crosses val="autoZero"/>
        <c:auto val="1"/>
        <c:lblAlgn val="ctr"/>
        <c:lblOffset val="100"/>
      </c:catAx>
      <c:valAx>
        <c:axId val="206911360"/>
        <c:scaling>
          <c:orientation val="minMax"/>
        </c:scaling>
        <c:axPos val="l"/>
        <c:majorGridlines/>
        <c:numFmt formatCode="General" sourceLinked="1"/>
        <c:tickLblPos val="nextTo"/>
        <c:crossAx val="2059790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[Copy of TICKET.xlsx]PIVOT!PivotTable2</c:name>
    <c:fmtId val="2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PIVOT!$B$159:$B$160</c:f>
              <c:strCache>
                <c:ptCount val="1"/>
                <c:pt idx="0">
                  <c:v>Count of ticket_id</c:v>
                </c:pt>
              </c:strCache>
            </c:strRef>
          </c:tx>
          <c:cat>
            <c:strRef>
              <c:f>PIVOT!$A$161:$A$171</c:f>
              <c:strCache>
                <c:ptCount val="10"/>
                <c:pt idx="0">
                  <c:v>Adam Stone</c:v>
                </c:pt>
                <c:pt idx="1">
                  <c:v>Amanda White</c:v>
                </c:pt>
                <c:pt idx="2">
                  <c:v>Autumn Ryan</c:v>
                </c:pt>
                <c:pt idx="3">
                  <c:v>Cynthia Rich</c:v>
                </c:pt>
                <c:pt idx="4">
                  <c:v>Janice Burns</c:v>
                </c:pt>
                <c:pt idx="5">
                  <c:v>Marvin West</c:v>
                </c:pt>
                <c:pt idx="6">
                  <c:v>Natasha Harris</c:v>
                </c:pt>
                <c:pt idx="7">
                  <c:v>Sheila Ball</c:v>
                </c:pt>
                <c:pt idx="8">
                  <c:v>Tanya Jones</c:v>
                </c:pt>
                <c:pt idx="9">
                  <c:v>Toni Wiley</c:v>
                </c:pt>
              </c:strCache>
            </c:strRef>
          </c:cat>
          <c:val>
            <c:numRef>
              <c:f>PIVOT!$B$161:$B$171</c:f>
              <c:numCache>
                <c:formatCode>General</c:formatCode>
                <c:ptCount val="10"/>
                <c:pt idx="0">
                  <c:v>16</c:v>
                </c:pt>
                <c:pt idx="1">
                  <c:v>15</c:v>
                </c:pt>
                <c:pt idx="2">
                  <c:v>17</c:v>
                </c:pt>
                <c:pt idx="3">
                  <c:v>17</c:v>
                </c:pt>
                <c:pt idx="4">
                  <c:v>13</c:v>
                </c:pt>
                <c:pt idx="5">
                  <c:v>8</c:v>
                </c:pt>
                <c:pt idx="6">
                  <c:v>7</c:v>
                </c:pt>
                <c:pt idx="7">
                  <c:v>16</c:v>
                </c:pt>
                <c:pt idx="8">
                  <c:v>27</c:v>
                </c:pt>
                <c:pt idx="9">
                  <c:v>14</c:v>
                </c:pt>
              </c:numCache>
            </c:numRef>
          </c:val>
        </c:ser>
        <c:ser>
          <c:idx val="1"/>
          <c:order val="1"/>
          <c:tx>
            <c:strRef>
              <c:f>PIVOT!$C$159:$C$160</c:f>
              <c:strCache>
                <c:ptCount val="1"/>
                <c:pt idx="0">
                  <c:v>Average of RESOLUATION HOURS</c:v>
                </c:pt>
              </c:strCache>
            </c:strRef>
          </c:tx>
          <c:cat>
            <c:strRef>
              <c:f>PIVOT!$A$161:$A$171</c:f>
              <c:strCache>
                <c:ptCount val="10"/>
                <c:pt idx="0">
                  <c:v>Adam Stone</c:v>
                </c:pt>
                <c:pt idx="1">
                  <c:v>Amanda White</c:v>
                </c:pt>
                <c:pt idx="2">
                  <c:v>Autumn Ryan</c:v>
                </c:pt>
                <c:pt idx="3">
                  <c:v>Cynthia Rich</c:v>
                </c:pt>
                <c:pt idx="4">
                  <c:v>Janice Burns</c:v>
                </c:pt>
                <c:pt idx="5">
                  <c:v>Marvin West</c:v>
                </c:pt>
                <c:pt idx="6">
                  <c:v>Natasha Harris</c:v>
                </c:pt>
                <c:pt idx="7">
                  <c:v>Sheila Ball</c:v>
                </c:pt>
                <c:pt idx="8">
                  <c:v>Tanya Jones</c:v>
                </c:pt>
                <c:pt idx="9">
                  <c:v>Toni Wiley</c:v>
                </c:pt>
              </c:strCache>
            </c:strRef>
          </c:cat>
          <c:val>
            <c:numRef>
              <c:f>PIVOT!$C$161:$C$171</c:f>
              <c:numCache>
                <c:formatCode>General</c:formatCode>
                <c:ptCount val="10"/>
                <c:pt idx="0">
                  <c:v>46.389953906244045</c:v>
                </c:pt>
                <c:pt idx="1">
                  <c:v>82.225628944439819</c:v>
                </c:pt>
                <c:pt idx="2">
                  <c:v>72.610398218949896</c:v>
                </c:pt>
                <c:pt idx="3">
                  <c:v>50.214652516334731</c:v>
                </c:pt>
                <c:pt idx="4">
                  <c:v>35.375343632458957</c:v>
                </c:pt>
                <c:pt idx="5">
                  <c:v>64.433295659713622</c:v>
                </c:pt>
                <c:pt idx="6">
                  <c:v>33.453871150792111</c:v>
                </c:pt>
                <c:pt idx="7">
                  <c:v>66.843557968742971</c:v>
                </c:pt>
                <c:pt idx="8">
                  <c:v>47.042569012355266</c:v>
                </c:pt>
                <c:pt idx="9">
                  <c:v>27.262369900771382</c:v>
                </c:pt>
              </c:numCache>
            </c:numRef>
          </c:val>
        </c:ser>
        <c:axId val="260643072"/>
        <c:axId val="261197824"/>
      </c:barChart>
      <c:catAx>
        <c:axId val="260643072"/>
        <c:scaling>
          <c:orientation val="minMax"/>
        </c:scaling>
        <c:axPos val="b"/>
        <c:tickLblPos val="nextTo"/>
        <c:crossAx val="261197824"/>
        <c:crosses val="autoZero"/>
        <c:auto val="1"/>
        <c:lblAlgn val="ctr"/>
        <c:lblOffset val="100"/>
      </c:catAx>
      <c:valAx>
        <c:axId val="261197824"/>
        <c:scaling>
          <c:orientation val="minMax"/>
        </c:scaling>
        <c:axPos val="l"/>
        <c:majorGridlines/>
        <c:numFmt formatCode="General" sourceLinked="1"/>
        <c:tickLblPos val="nextTo"/>
        <c:crossAx val="2606430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[Copy of TICKET.xlsx]PIVOT!PivotTable4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TICKET</a:t>
            </a:r>
            <a:r>
              <a:rPr lang="en-US" baseline="0"/>
              <a:t> BY DAYS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  <c:dLbl>
          <c:idx val="0"/>
          <c:delete val="1"/>
        </c:dLbl>
      </c:pivotFmt>
      <c:pivotFmt>
        <c:idx val="2"/>
        <c:marker>
          <c:symbol val="none"/>
        </c:marker>
      </c:pivotFmt>
    </c:pivotFmts>
    <c:plotArea>
      <c:layout/>
      <c:areaChart>
        <c:grouping val="standard"/>
        <c:ser>
          <c:idx val="0"/>
          <c:order val="0"/>
          <c:tx>
            <c:strRef>
              <c:f>PIVOT!$B$175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PIVOT!$A$176:$A$256</c:f>
              <c:strCache>
                <c:ptCount val="80"/>
                <c:pt idx="0">
                  <c:v>2025-06-18</c:v>
                </c:pt>
                <c:pt idx="1">
                  <c:v>2025-06-19</c:v>
                </c:pt>
                <c:pt idx="2">
                  <c:v>2025-06-21</c:v>
                </c:pt>
                <c:pt idx="3">
                  <c:v>2025-06-22</c:v>
                </c:pt>
                <c:pt idx="4">
                  <c:v>2025-06-23</c:v>
                </c:pt>
                <c:pt idx="5">
                  <c:v>2025-06-24</c:v>
                </c:pt>
                <c:pt idx="6">
                  <c:v>2025-06-25</c:v>
                </c:pt>
                <c:pt idx="7">
                  <c:v>2025-06-26</c:v>
                </c:pt>
                <c:pt idx="8">
                  <c:v>2025-06-27</c:v>
                </c:pt>
                <c:pt idx="9">
                  <c:v>2025-06-28</c:v>
                </c:pt>
                <c:pt idx="10">
                  <c:v>2025-06-29</c:v>
                </c:pt>
                <c:pt idx="11">
                  <c:v>2025-06-30</c:v>
                </c:pt>
                <c:pt idx="12">
                  <c:v>2025-07-01</c:v>
                </c:pt>
                <c:pt idx="13">
                  <c:v>2025-07-03</c:v>
                </c:pt>
                <c:pt idx="14">
                  <c:v>2025-07-05</c:v>
                </c:pt>
                <c:pt idx="15">
                  <c:v>2025-07-06</c:v>
                </c:pt>
                <c:pt idx="16">
                  <c:v>2025-07-07</c:v>
                </c:pt>
                <c:pt idx="17">
                  <c:v>2025-07-08</c:v>
                </c:pt>
                <c:pt idx="18">
                  <c:v>2025-07-09</c:v>
                </c:pt>
                <c:pt idx="19">
                  <c:v>2025-07-10</c:v>
                </c:pt>
                <c:pt idx="20">
                  <c:v>2025-07-11</c:v>
                </c:pt>
                <c:pt idx="21">
                  <c:v>2025-07-12</c:v>
                </c:pt>
                <c:pt idx="22">
                  <c:v>2025-07-13</c:v>
                </c:pt>
                <c:pt idx="23">
                  <c:v>2025-07-14</c:v>
                </c:pt>
                <c:pt idx="24">
                  <c:v>2025-07-15</c:v>
                </c:pt>
                <c:pt idx="25">
                  <c:v>2025-07-16</c:v>
                </c:pt>
                <c:pt idx="26">
                  <c:v>2025-07-17</c:v>
                </c:pt>
                <c:pt idx="27">
                  <c:v>2025-07-18</c:v>
                </c:pt>
                <c:pt idx="28">
                  <c:v>2025-07-19</c:v>
                </c:pt>
                <c:pt idx="29">
                  <c:v>2025-07-20</c:v>
                </c:pt>
                <c:pt idx="30">
                  <c:v>2025-07-21</c:v>
                </c:pt>
                <c:pt idx="31">
                  <c:v>2025-07-22</c:v>
                </c:pt>
                <c:pt idx="32">
                  <c:v>2025-07-23</c:v>
                </c:pt>
                <c:pt idx="33">
                  <c:v>2025-07-24</c:v>
                </c:pt>
                <c:pt idx="34">
                  <c:v>2025-07-25</c:v>
                </c:pt>
                <c:pt idx="35">
                  <c:v>2025-07-28</c:v>
                </c:pt>
                <c:pt idx="36">
                  <c:v>2025-07-29</c:v>
                </c:pt>
                <c:pt idx="37">
                  <c:v>2025-07-30</c:v>
                </c:pt>
                <c:pt idx="38">
                  <c:v>2025-07-31</c:v>
                </c:pt>
                <c:pt idx="39">
                  <c:v>2025-08-02</c:v>
                </c:pt>
                <c:pt idx="40">
                  <c:v>2025-08-03</c:v>
                </c:pt>
                <c:pt idx="41">
                  <c:v>2025-08-04</c:v>
                </c:pt>
                <c:pt idx="42">
                  <c:v>2025-08-05</c:v>
                </c:pt>
                <c:pt idx="43">
                  <c:v>2025-08-06</c:v>
                </c:pt>
                <c:pt idx="44">
                  <c:v>2025-08-08</c:v>
                </c:pt>
                <c:pt idx="45">
                  <c:v>2025-08-09</c:v>
                </c:pt>
                <c:pt idx="46">
                  <c:v>2025-08-10</c:v>
                </c:pt>
                <c:pt idx="47">
                  <c:v>2025-08-11</c:v>
                </c:pt>
                <c:pt idx="48">
                  <c:v>2025-08-12</c:v>
                </c:pt>
                <c:pt idx="49">
                  <c:v>2025-08-14</c:v>
                </c:pt>
                <c:pt idx="50">
                  <c:v>2025-08-15</c:v>
                </c:pt>
                <c:pt idx="51">
                  <c:v>2025-08-17</c:v>
                </c:pt>
                <c:pt idx="52">
                  <c:v>2025-08-18</c:v>
                </c:pt>
                <c:pt idx="53">
                  <c:v>2025-08-19</c:v>
                </c:pt>
                <c:pt idx="54">
                  <c:v>2025-08-20</c:v>
                </c:pt>
                <c:pt idx="55">
                  <c:v>2025-08-21</c:v>
                </c:pt>
                <c:pt idx="56">
                  <c:v>2025-08-22</c:v>
                </c:pt>
                <c:pt idx="57">
                  <c:v>2025-08-23</c:v>
                </c:pt>
                <c:pt idx="58">
                  <c:v>2025-08-24</c:v>
                </c:pt>
                <c:pt idx="59">
                  <c:v>2025-08-25</c:v>
                </c:pt>
                <c:pt idx="60">
                  <c:v>2025-08-26</c:v>
                </c:pt>
                <c:pt idx="61">
                  <c:v>2025-08-27</c:v>
                </c:pt>
                <c:pt idx="62">
                  <c:v>2025-08-28</c:v>
                </c:pt>
                <c:pt idx="63">
                  <c:v>2025-08-29</c:v>
                </c:pt>
                <c:pt idx="64">
                  <c:v>2025-08-30</c:v>
                </c:pt>
                <c:pt idx="65">
                  <c:v>2025-08-31</c:v>
                </c:pt>
                <c:pt idx="66">
                  <c:v>2025-09-01</c:v>
                </c:pt>
                <c:pt idx="67">
                  <c:v>2025-09-02</c:v>
                </c:pt>
                <c:pt idx="68">
                  <c:v>2025-09-03</c:v>
                </c:pt>
                <c:pt idx="69">
                  <c:v>2025-09-04</c:v>
                </c:pt>
                <c:pt idx="70">
                  <c:v>2025-09-05</c:v>
                </c:pt>
                <c:pt idx="71">
                  <c:v>2025-09-06</c:v>
                </c:pt>
                <c:pt idx="72">
                  <c:v>2025-09-07</c:v>
                </c:pt>
                <c:pt idx="73">
                  <c:v>2025-09-09</c:v>
                </c:pt>
                <c:pt idx="74">
                  <c:v>2025-09-10</c:v>
                </c:pt>
                <c:pt idx="75">
                  <c:v>2025-09-11</c:v>
                </c:pt>
                <c:pt idx="76">
                  <c:v>2025-09-12</c:v>
                </c:pt>
                <c:pt idx="77">
                  <c:v>2025-09-13</c:v>
                </c:pt>
                <c:pt idx="78">
                  <c:v>2025-09-14</c:v>
                </c:pt>
                <c:pt idx="79">
                  <c:v>2025-09-15</c:v>
                </c:pt>
              </c:strCache>
            </c:strRef>
          </c:cat>
          <c:val>
            <c:numRef>
              <c:f>PIVOT!$B$176:$B$256</c:f>
              <c:numCache>
                <c:formatCode>General</c:formatCode>
                <c:ptCount val="8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3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4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1</c:v>
                </c:pt>
                <c:pt idx="42">
                  <c:v>1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3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3</c:v>
                </c:pt>
                <c:pt idx="62">
                  <c:v>3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3</c:v>
                </c:pt>
                <c:pt idx="70">
                  <c:v>1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4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1</c:v>
                </c:pt>
              </c:numCache>
            </c:numRef>
          </c:val>
        </c:ser>
        <c:axId val="261082496"/>
        <c:axId val="261052288"/>
      </c:areaChart>
      <c:catAx>
        <c:axId val="261082496"/>
        <c:scaling>
          <c:orientation val="minMax"/>
        </c:scaling>
        <c:axPos val="b"/>
        <c:majorTickMark val="none"/>
        <c:tickLblPos val="nextTo"/>
        <c:crossAx val="261052288"/>
        <c:crosses val="autoZero"/>
        <c:auto val="1"/>
        <c:lblAlgn val="ctr"/>
        <c:lblOffset val="100"/>
      </c:catAx>
      <c:valAx>
        <c:axId val="26105228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261082496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[Copy of TICKET.xlsx]PIVOT!PivotTable5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TICKET</a:t>
            </a:r>
            <a:r>
              <a:rPr lang="en-US" baseline="0"/>
              <a:t> BY CATEGORY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PIVOT!$B$261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PIVOT!$A$262:$A$269</c:f>
              <c:strCache>
                <c:ptCount val="7"/>
                <c:pt idx="0">
                  <c:v>Access</c:v>
                </c:pt>
                <c:pt idx="1">
                  <c:v>Billing</c:v>
                </c:pt>
                <c:pt idx="2">
                  <c:v>Hardware</c:v>
                </c:pt>
                <c:pt idx="3">
                  <c:v>Network</c:v>
                </c:pt>
                <c:pt idx="4">
                  <c:v>Other</c:v>
                </c:pt>
                <c:pt idx="5">
                  <c:v>Security</c:v>
                </c:pt>
                <c:pt idx="6">
                  <c:v>Software</c:v>
                </c:pt>
              </c:strCache>
            </c:strRef>
          </c:cat>
          <c:val>
            <c:numRef>
              <c:f>PIVOT!$B$262:$B$269</c:f>
              <c:numCache>
                <c:formatCode>General</c:formatCode>
                <c:ptCount val="7"/>
                <c:pt idx="0">
                  <c:v>15</c:v>
                </c:pt>
                <c:pt idx="1">
                  <c:v>12</c:v>
                </c:pt>
                <c:pt idx="2">
                  <c:v>24</c:v>
                </c:pt>
                <c:pt idx="3">
                  <c:v>23</c:v>
                </c:pt>
                <c:pt idx="4">
                  <c:v>18</c:v>
                </c:pt>
                <c:pt idx="5">
                  <c:v>7</c:v>
                </c:pt>
                <c:pt idx="6">
                  <c:v>51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[Copy of TICKET.xlsx]PIVOT!PivotTable6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TICKET BY HOURS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ofPieChart>
        <c:ofPieType val="bar"/>
        <c:varyColors val="1"/>
        <c:ser>
          <c:idx val="0"/>
          <c:order val="0"/>
          <c:tx>
            <c:strRef>
              <c:f>PIVOT!$B$272</c:f>
              <c:strCache>
                <c:ptCount val="1"/>
                <c:pt idx="0">
                  <c:v>Total</c:v>
                </c:pt>
              </c:strCache>
            </c:strRef>
          </c:tx>
          <c:dPt>
            <c:idx val="15"/>
            <c:explosion val="4"/>
          </c:dPt>
          <c:cat>
            <c:strRef>
              <c:f>PIVOT!$A$273:$A$297</c:f>
              <c:strCach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strCache>
            </c:strRef>
          </c:cat>
          <c:val>
            <c:numRef>
              <c:f>PIVOT!$B$273:$B$297</c:f>
              <c:numCache>
                <c:formatCode>General</c:formatCode>
                <c:ptCount val="24"/>
                <c:pt idx="0">
                  <c:v>9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6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9</c:v>
                </c:pt>
                <c:pt idx="18">
                  <c:v>4</c:v>
                </c:pt>
                <c:pt idx="19">
                  <c:v>7</c:v>
                </c:pt>
                <c:pt idx="20">
                  <c:v>8</c:v>
                </c:pt>
                <c:pt idx="21">
                  <c:v>6</c:v>
                </c:pt>
                <c:pt idx="22">
                  <c:v>7</c:v>
                </c:pt>
                <c:pt idx="23">
                  <c:v>4</c:v>
                </c:pt>
              </c:numCache>
            </c:numRef>
          </c:val>
        </c:ser>
        <c:gapWidth val="100"/>
        <c:secondPieSize val="75"/>
        <c:serLines/>
      </c:ofPie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[Copy of TICKET.xlsx]PIVOT!PivotTable7</c:name>
    <c:fmtId val="2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PIVOT!$B$302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PIVOT!$A$303:$A$307</c:f>
              <c:strCache>
                <c:ptCount val="4"/>
                <c:pt idx="0">
                  <c:v>Critical</c:v>
                </c:pt>
                <c:pt idx="1">
                  <c:v>High</c:v>
                </c:pt>
                <c:pt idx="2">
                  <c:v>Low</c:v>
                </c:pt>
                <c:pt idx="3">
                  <c:v>Medium</c:v>
                </c:pt>
              </c:strCache>
            </c:strRef>
          </c:cat>
          <c:val>
            <c:numRef>
              <c:f>PIVOT!$B$303:$B$307</c:f>
              <c:numCache>
                <c:formatCode>General</c:formatCode>
                <c:ptCount val="4"/>
                <c:pt idx="0">
                  <c:v>4</c:v>
                </c:pt>
                <c:pt idx="1">
                  <c:v>25</c:v>
                </c:pt>
                <c:pt idx="2">
                  <c:v>58</c:v>
                </c:pt>
                <c:pt idx="3">
                  <c:v>63</c:v>
                </c:pt>
              </c:numCache>
            </c:numRef>
          </c:val>
        </c:ser>
        <c:shape val="box"/>
        <c:axId val="266063872"/>
        <c:axId val="266065408"/>
        <c:axId val="0"/>
      </c:bar3DChart>
      <c:catAx>
        <c:axId val="266063872"/>
        <c:scaling>
          <c:orientation val="minMax"/>
        </c:scaling>
        <c:axPos val="b"/>
        <c:tickLblPos val="nextTo"/>
        <c:crossAx val="266065408"/>
        <c:crosses val="autoZero"/>
        <c:auto val="1"/>
        <c:lblAlgn val="ctr"/>
        <c:lblOffset val="100"/>
      </c:catAx>
      <c:valAx>
        <c:axId val="266065408"/>
        <c:scaling>
          <c:orientation val="minMax"/>
        </c:scaling>
        <c:axPos val="l"/>
        <c:majorGridlines/>
        <c:numFmt formatCode="General" sourceLinked="1"/>
        <c:tickLblPos val="nextTo"/>
        <c:crossAx val="2660638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157</xdr:row>
      <xdr:rowOff>161925</xdr:rowOff>
    </xdr:from>
    <xdr:to>
      <xdr:col>13</xdr:col>
      <xdr:colOff>9525</xdr:colOff>
      <xdr:row>172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171450</xdr:colOff>
      <xdr:row>275</xdr:row>
      <xdr:rowOff>171450</xdr:rowOff>
    </xdr:from>
    <xdr:to>
      <xdr:col>9</xdr:col>
      <xdr:colOff>114300</xdr:colOff>
      <xdr:row>290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533400</xdr:colOff>
      <xdr:row>173</xdr:row>
      <xdr:rowOff>161925</xdr:rowOff>
    </xdr:from>
    <xdr:to>
      <xdr:col>9</xdr:col>
      <xdr:colOff>447675</xdr:colOff>
      <xdr:row>188</xdr:row>
      <xdr:rowOff>47625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533400</xdr:colOff>
      <xdr:row>254</xdr:row>
      <xdr:rowOff>161925</xdr:rowOff>
    </xdr:from>
    <xdr:to>
      <xdr:col>8</xdr:col>
      <xdr:colOff>476250</xdr:colOff>
      <xdr:row>269</xdr:row>
      <xdr:rowOff>47625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533400</xdr:colOff>
      <xdr:row>291</xdr:row>
      <xdr:rowOff>161925</xdr:rowOff>
    </xdr:from>
    <xdr:to>
      <xdr:col>8</xdr:col>
      <xdr:colOff>476250</xdr:colOff>
      <xdr:row>306</xdr:row>
      <xdr:rowOff>47625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145676</xdr:rowOff>
    </xdr:from>
    <xdr:to>
      <xdr:col>18</xdr:col>
      <xdr:colOff>342900</xdr:colOff>
      <xdr:row>36</xdr:row>
      <xdr:rowOff>21851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79176"/>
          <a:ext cx="11235018" cy="5400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25</xdr:col>
      <xdr:colOff>400050</xdr:colOff>
      <xdr:row>22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0" y="2095500"/>
          <a:ext cx="3448050" cy="2124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9</xdr:col>
      <xdr:colOff>381000</xdr:colOff>
      <xdr:row>19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152400</xdr:rowOff>
    </xdr:from>
    <xdr:to>
      <xdr:col>9</xdr:col>
      <xdr:colOff>428624</xdr:colOff>
      <xdr:row>35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5</xdr:row>
      <xdr:rowOff>0</xdr:rowOff>
    </xdr:from>
    <xdr:to>
      <xdr:col>17</xdr:col>
      <xdr:colOff>304800</xdr:colOff>
      <xdr:row>19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21</xdr:row>
      <xdr:rowOff>0</xdr:rowOff>
    </xdr:from>
    <xdr:to>
      <xdr:col>17</xdr:col>
      <xdr:colOff>304800</xdr:colOff>
      <xdr:row>35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7</xdr:col>
      <xdr:colOff>304800</xdr:colOff>
      <xdr:row>51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918.987453125003" createdVersion="3" refreshedVersion="3" minRefreshableVersion="3" recordCount="150">
  <cacheSource type="worksheet">
    <worksheetSource ref="A1:O151" sheet="DATA"/>
  </cacheSource>
  <cacheFields count="15">
    <cacheField name="ticket_id" numFmtId="0">
      <sharedItems count="150">
        <s v="TICKET-1000"/>
        <s v="TICKET-1001"/>
        <s v="TICKET-1002"/>
        <s v="TICKET-1003"/>
        <s v="TICKET-1004"/>
        <s v="TICKET-1005"/>
        <s v="TICKET-1006"/>
        <s v="TICKET-1007"/>
        <s v="TICKET-1008"/>
        <s v="TICKET-1009"/>
        <s v="TICKET-1010"/>
        <s v="TICKET-1011"/>
        <s v="TICKET-1012"/>
        <s v="TICKET-1013"/>
        <s v="TICKET-1014"/>
        <s v="TICKET-1015"/>
        <s v="TICKET-1016"/>
        <s v="TICKET-1017"/>
        <s v="TICKET-1018"/>
        <s v="TICKET-1019"/>
        <s v="TICKET-1020"/>
        <s v="TICKET-1021"/>
        <s v="TICKET-1022"/>
        <s v="TICKET-1023"/>
        <s v="TICKET-1024"/>
        <s v="TICKET-1025"/>
        <s v="TICKET-1026"/>
        <s v="TICKET-1027"/>
        <s v="TICKET-1028"/>
        <s v="TICKET-1029"/>
        <s v="TICKET-1030"/>
        <s v="TICKET-1031"/>
        <s v="TICKET-1032"/>
        <s v="TICKET-1033"/>
        <s v="TICKET-1034"/>
        <s v="TICKET-1035"/>
        <s v="TICKET-1036"/>
        <s v="TICKET-1037"/>
        <s v="TICKET-1038"/>
        <s v="TICKET-1039"/>
        <s v="TICKET-1040"/>
        <s v="TICKET-1041"/>
        <s v="TICKET-1042"/>
        <s v="TICKET-1043"/>
        <s v="TICKET-1044"/>
        <s v="TICKET-1045"/>
        <s v="TICKET-1046"/>
        <s v="TICKET-1047"/>
        <s v="TICKET-1048"/>
        <s v="TICKET-1049"/>
        <s v="TICKET-1050"/>
        <s v="TICKET-1051"/>
        <s v="TICKET-1052"/>
        <s v="TICKET-1053"/>
        <s v="TICKET-1054"/>
        <s v="TICKET-1055"/>
        <s v="TICKET-1056"/>
        <s v="TICKET-1057"/>
        <s v="TICKET-1058"/>
        <s v="TICKET-1059"/>
        <s v="TICKET-1060"/>
        <s v="TICKET-1061"/>
        <s v="TICKET-1062"/>
        <s v="TICKET-1063"/>
        <s v="TICKET-1064"/>
        <s v="TICKET-1065"/>
        <s v="TICKET-1066"/>
        <s v="TICKET-1067"/>
        <s v="TICKET-1068"/>
        <s v="TICKET-1069"/>
        <s v="TICKET-1070"/>
        <s v="TICKET-1071"/>
        <s v="TICKET-1072"/>
        <s v="TICKET-1073"/>
        <s v="TICKET-1074"/>
        <s v="TICKET-1075"/>
        <s v="TICKET-1076"/>
        <s v="TICKET-1077"/>
        <s v="TICKET-1078"/>
        <s v="TICKET-1079"/>
        <s v="TICKET-1080"/>
        <s v="TICKET-1081"/>
        <s v="TICKET-1082"/>
        <s v="TICKET-1083"/>
        <s v="TICKET-1084"/>
        <s v="TICKET-1085"/>
        <s v="TICKET-1086"/>
        <s v="TICKET-1087"/>
        <s v="TICKET-1088"/>
        <s v="TICKET-1089"/>
        <s v="TICKET-1090"/>
        <s v="TICKET-1091"/>
        <s v="TICKET-1092"/>
        <s v="TICKET-1093"/>
        <s v="TICKET-1094"/>
        <s v="TICKET-1095"/>
        <s v="TICKET-1096"/>
        <s v="TICKET-1097"/>
        <s v="TICKET-1098"/>
        <s v="TICKET-1099"/>
        <s v="TICKET-1100"/>
        <s v="TICKET-1101"/>
        <s v="TICKET-1102"/>
        <s v="TICKET-1103"/>
        <s v="TICKET-1104"/>
        <s v="TICKET-1105"/>
        <s v="TICKET-1106"/>
        <s v="TICKET-1107"/>
        <s v="TICKET-1108"/>
        <s v="TICKET-1109"/>
        <s v="TICKET-1110"/>
        <s v="TICKET-1111"/>
        <s v="TICKET-1112"/>
        <s v="TICKET-1113"/>
        <s v="TICKET-1114"/>
        <s v="TICKET-1115"/>
        <s v="TICKET-1116"/>
        <s v="TICKET-1117"/>
        <s v="TICKET-1118"/>
        <s v="TICKET-1119"/>
        <s v="TICKET-1120"/>
        <s v="TICKET-1121"/>
        <s v="TICKET-1122"/>
        <s v="TICKET-1123"/>
        <s v="TICKET-1124"/>
        <s v="TICKET-1125"/>
        <s v="TICKET-1126"/>
        <s v="TICKET-1127"/>
        <s v="TICKET-1128"/>
        <s v="TICKET-1129"/>
        <s v="TICKET-1130"/>
        <s v="TICKET-1131"/>
        <s v="TICKET-1132"/>
        <s v="TICKET-1133"/>
        <s v="TICKET-1134"/>
        <s v="TICKET-1135"/>
        <s v="TICKET-1136"/>
        <s v="TICKET-1137"/>
        <s v="TICKET-1138"/>
        <s v="TICKET-1139"/>
        <s v="TICKET-1140"/>
        <s v="TICKET-1141"/>
        <s v="TICKET-1142"/>
        <s v="TICKET-1143"/>
        <s v="TICKET-1144"/>
        <s v="TICKET-1145"/>
        <s v="TICKET-1146"/>
        <s v="TICKET-1147"/>
        <s v="TICKET-1148"/>
        <s v="TICKET-1149"/>
      </sharedItems>
    </cacheField>
    <cacheField name="submission_date" numFmtId="47">
      <sharedItems containsSemiMixedTypes="0" containsNonDate="0" containsDate="1" containsString="0" minDate="2025-06-18T07:42:24" maxDate="2025-09-15T13:02:57" count="150">
        <d v="2025-06-27T22:36:16"/>
        <d v="2025-09-01T19:27:59"/>
        <d v="2025-09-04T09:32:03"/>
        <d v="2025-07-28T17:47:34"/>
        <d v="2025-09-03T21:46:09"/>
        <d v="2025-08-04T20:32:40"/>
        <d v="2025-08-22T10:38:16"/>
        <d v="2025-07-05T07:43:28"/>
        <d v="2025-07-07T16:41:14"/>
        <d v="2025-09-10T14:49:33"/>
        <d v="2025-08-27T13:20:02"/>
        <d v="2025-06-24T01:56:19"/>
        <d v="2025-06-28T09:51:47"/>
        <d v="2025-07-22T09:08:54"/>
        <d v="2025-07-09T22:32:58"/>
        <d v="2025-07-23T22:34:11"/>
        <d v="2025-08-06T11:52:05"/>
        <d v="2025-06-30T16:42:14"/>
        <d v="2025-06-30T23:03:04"/>
        <d v="2025-07-03T07:27:15"/>
        <d v="2025-06-23T22:49:38"/>
        <d v="2025-07-08T11:34:57"/>
        <d v="2025-06-22T23:29:46"/>
        <d v="2025-08-29T12:27:53"/>
        <d v="2025-07-12T03:37:37"/>
        <d v="2025-07-13T05:42:50"/>
        <d v="2025-06-24T00:26:51"/>
        <d v="2025-07-03T19:29:05"/>
        <d v="2025-09-15T13:02:57"/>
        <d v="2025-08-27T21:57:13"/>
        <d v="2025-08-30T20:17:04"/>
        <d v="2025-08-24T23:58:58"/>
        <d v="2025-07-11T18:10:39"/>
        <d v="2025-09-04T19:33:03"/>
        <d v="2025-08-24T17:06:08"/>
        <d v="2025-06-30T17:48:03"/>
        <d v="2025-09-09T08:46:26"/>
        <d v="2025-08-11T10:56:36"/>
        <d v="2025-09-01T16:20:12"/>
        <d v="2025-08-14T20:30:07"/>
        <d v="2025-09-05T05:49:39"/>
        <d v="2025-09-13T18:26:30"/>
        <d v="2025-07-28T00:42:24"/>
        <d v="2025-07-30T21:37:33"/>
        <d v="2025-08-03T03:02:33"/>
        <d v="2025-07-05T09:41:54"/>
        <d v="2025-08-30T13:43:06"/>
        <d v="2025-06-22T15:23:41"/>
        <d v="2025-07-03T03:12:43"/>
        <d v="2025-08-09T17:51:19"/>
        <d v="2025-07-23T08:22:42"/>
        <d v="2025-07-31T19:51:43"/>
        <d v="2025-06-29T02:21:50"/>
        <d v="2025-08-15T20:41:48"/>
        <d v="2025-07-15T09:00:06"/>
        <d v="2025-06-21T01:06:48"/>
        <d v="2025-08-02T07:52:13"/>
        <d v="2025-07-22T08:29:35"/>
        <d v="2025-08-06T13:42:51"/>
        <d v="2025-06-19T06:37:43"/>
        <d v="2025-08-27T11:05:38"/>
        <d v="2025-09-10T20:19:38"/>
        <d v="2025-07-01T16:39:40"/>
        <d v="2025-08-02T07:57:09"/>
        <d v="2025-09-10T05:58:12"/>
        <d v="2025-08-17T19:11:16"/>
        <d v="2025-07-18T06:21:58"/>
        <d v="2025-07-06T02:18:19"/>
        <d v="2025-08-25T22:46:50"/>
        <d v="2025-09-07T00:30:29"/>
        <d v="2025-07-21T21:58:21"/>
        <d v="2025-07-24T12:55:27"/>
        <d v="2025-06-18T07:42:24"/>
        <d v="2025-09-03T02:34:13"/>
        <d v="2025-08-08T23:17:56"/>
        <d v="2025-08-28T01:48:14"/>
        <d v="2025-07-20T10:31:23"/>
        <d v="2025-07-17T15:42:38"/>
        <d v="2025-07-23T19:59:04"/>
        <d v="2025-06-27T20:58:34"/>
        <d v="2025-06-19T16:43:35"/>
        <d v="2025-06-27T00:50:45"/>
        <d v="2025-08-10T11:17:27"/>
        <d v="2025-07-29T01:49:12"/>
        <d v="2025-07-06T10:09:04"/>
        <d v="2025-07-30T04:23:34"/>
        <d v="2025-08-23T05:18:39"/>
        <d v="2025-07-10T03:11:23"/>
        <d v="2025-09-12T18:58:40"/>
        <d v="2025-09-02T15:20:46"/>
        <d v="2025-07-12T12:04:37"/>
        <d v="2025-08-06T04:36:43"/>
        <d v="2025-06-24T12:26:10"/>
        <d v="2025-06-25T21:27:43"/>
        <d v="2025-07-25T15:06:41"/>
        <d v="2025-07-25T17:47:29"/>
        <d v="2025-08-12T17:49:45"/>
        <d v="2025-07-25T21:16:19"/>
        <d v="2025-09-14T19:22:48"/>
        <d v="2025-07-31T00:15:23"/>
        <d v="2025-08-17T13:13:44"/>
        <d v="2025-09-11T12:55:11"/>
        <d v="2025-07-01T08:49:20"/>
        <d v="2025-06-25T22:36:03"/>
        <d v="2025-09-06T06:19:01"/>
        <d v="2025-08-03T06:45:06"/>
        <d v="2025-08-17T12:18:02"/>
        <d v="2025-07-28T14:54:12"/>
        <d v="2025-07-12T06:57:35"/>
        <d v="2025-07-13T00:24:13"/>
        <d v="2025-07-14T05:56:24"/>
        <d v="2025-08-28T11:29:55"/>
        <d v="2025-08-28T08:02:11"/>
        <d v="2025-08-20T11:19:48"/>
        <d v="2025-06-26T06:39:15"/>
        <d v="2025-09-04T00:02:17"/>
        <d v="2025-07-14T03:29:18"/>
        <d v="2025-07-24T06:40:03"/>
        <d v="2025-08-03T22:42:23"/>
        <d v="2025-07-12T00:15:34"/>
        <d v="2025-07-19T13:02:22"/>
        <d v="2025-06-29T20:08:30"/>
        <d v="2025-07-29T14:50:17"/>
        <d v="2025-08-19T01:11:31"/>
        <d v="2025-06-25T06:03:59"/>
        <d v="2025-08-02T18:27:58"/>
        <d v="2025-08-26T00:22:43"/>
        <d v="2025-07-17T15:23:19"/>
        <d v="2025-09-09T17:02:08"/>
        <d v="2025-09-06T17:30:19"/>
        <d v="2025-09-10T20:54:16"/>
        <d v="2025-08-10T12:29:53"/>
        <d v="2025-09-07T02:38:17"/>
        <d v="2025-07-21T07:07:14"/>
        <d v="2025-08-15T01:02:50"/>
        <d v="2025-06-24T05:57:14"/>
        <d v="2025-09-14T17:50:13"/>
        <d v="2025-06-29T09:14:35"/>
        <d v="2025-08-19T13:22:46"/>
        <d v="2025-08-21T14:38:53"/>
        <d v="2025-08-05T10:58:02"/>
        <d v="2025-08-18T10:22:03"/>
        <d v="2025-09-13T16:20:39"/>
        <d v="2025-08-03T06:49:31"/>
        <d v="2025-06-27T03:04:20"/>
        <d v="2025-08-31T15:49:39"/>
        <d v="2025-06-24T11:03:22"/>
        <d v="2025-09-02T16:56:42"/>
        <d v="2025-07-16T14:22:14"/>
        <d v="2025-07-31T04:12:39"/>
      </sharedItems>
    </cacheField>
    <cacheField name="resolution_date" numFmtId="47">
      <sharedItems containsSemiMixedTypes="0" containsNonDate="0" containsDate="1" containsString="0" minDate="2025-06-19T21:32:31" maxDate="2025-09-17T23:47:19"/>
    </cacheField>
    <cacheField name="category" numFmtId="0">
      <sharedItems/>
    </cacheField>
    <cacheField name="assigned_analyst" numFmtId="0">
      <sharedItems count="10">
        <s v="Toni Wiley"/>
        <s v="Tanya Jones"/>
        <s v="Sheila Ball"/>
        <s v="Cynthia Rich"/>
        <s v="Janice Burns"/>
        <s v="Autumn Ryan"/>
        <s v="Amanda White"/>
        <s v="Adam Stone"/>
        <s v="Natasha Harris"/>
        <s v="Marvin West"/>
      </sharedItems>
    </cacheField>
    <cacheField name="description" numFmtId="0">
      <sharedItems/>
    </cacheField>
    <cacheField name="priority" numFmtId="0">
      <sharedItems/>
    </cacheField>
    <cacheField name="RESOLUATION HOURS" numFmtId="0">
      <sharedItems containsSemiMixedTypes="0" containsString="0" containsNumber="1" minValue="1.5365711110644042" maxValue="167.59663333342178"/>
    </cacheField>
    <cacheField name="RESOLUATION HOURS2" numFmtId="2">
      <sharedItems containsSemiMixedTypes="0" containsString="0" containsNumber="1" minValue="1.5365711110644042" maxValue="167.59663333342178"/>
    </cacheField>
    <cacheField name="SUBMISSION DATE ONLY" numFmtId="0">
      <sharedItems containsSemiMixedTypes="0" containsString="0" containsNumber="1" minValue="45861.887111747681" maxValue="45880.154918381202"/>
    </cacheField>
    <cacheField name="DATE OF WEEEK" numFmtId="0">
      <sharedItems/>
    </cacheField>
    <cacheField name="MONTH" numFmtId="47">
      <sharedItems/>
    </cacheField>
    <cacheField name="days of weeknum" numFmtId="0">
      <sharedItems containsSemiMixedTypes="0" containsString="0" containsNumber="1" containsInteger="1" minValue="1" maxValue="7"/>
    </cacheField>
    <cacheField name="hours of day" numFmtId="0">
      <sharedItems containsSemiMixedTypes="0" containsString="0" containsNumber="1" containsInteger="1" minValue="0" maxValue="23"/>
    </cacheField>
    <cacheField name="SLA STATUS" numFmtId="0">
      <sharedItems containsSemiMixedTypes="0" containsString="0" containsNumber="1" minValue="1.5365711110644042" maxValue="167.59663333342178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5918.99620173611" createdVersion="3" refreshedVersion="3" minRefreshableVersion="3" recordCount="150">
  <cacheSource type="worksheet">
    <worksheetSource ref="A1:P151" sheet="DATA"/>
  </cacheSource>
  <cacheFields count="16">
    <cacheField name="ticket_id" numFmtId="0">
      <sharedItems count="150">
        <s v="TICKET-1000"/>
        <s v="TICKET-1001"/>
        <s v="TICKET-1002"/>
        <s v="TICKET-1003"/>
        <s v="TICKET-1004"/>
        <s v="TICKET-1005"/>
        <s v="TICKET-1006"/>
        <s v="TICKET-1007"/>
        <s v="TICKET-1008"/>
        <s v="TICKET-1009"/>
        <s v="TICKET-1010"/>
        <s v="TICKET-1011"/>
        <s v="TICKET-1012"/>
        <s v="TICKET-1013"/>
        <s v="TICKET-1014"/>
        <s v="TICKET-1015"/>
        <s v="TICKET-1016"/>
        <s v="TICKET-1017"/>
        <s v="TICKET-1018"/>
        <s v="TICKET-1019"/>
        <s v="TICKET-1020"/>
        <s v="TICKET-1021"/>
        <s v="TICKET-1022"/>
        <s v="TICKET-1023"/>
        <s v="TICKET-1024"/>
        <s v="TICKET-1025"/>
        <s v="TICKET-1026"/>
        <s v="TICKET-1027"/>
        <s v="TICKET-1028"/>
        <s v="TICKET-1029"/>
        <s v="TICKET-1030"/>
        <s v="TICKET-1031"/>
        <s v="TICKET-1032"/>
        <s v="TICKET-1033"/>
        <s v="TICKET-1034"/>
        <s v="TICKET-1035"/>
        <s v="TICKET-1036"/>
        <s v="TICKET-1037"/>
        <s v="TICKET-1038"/>
        <s v="TICKET-1039"/>
        <s v="TICKET-1040"/>
        <s v="TICKET-1041"/>
        <s v="TICKET-1042"/>
        <s v="TICKET-1043"/>
        <s v="TICKET-1044"/>
        <s v="TICKET-1045"/>
        <s v="TICKET-1046"/>
        <s v="TICKET-1047"/>
        <s v="TICKET-1048"/>
        <s v="TICKET-1049"/>
        <s v="TICKET-1050"/>
        <s v="TICKET-1051"/>
        <s v="TICKET-1052"/>
        <s v="TICKET-1053"/>
        <s v="TICKET-1054"/>
        <s v="TICKET-1055"/>
        <s v="TICKET-1056"/>
        <s v="TICKET-1057"/>
        <s v="TICKET-1058"/>
        <s v="TICKET-1059"/>
        <s v="TICKET-1060"/>
        <s v="TICKET-1061"/>
        <s v="TICKET-1062"/>
        <s v="TICKET-1063"/>
        <s v="TICKET-1064"/>
        <s v="TICKET-1065"/>
        <s v="TICKET-1066"/>
        <s v="TICKET-1067"/>
        <s v="TICKET-1068"/>
        <s v="TICKET-1069"/>
        <s v="TICKET-1070"/>
        <s v="TICKET-1071"/>
        <s v="TICKET-1072"/>
        <s v="TICKET-1073"/>
        <s v="TICKET-1074"/>
        <s v="TICKET-1075"/>
        <s v="TICKET-1076"/>
        <s v="TICKET-1077"/>
        <s v="TICKET-1078"/>
        <s v="TICKET-1079"/>
        <s v="TICKET-1080"/>
        <s v="TICKET-1081"/>
        <s v="TICKET-1082"/>
        <s v="TICKET-1083"/>
        <s v="TICKET-1084"/>
        <s v="TICKET-1085"/>
        <s v="TICKET-1086"/>
        <s v="TICKET-1087"/>
        <s v="TICKET-1088"/>
        <s v="TICKET-1089"/>
        <s v="TICKET-1090"/>
        <s v="TICKET-1091"/>
        <s v="TICKET-1092"/>
        <s v="TICKET-1093"/>
        <s v="TICKET-1094"/>
        <s v="TICKET-1095"/>
        <s v="TICKET-1096"/>
        <s v="TICKET-1097"/>
        <s v="TICKET-1098"/>
        <s v="TICKET-1099"/>
        <s v="TICKET-1100"/>
        <s v="TICKET-1101"/>
        <s v="TICKET-1102"/>
        <s v="TICKET-1103"/>
        <s v="TICKET-1104"/>
        <s v="TICKET-1105"/>
        <s v="TICKET-1106"/>
        <s v="TICKET-1107"/>
        <s v="TICKET-1108"/>
        <s v="TICKET-1109"/>
        <s v="TICKET-1110"/>
        <s v="TICKET-1111"/>
        <s v="TICKET-1112"/>
        <s v="TICKET-1113"/>
        <s v="TICKET-1114"/>
        <s v="TICKET-1115"/>
        <s v="TICKET-1116"/>
        <s v="TICKET-1117"/>
        <s v="TICKET-1118"/>
        <s v="TICKET-1119"/>
        <s v="TICKET-1120"/>
        <s v="TICKET-1121"/>
        <s v="TICKET-1122"/>
        <s v="TICKET-1123"/>
        <s v="TICKET-1124"/>
        <s v="TICKET-1125"/>
        <s v="TICKET-1126"/>
        <s v="TICKET-1127"/>
        <s v="TICKET-1128"/>
        <s v="TICKET-1129"/>
        <s v="TICKET-1130"/>
        <s v="TICKET-1131"/>
        <s v="TICKET-1132"/>
        <s v="TICKET-1133"/>
        <s v="TICKET-1134"/>
        <s v="TICKET-1135"/>
        <s v="TICKET-1136"/>
        <s v="TICKET-1137"/>
        <s v="TICKET-1138"/>
        <s v="TICKET-1139"/>
        <s v="TICKET-1140"/>
        <s v="TICKET-1141"/>
        <s v="TICKET-1142"/>
        <s v="TICKET-1143"/>
        <s v="TICKET-1144"/>
        <s v="TICKET-1145"/>
        <s v="TICKET-1146"/>
        <s v="TICKET-1147"/>
        <s v="TICKET-1148"/>
        <s v="TICKET-1149"/>
      </sharedItems>
    </cacheField>
    <cacheField name="submission_date" numFmtId="47">
      <sharedItems containsSemiMixedTypes="0" containsNonDate="0" containsDate="1" containsString="0" minDate="2025-06-18T07:42:24" maxDate="2025-09-15T13:02:57" count="150">
        <d v="2025-06-27T22:36:16"/>
        <d v="2025-09-01T19:27:59"/>
        <d v="2025-09-04T09:32:03"/>
        <d v="2025-07-28T17:47:34"/>
        <d v="2025-09-03T21:46:09"/>
        <d v="2025-08-04T20:32:40"/>
        <d v="2025-08-22T10:38:16"/>
        <d v="2025-07-05T07:43:28"/>
        <d v="2025-07-07T16:41:14"/>
        <d v="2025-09-10T14:49:33"/>
        <d v="2025-08-27T13:20:02"/>
        <d v="2025-06-24T01:56:19"/>
        <d v="2025-06-28T09:51:47"/>
        <d v="2025-07-22T09:08:54"/>
        <d v="2025-07-09T22:32:58"/>
        <d v="2025-07-23T22:34:11"/>
        <d v="2025-08-06T11:52:05"/>
        <d v="2025-06-30T16:42:14"/>
        <d v="2025-06-30T23:03:04"/>
        <d v="2025-07-03T07:27:15"/>
        <d v="2025-06-23T22:49:38"/>
        <d v="2025-07-08T11:34:57"/>
        <d v="2025-06-22T23:29:46"/>
        <d v="2025-08-29T12:27:53"/>
        <d v="2025-07-12T03:37:37"/>
        <d v="2025-07-13T05:42:50"/>
        <d v="2025-06-24T00:26:51"/>
        <d v="2025-07-03T19:29:05"/>
        <d v="2025-09-15T13:02:57"/>
        <d v="2025-08-27T21:57:13"/>
        <d v="2025-08-30T20:17:04"/>
        <d v="2025-08-24T23:58:58"/>
        <d v="2025-07-11T18:10:39"/>
        <d v="2025-09-04T19:33:03"/>
        <d v="2025-08-24T17:06:08"/>
        <d v="2025-06-30T17:48:03"/>
        <d v="2025-09-09T08:46:26"/>
        <d v="2025-08-11T10:56:36"/>
        <d v="2025-09-01T16:20:12"/>
        <d v="2025-08-14T20:30:07"/>
        <d v="2025-09-05T05:49:39"/>
        <d v="2025-09-13T18:26:30"/>
        <d v="2025-07-28T00:42:24"/>
        <d v="2025-07-30T21:37:33"/>
        <d v="2025-08-03T03:02:33"/>
        <d v="2025-07-05T09:41:54"/>
        <d v="2025-08-30T13:43:06"/>
        <d v="2025-06-22T15:23:41"/>
        <d v="2025-07-03T03:12:43"/>
        <d v="2025-08-09T17:51:19"/>
        <d v="2025-07-23T08:22:42"/>
        <d v="2025-07-31T19:51:43"/>
        <d v="2025-06-29T02:21:50"/>
        <d v="2025-08-15T20:41:48"/>
        <d v="2025-07-15T09:00:06"/>
        <d v="2025-06-21T01:06:48"/>
        <d v="2025-08-02T07:52:13"/>
        <d v="2025-07-22T08:29:35"/>
        <d v="2025-08-06T13:42:51"/>
        <d v="2025-06-19T06:37:43"/>
        <d v="2025-08-27T11:05:38"/>
        <d v="2025-09-10T20:19:38"/>
        <d v="2025-07-01T16:39:40"/>
        <d v="2025-08-02T07:57:09"/>
        <d v="2025-09-10T05:58:12"/>
        <d v="2025-08-17T19:11:16"/>
        <d v="2025-07-18T06:21:58"/>
        <d v="2025-07-06T02:18:19"/>
        <d v="2025-08-25T22:46:50"/>
        <d v="2025-09-07T00:30:29"/>
        <d v="2025-07-21T21:58:21"/>
        <d v="2025-07-24T12:55:27"/>
        <d v="2025-06-18T07:42:24"/>
        <d v="2025-09-03T02:34:13"/>
        <d v="2025-08-08T23:17:56"/>
        <d v="2025-08-28T01:48:14"/>
        <d v="2025-07-20T10:31:23"/>
        <d v="2025-07-17T15:42:38"/>
        <d v="2025-07-23T19:59:04"/>
        <d v="2025-06-27T20:58:34"/>
        <d v="2025-06-19T16:43:35"/>
        <d v="2025-06-27T00:50:45"/>
        <d v="2025-08-10T11:17:27"/>
        <d v="2025-07-29T01:49:12"/>
        <d v="2025-07-06T10:09:04"/>
        <d v="2025-07-30T04:23:34"/>
        <d v="2025-08-23T05:18:39"/>
        <d v="2025-07-10T03:11:23"/>
        <d v="2025-09-12T18:58:40"/>
        <d v="2025-09-02T15:20:46"/>
        <d v="2025-07-12T12:04:37"/>
        <d v="2025-08-06T04:36:43"/>
        <d v="2025-06-24T12:26:10"/>
        <d v="2025-06-25T21:27:43"/>
        <d v="2025-07-25T15:06:41"/>
        <d v="2025-07-25T17:47:29"/>
        <d v="2025-08-12T17:49:45"/>
        <d v="2025-07-25T21:16:19"/>
        <d v="2025-09-14T19:22:48"/>
        <d v="2025-07-31T00:15:23"/>
        <d v="2025-08-17T13:13:44"/>
        <d v="2025-09-11T12:55:11"/>
        <d v="2025-07-01T08:49:20"/>
        <d v="2025-06-25T22:36:03"/>
        <d v="2025-09-06T06:19:01"/>
        <d v="2025-08-03T06:45:06"/>
        <d v="2025-08-17T12:18:02"/>
        <d v="2025-07-28T14:54:12"/>
        <d v="2025-07-12T06:57:35"/>
        <d v="2025-07-13T00:24:13"/>
        <d v="2025-07-14T05:56:24"/>
        <d v="2025-08-28T11:29:55"/>
        <d v="2025-08-28T08:02:11"/>
        <d v="2025-08-20T11:19:48"/>
        <d v="2025-06-26T06:39:15"/>
        <d v="2025-09-04T00:02:17"/>
        <d v="2025-07-14T03:29:18"/>
        <d v="2025-07-24T06:40:03"/>
        <d v="2025-08-03T22:42:23"/>
        <d v="2025-07-12T00:15:34"/>
        <d v="2025-07-19T13:02:22"/>
        <d v="2025-06-29T20:08:30"/>
        <d v="2025-07-29T14:50:17"/>
        <d v="2025-08-19T01:11:31"/>
        <d v="2025-06-25T06:03:59"/>
        <d v="2025-08-02T18:27:58"/>
        <d v="2025-08-26T00:22:43"/>
        <d v="2025-07-17T15:23:19"/>
        <d v="2025-09-09T17:02:08"/>
        <d v="2025-09-06T17:30:19"/>
        <d v="2025-09-10T20:54:16"/>
        <d v="2025-08-10T12:29:53"/>
        <d v="2025-09-07T02:38:17"/>
        <d v="2025-07-21T07:07:14"/>
        <d v="2025-08-15T01:02:50"/>
        <d v="2025-06-24T05:57:14"/>
        <d v="2025-09-14T17:50:13"/>
        <d v="2025-06-29T09:14:35"/>
        <d v="2025-08-19T13:22:46"/>
        <d v="2025-08-21T14:38:53"/>
        <d v="2025-08-05T10:58:02"/>
        <d v="2025-08-18T10:22:03"/>
        <d v="2025-09-13T16:20:39"/>
        <d v="2025-08-03T06:49:31"/>
        <d v="2025-06-27T03:04:20"/>
        <d v="2025-08-31T15:49:39"/>
        <d v="2025-06-24T11:03:22"/>
        <d v="2025-09-02T16:56:42"/>
        <d v="2025-07-16T14:22:14"/>
        <d v="2025-07-31T04:12:39"/>
      </sharedItems>
    </cacheField>
    <cacheField name="resolution_date" numFmtId="47">
      <sharedItems containsSemiMixedTypes="0" containsNonDate="0" containsDate="1" containsString="0" minDate="2025-06-19T21:32:31" maxDate="2025-09-17T23:47:19"/>
    </cacheField>
    <cacheField name="category" numFmtId="0">
      <sharedItems count="7">
        <s v="Other"/>
        <s v="Software"/>
        <s v="Hardware"/>
        <s v="Access"/>
        <s v="Network"/>
        <s v="Security"/>
        <s v="Billing"/>
      </sharedItems>
    </cacheField>
    <cacheField name="assigned_analyst" numFmtId="0">
      <sharedItems count="10">
        <s v="Toni Wiley"/>
        <s v="Tanya Jones"/>
        <s v="Sheila Ball"/>
        <s v="Cynthia Rich"/>
        <s v="Janice Burns"/>
        <s v="Autumn Ryan"/>
        <s v="Amanda White"/>
        <s v="Adam Stone"/>
        <s v="Natasha Harris"/>
        <s v="Marvin West"/>
      </sharedItems>
    </cacheField>
    <cacheField name="description" numFmtId="0">
      <sharedItems/>
    </cacheField>
    <cacheField name="priority" numFmtId="0">
      <sharedItems count="4">
        <s v="High"/>
        <s v="Medium"/>
        <s v="Low"/>
        <s v="Critical"/>
      </sharedItems>
    </cacheField>
    <cacheField name="RESOLUATION HOURS" numFmtId="0">
      <sharedItems containsSemiMixedTypes="0" containsString="0" containsNumber="1" minValue="1.5365711110644042" maxValue="167.59663333342178"/>
    </cacheField>
    <cacheField name="RESOLUATION HOURS2" numFmtId="2">
      <sharedItems containsSemiMixedTypes="0" containsString="0" containsNumber="1" minValue="1.5365711110644042" maxValue="167.59663333342178"/>
    </cacheField>
    <cacheField name="SUBMISSION DATE ONLY" numFmtId="0">
      <sharedItems containsSemiMixedTypes="0" containsString="0" containsNumber="1" minValue="45861.887111747681" maxValue="45880.154918381202"/>
    </cacheField>
    <cacheField name="DATE OF WEEEK" numFmtId="0">
      <sharedItems/>
    </cacheField>
    <cacheField name="MONTH" numFmtId="47">
      <sharedItems/>
    </cacheField>
    <cacheField name="days of weeknum" numFmtId="0">
      <sharedItems containsSemiMixedTypes="0" containsString="0" containsNumber="1" containsInteger="1" minValue="1" maxValue="7"/>
    </cacheField>
    <cacheField name="hours of day" numFmtId="0">
      <sharedItems containsSemiMixedTypes="0" containsString="0" containsNumber="1" containsInteger="1" minValue="0" maxValue="23" count="24">
        <n v="22"/>
        <n v="19"/>
        <n v="9"/>
        <n v="17"/>
        <n v="21"/>
        <n v="20"/>
        <n v="10"/>
        <n v="7"/>
        <n v="16"/>
        <n v="14"/>
        <n v="13"/>
        <n v="1"/>
        <n v="11"/>
        <n v="23"/>
        <n v="12"/>
        <n v="3"/>
        <n v="5"/>
        <n v="0"/>
        <n v="18"/>
        <n v="8"/>
        <n v="15"/>
        <n v="2"/>
        <n v="6"/>
        <n v="4"/>
      </sharedItems>
    </cacheField>
    <cacheField name="SLA STATUS" numFmtId="0">
      <sharedItems containsSemiMixedTypes="0" containsString="0" containsNumber="1" minValue="1.5365711110644042" maxValue="167.59663333342178"/>
    </cacheField>
    <cacheField name="year" numFmtId="0">
      <sharedItems count="80">
        <s v="2025-06-27"/>
        <s v="2025-09-01"/>
        <s v="2025-09-04"/>
        <s v="2025-07-28"/>
        <s v="2025-09-03"/>
        <s v="2025-08-04"/>
        <s v="2025-08-22"/>
        <s v="2025-07-05"/>
        <s v="2025-07-07"/>
        <s v="2025-09-10"/>
        <s v="2025-08-27"/>
        <s v="2025-06-24"/>
        <s v="2025-06-28"/>
        <s v="2025-07-22"/>
        <s v="2025-07-09"/>
        <s v="2025-07-23"/>
        <s v="2025-08-06"/>
        <s v="2025-06-30"/>
        <s v="2025-07-03"/>
        <s v="2025-06-23"/>
        <s v="2025-07-08"/>
        <s v="2025-06-22"/>
        <s v="2025-08-29"/>
        <s v="2025-07-12"/>
        <s v="2025-07-13"/>
        <s v="2025-09-15"/>
        <s v="2025-08-30"/>
        <s v="2025-08-24"/>
        <s v="2025-07-11"/>
        <s v="2025-09-09"/>
        <s v="2025-08-11"/>
        <s v="2025-08-14"/>
        <s v="2025-09-05"/>
        <s v="2025-09-13"/>
        <s v="2025-07-30"/>
        <s v="2025-08-03"/>
        <s v="2025-08-09"/>
        <s v="2025-07-31"/>
        <s v="2025-06-29"/>
        <s v="2025-08-15"/>
        <s v="2025-07-15"/>
        <s v="2025-06-21"/>
        <s v="2025-08-02"/>
        <s v="2025-06-19"/>
        <s v="2025-07-01"/>
        <s v="2025-08-17"/>
        <s v="2025-07-18"/>
        <s v="2025-07-06"/>
        <s v="2025-08-25"/>
        <s v="2025-09-07"/>
        <s v="2025-07-21"/>
        <s v="2025-07-24"/>
        <s v="2025-06-18"/>
        <s v="2025-08-08"/>
        <s v="2025-08-28"/>
        <s v="2025-07-20"/>
        <s v="2025-07-17"/>
        <s v="2025-08-10"/>
        <s v="2025-07-29"/>
        <s v="2025-08-23"/>
        <s v="2025-07-10"/>
        <s v="2025-09-12"/>
        <s v="2025-09-02"/>
        <s v="2025-06-25"/>
        <s v="2025-07-25"/>
        <s v="2025-08-12"/>
        <s v="2025-09-14"/>
        <s v="2025-09-11"/>
        <s v="2025-09-06"/>
        <s v="2025-07-14"/>
        <s v="2025-08-20"/>
        <s v="2025-06-26"/>
        <s v="2025-07-19"/>
        <s v="2025-08-19"/>
        <s v="2025-08-26"/>
        <s v="2025-08-21"/>
        <s v="2025-08-05"/>
        <s v="2025-08-18"/>
        <s v="2025-08-31"/>
        <s v="2025-07-16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min" refreshedDate="45919.068303125001" createdVersion="3" refreshedVersion="3" minRefreshableVersion="3" recordCount="150">
  <cacheSource type="worksheet">
    <worksheetSource name="Table6[[#All],[ticket_id]:[year]]"/>
  </cacheSource>
  <cacheFields count="16">
    <cacheField name="ticket_id" numFmtId="0">
      <sharedItems/>
    </cacheField>
    <cacheField name="submission_date" numFmtId="47">
      <sharedItems containsSemiMixedTypes="0" containsNonDate="0" containsDate="1" containsString="0" minDate="2025-06-18T07:42:24" maxDate="2025-09-15T13:02:57"/>
    </cacheField>
    <cacheField name="resolution_date" numFmtId="47">
      <sharedItems containsSemiMixedTypes="0" containsNonDate="0" containsDate="1" containsString="0" minDate="2025-06-19T21:32:31" maxDate="2025-09-17T23:47:19"/>
    </cacheField>
    <cacheField name="category" numFmtId="0">
      <sharedItems count="7">
        <s v="Other"/>
        <s v="Software"/>
        <s v="Hardware"/>
        <s v="Access"/>
        <s v="Network"/>
        <s v="Security"/>
        <s v="Billing"/>
      </sharedItems>
    </cacheField>
    <cacheField name="assigned_analyst" numFmtId="0">
      <sharedItems/>
    </cacheField>
    <cacheField name="description" numFmtId="0">
      <sharedItems count="150">
        <s v="Dream part subject until full. Brother century suddenly above. Six eight benefit animal move best."/>
        <s v="Application X is crashing every time I open it. Lead how phone also score player later blue."/>
        <s v="Black attack cold would page. Reality she war a chance. Physical hour Mr item red agreement for."/>
        <s v="My laptop's keyboard isn't working properly, some keys are stuck. Tree culture above effort more national whether."/>
        <s v="Application X is crashing every time I open it. Order wrong fight foreign bad house pick."/>
        <s v="Application X is crashing every time I open it. Sport should network realize relate very voice."/>
        <s v="I'm locked out of my account and can't reset my password. If rather year suffer wrong."/>
        <s v="Application X is crashing every time I open it. Here bill leg region training. Grow new may."/>
        <s v="My laptop's keyboard isn't working properly, some keys are stuck. Common maintain theory involve ok detail."/>
        <s v="Application X is crashing every time I open it. Responsibility again recently traditional word."/>
        <s v="Application X is crashing every time I open it. Structure this woman born."/>
        <s v="Can't connect to the Wi-Fi. It's showing 'No internet access'. Maintain without college strong few not week."/>
        <s v="Can't connect to the Wi-Fi. It's showing 'No internet access'. Official human task door century energy Mr."/>
        <s v="Application X is crashing every time I open it. Spring operation performance glass choice kind."/>
        <s v="Application X is crashing every time I open it. Summer yard maintain fire ask eight."/>
        <s v="Application X is crashing every time I open it. Least check between event. Can brother two form."/>
        <s v="Application X is crashing every time I open it. Resource in affect charge customer accept dream."/>
        <s v="Thought national word picture each deep."/>
        <s v="Can't connect to the Wi-Fi. It's showing 'No internet access'. Card series research else cup though artist."/>
        <s v="My laptop's keyboard isn't working properly, some keys are stuck. Young up grow after offer east region would."/>
        <s v="Application X is crashing every time I open it. Nice then management."/>
        <s v="Application X is crashing every time I open it. Water act involve follow hot."/>
        <s v="Application X is crashing every time I open it. Another such apply table let."/>
        <s v="Application X is crashing every time I open it. Senior per draw day mention sea quickly."/>
        <s v="Can't connect to the Wi-Fi. It's showing 'No internet access'. Race Republican expect east might collection."/>
        <s v="Application X is crashing every time I open it. Total maintain service writer."/>
        <s v="Can't connect to the Wi-Fi. It's showing 'No internet access'. Individual herself decide generation."/>
        <s v="Yourself floor foot character choose. Brother prepare but film key name."/>
        <s v="Successful radio play network yet. Fill director direction ready white."/>
        <s v="Application X is crashing every time I open it. Southern beat general first much hotel agency."/>
        <s v="Can't connect to the Wi-Fi. It's showing 'No internet access'. Cup government by life reduce each customer."/>
        <s v="Application X is crashing every time I open it. Market growth film."/>
        <s v="Can't connect to the Wi-Fi. It's showing 'No internet access'. Could north state feel others participant."/>
        <s v="Follow chair add finally these plan staff. Across shoulder school free."/>
        <s v="Application X is crashing every time I open it. Bag half join treat water by affect."/>
        <s v="My laptop's keyboard isn't working properly, some keys are stuck. Science bad news pressure anything probably save."/>
        <s v="Application X is crashing every time I open it. Fund project find law identify close worker."/>
        <s v="Rate play media air. Trade thank hundred choice reduce remember possible us."/>
        <s v="Application X is crashing every time I open it. Effort avoid door shoulder cut."/>
        <s v="I'm locked out of my account and can't reset my password. Point fine stop radio chair tree career scene."/>
        <s v="Can't connect to the Wi-Fi. It's showing 'No internet access'. Simple practice operation move put."/>
        <s v="My laptop's keyboard isn't working properly, some keys are stuck. Firm discuss audience say amount."/>
        <s v="Physical business information.&#10;Activity else house another. Still protect admit answer."/>
        <s v="Application X is crashing every time I open it. Anything despite not."/>
        <s v="My laptop's keyboard isn't working properly, some keys are stuck. Film answer tax different carry represent."/>
        <s v="Application X is crashing every time I open it. American computer let go event."/>
        <s v="Can't connect to the Wi-Fi. It's showing 'No internet access'. Build oil wait community less happen."/>
        <s v="I'm locked out of my account and can't reset my password. Decide stuff agree national politics current son."/>
        <s v="Can't connect to the Wi-Fi. It's showing 'No internet access'. Phone interview worker could."/>
        <s v="Can't connect to the Wi-Fi. It's showing 'No internet access'. Together life least mission."/>
        <s v="If forget newspaper behavior note put. Almost affect entire. Trial set capital real."/>
        <s v="Application X is crashing every time I open it. My sound short."/>
        <s v="Application X is crashing every time I open it. Where culture site value set."/>
        <s v="Application X is crashing every time I open it. Go claim billion small experience old."/>
        <s v="Can't connect to the Wi-Fi. It's showing 'No internet access'. Option name including."/>
        <s v="I'm locked out of my account and can't reset my password. Idea enter expert decision something."/>
        <s v="Through culture similar finally. Oil world money about fine street small."/>
        <s v="Weight go sort sign law response since. Sister other actually Mrs fight everything get."/>
        <s v="Particular ask company nearly exist exactly friend."/>
        <s v="Application X is crashing every time I open it. Skin subject purpose baby training."/>
        <s v="My laptop's keyboard isn't working properly, some keys are stuck. Than none office improve."/>
        <s v="Application X is crashing every time I open it. With because article scene father black."/>
        <s v="Application X is crashing every time I open it. Food pass energy fund need read anything."/>
        <s v="I'm locked out of my account and can't reset my password. Agreement news significant cultural agree."/>
        <s v="I'm locked out of my account and can't reset my password. Especially under always tend teacher build."/>
        <s v="Can't connect to the Wi-Fi. It's showing 'No internet access'. Child as debate economy."/>
        <s v="My laptop's keyboard isn't working properly, some keys are stuck. Someone poor mission fill free."/>
        <s v="Can't connect to the Wi-Fi. It's showing 'No internet access'. Represent safe scene wall dog."/>
        <s v="Application X is crashing every time I open it. Claim success those baby."/>
        <s v="Application X is crashing every time I open it. Term lot their. Dark itself deal race Democrat."/>
        <s v="My laptop's keyboard isn't working properly, some keys are stuck. Bad past glass strategy. Above skin station."/>
        <s v="Application X is crashing every time I open it. Tv control generation away public remain."/>
        <s v="Can't connect to the Wi-Fi. It's showing 'No internet access'. Alone skill foot benefit."/>
        <s v="Media respond them indicate. Up movie television stop. Garden ten city already close."/>
        <s v="Lay support mouth control understand could. Husband for evening upon involve."/>
        <s v="Company month civil season include. Onto life for both little."/>
        <s v="Application X is crashing every time I open it. Candidate push mind exactly feel."/>
        <s v="Writer city suffer within important recently difference. Wait only relationship free."/>
        <s v="Application X is crashing every time I open it. Form customer bill interest remember which."/>
        <s v="Can't connect to the Wi-Fi. It's showing 'No internet access'. Agree begin guess ask choice low themselves born."/>
        <s v="Application X is crashing every time I open it. Center worry nor whole."/>
        <s v="I'm locked out of my account and can't reset my password. Miss son responsibility hour."/>
        <s v="Application X is crashing every time I open it. Develop course foreign no either."/>
        <s v="Public husband return country service very. Be exactly time firm yard price bad."/>
        <s v="My laptop's keyboard isn't working properly, some keys are stuck. Perform author more owner girl message."/>
        <s v="I'm locked out of my account and can't reset my password. Church stop environment."/>
        <s v="Application X is crashing every time I open it. Everyone body modern feeling shake loss."/>
        <s v="My laptop's keyboard isn't working properly, some keys are stuck. Whole material thus despite firm more."/>
        <s v="Application X is crashing every time I open it. Until statement century seat vote never."/>
        <s v="Application X is crashing every time I open it. Big season the."/>
        <s v="Application X is crashing every time I open it. Usually career attention realize."/>
        <s v="Application X is crashing every time I open it. Firm tonight statement feel Mrs music."/>
        <s v="Can't connect to the Wi-Fi. It's showing 'No internet access'. Life change act. Through imagine again whole."/>
        <s v="Including development attack wide. Concern his environment attack program rest team."/>
        <s v="I'm locked out of my account and can't reset my password. Another collection another many."/>
        <s v="Compare or at environmental. Six what them fall. Husband certain institution phone resource blood."/>
        <s v="I'm locked out of my account and can't reset my password. Medical let door front. Law end always."/>
        <s v="My laptop's keyboard isn't working properly, some keys are stuck. Rich fire power city. Water career next relate."/>
        <s v="Application X is crashing every time I open it. Result happy song want finish stuff."/>
        <s v="My laptop's keyboard isn't working properly, some keys are stuck. Themselves big matter happy small."/>
        <s v="Application X is crashing every time I open it. Agent will respond help."/>
        <s v="Application X is crashing every time I open it. Short commercial everybody difficult change."/>
        <s v="Any today within none hot again green. Remember attack event view father."/>
        <s v="Application X is crashing every time I open it. Represent senior his finish include nothing."/>
        <s v="She certain boy build. Test bag country president environment."/>
        <s v="Can't connect to the Wi-Fi. It's showing 'No internet access'. Hair job save son."/>
        <s v="Growth middle establish public."/>
        <s v="My laptop's keyboard isn't working properly, some keys are stuck. Produce require line letter listen often."/>
        <s v="My laptop's keyboard isn't working properly, some keys are stuck. At bag continue."/>
        <s v="Application X is crashing every time I open it. Without pass book tend."/>
        <s v="I'm locked out of my account and can't reset my password. Right where add."/>
        <s v="Application X is crashing every time I open it. Argue team senior low training."/>
        <s v="Plant attack should. Drive international today. Pretty statement her upon nation."/>
        <s v="My laptop's keyboard isn't working properly, some keys are stuck. Chance place build body population."/>
        <s v="Something million activity. Interview under cover career under. Can address show public."/>
        <s v="I'm locked out of my account and can't reset my password. Receive nature option oil read trouble."/>
        <s v="Application X is crashing every time I open it. Toward ago director condition food share meet."/>
        <s v="I'm locked out of my account and can't reset my password. For we when drive. Start identify now throw."/>
        <s v="Even focus animal civil quality lay skill. Need maybe former return."/>
        <s v="My laptop's keyboard isn't working properly, some keys are stuck. Cup money work certainly color."/>
        <s v="Clear late win beat. Those arm say year him science door."/>
        <s v="I'm locked out of my account and can't reset my password. Purpose almost nature create authority company."/>
        <s v="Application X is crashing every time I open it. Garden better chance impact where how member."/>
        <s v="Can't connect to the Wi-Fi. It's showing 'No internet access'. Bag without else red. Able year decision others."/>
        <s v="Police machine star. Computer lead control across blue eye force. Parent set professor sit couple."/>
        <s v="Group resource dinner knowledge scientist Mr. Police simply enter training too."/>
        <s v="My laptop's keyboard isn't working properly, some keys are stuck. Go wear understand relate."/>
        <s v="Application X is crashing every time I open it. Gas mother rate wind fight success medical."/>
        <s v="Can't connect to the Wi-Fi. It's showing 'No internet access'. These entire million eat play sit."/>
        <s v="Draw once season talk forward. Decision partner north realize finish one question."/>
        <s v="Catch travel form bar pretty himself team. Light suffer evidence land ok may guy."/>
        <s v="Act believe heavy watch best game part. Too language mean. Cut age personal resource."/>
        <s v="Year name message voice data. Protect word up today. Break drop already life."/>
        <s v="I'm locked out of my account and can't reset my password. Maintain tree story research hair why."/>
        <s v="Memory process group arm attack indicate mother. View three prepare by."/>
        <s v="Foreign sign be money cup raise keep. Right scene market."/>
        <s v="My laptop's keyboard isn't working properly, some keys are stuck. Certain six among before."/>
        <s v="My laptop's keyboard isn't working properly, some keys are stuck. Ago his against point garden drug."/>
        <s v="Application X is crashing every time I open it. Any state food citizen."/>
        <s v="Can't connect to the Wi-Fi. It's showing 'No internet access'. He particularly begin save area finally word."/>
        <s v="My laptop's keyboard isn't working properly, some keys are stuck. Serious simply mind cost movie actually."/>
        <s v="My laptop's keyboard isn't working properly, some keys are stuck. Social approach mother white."/>
        <s v="Can't connect to the Wi-Fi. It's showing 'No internet access'. Enter room up sound nature."/>
        <s v="My laptop's keyboard isn't working properly, some keys are stuck. Effort to since question."/>
        <s v="Application X is crashing every time I open it. These drive president building."/>
        <s v="Suddenly effort she without without."/>
        <s v="Can't connect to the Wi-Fi. It's showing 'No internet access'. Should that nation can difficult nice."/>
        <s v="Look scene real owner agent whose specific. Along they yourself character year or behind."/>
        <s v="You reflect radio. Especially speech wish interesting wife."/>
        <s v="My laptop's keyboard isn't working properly, some keys are stuck. Event pattern factor deep manager work."/>
      </sharedItems>
    </cacheField>
    <cacheField name="priority" numFmtId="0">
      <sharedItems count="4">
        <s v="High"/>
        <s v="Medium"/>
        <s v="Low"/>
        <s v="Critical"/>
      </sharedItems>
    </cacheField>
    <cacheField name="RESOLUATION HOURS" numFmtId="0">
      <sharedItems containsSemiMixedTypes="0" containsString="0" containsNumber="1" minValue="1.5365711110644042" maxValue="167.59663333342178"/>
    </cacheField>
    <cacheField name="RESOLUATION HOURS2" numFmtId="2">
      <sharedItems containsSemiMixedTypes="0" containsString="0" containsNumber="1" minValue="1.5365711110644042" maxValue="167.59663333342178"/>
    </cacheField>
    <cacheField name="SUBMISSION DATE ONLY" numFmtId="0">
      <sharedItems containsSemiMixedTypes="0" containsString="0" containsNumber="1" minValue="45861.887111747681" maxValue="45880.154918381202"/>
    </cacheField>
    <cacheField name="DATE OF WEEEK" numFmtId="0">
      <sharedItems/>
    </cacheField>
    <cacheField name="MONTH" numFmtId="47">
      <sharedItems/>
    </cacheField>
    <cacheField name="days of weeknum" numFmtId="0">
      <sharedItems containsSemiMixedTypes="0" containsString="0" containsNumber="1" containsInteger="1" minValue="1" maxValue="7"/>
    </cacheField>
    <cacheField name="hours of day" numFmtId="0">
      <sharedItems containsSemiMixedTypes="0" containsString="0" containsNumber="1" containsInteger="1" minValue="0" maxValue="23" count="24">
        <n v="22"/>
        <n v="19"/>
        <n v="9"/>
        <n v="17"/>
        <n v="21"/>
        <n v="20"/>
        <n v="10"/>
        <n v="7"/>
        <n v="16"/>
        <n v="14"/>
        <n v="13"/>
        <n v="1"/>
        <n v="11"/>
        <n v="23"/>
        <n v="12"/>
        <n v="3"/>
        <n v="5"/>
        <n v="0"/>
        <n v="18"/>
        <n v="8"/>
        <n v="15"/>
        <n v="2"/>
        <n v="6"/>
        <n v="4"/>
      </sharedItems>
    </cacheField>
    <cacheField name="SLA STATUS" numFmtId="0">
      <sharedItems containsSemiMixedTypes="0" containsString="0" containsNumber="1" minValue="1.5365711110644042" maxValue="167.59663333342178" count="150">
        <n v="5.1735194444772787"/>
        <n v="35.835202499991283"/>
        <n v="38.309437499963678"/>
        <n v="7.8459177776821889"/>
        <n v="9.1162583333789371"/>
        <n v="133.33368749998044"/>
        <n v="27.559388888825197"/>
        <n v="108.71431305556325"/>
        <n v="17.387358055450022"/>
        <n v="29.151188888819888"/>
        <n v="147.14153527765302"/>
        <n v="3.8372252777335234"/>
        <n v="17.115037777635735"/>
        <n v="102.76395249995403"/>
        <n v="2.6426983333658427"/>
        <n v="2.7640863888664171"/>
        <n v="116.44657277787337"/>
        <n v="51.918000000121538"/>
        <n v="84.755737222207244"/>
        <n v="40.523201666772366"/>
        <n v="36.284043611143716"/>
        <n v="45.837675833317917"/>
        <n v="17.074626388843171"/>
        <n v="39.931116944295354"/>
        <n v="102.08274805551628"/>
        <n v="37.88586027774727"/>
        <n v="11.800193611183204"/>
        <n v="45.769049444468692"/>
        <n v="42.905721111106686"/>
        <n v="32.695510555466171"/>
        <n v="150.35184000001755"/>
        <n v="7.6059738888870925"/>
        <n v="132.49974805559032"/>
        <n v="129.92903861106606"/>
        <n v="146.62014916667249"/>
        <n v="25.812275277741719"/>
        <n v="93.53977527783718"/>
        <n v="149.17866749991663"/>
        <n v="10.381147500069346"/>
        <n v="12.236511666735169"/>
        <n v="41.163475555542391"/>
        <n v="24.935883888916578"/>
        <n v="154.30078805558151"/>
        <n v="1.5365711110644042"/>
        <n v="4.1308872221270576"/>
        <n v="11.384240555518772"/>
        <n v="45.981414999871049"/>
        <n v="117.56077138893306"/>
        <n v="12.45312888873741"/>
        <n v="26.690726111002732"/>
        <n v="110.78663972223876"/>
        <n v="149.55620611121412"/>
        <n v="15.098935833200812"/>
        <n v="13.197324444539845"/>
        <n v="10.050953888974618"/>
        <n v="40.683295277820434"/>
        <n v="30.605780555633828"/>
        <n v="166.32303749991115"/>
        <n v="41.562863888859283"/>
        <n v="31.670991666731425"/>
        <n v="24.736738611012697"/>
        <n v="37.730805555533152"/>
        <n v="23.700668333389331"/>
        <n v="7.974366111215204"/>
        <n v="8.061980833299458"/>
        <n v="14.739060000109021"/>
        <n v="133.7251938888221"/>
        <n v="34.744843055668753"/>
        <n v="78.502738055598456"/>
        <n v="24.108923611056525"/>
        <n v="3.2174963888246566"/>
        <n v="20.04974666662747"/>
        <n v="37.83530583337415"/>
        <n v="8.1097877778229304"/>
        <n v="144.03052055567969"/>
        <n v="7.8787933333078399"/>
        <n v="3.6636022221646272"/>
        <n v="6.9611850001383573"/>
        <n v="63.510849444370251"/>
        <n v="95.1639505555504"/>
        <n v="149.8176580555737"/>
        <n v="105.16462888894603"/>
        <n v="45.064024999912363"/>
        <n v="59.617646388884168"/>
        <n v="110.1942252778681"/>
        <n v="8.7434869443532079"/>
        <n v="35.308717777894344"/>
        <n v="20.010911944555119"/>
        <n v="31.555126388906501"/>
        <n v="145.01276666665217"/>
        <n v="18.295303611026611"/>
        <n v="150.53814916661941"/>
        <n v="46.390991388936527"/>
        <n v="81.685709444456734"/>
        <n v="105.60925638891058"/>
        <n v="28.031021388829686"/>
        <n v="43.742992222309113"/>
        <n v="160.21090972214006"/>
        <n v="3.0616663889377378"/>
        <n v="8.8113313889480196"/>
        <n v="2.0685288888635114"/>
        <n v="41.605333055660594"/>
        <n v="26.523077499994542"/>
        <n v="11.395052499894518"/>
        <n v="4.2905480556073599"/>
        <n v="57.938167500018608"/>
        <n v="30.193270277814008"/>
        <n v="65.283170000009704"/>
        <n v="4.9788058333215304"/>
        <n v="166.00622638879577"/>
        <n v="6.6577211109688506"/>
        <n v="167.17152916663326"/>
        <n v="116.64569888898404"/>
        <n v="2.1963719445629977"/>
        <n v="14.470271944475826"/>
        <n v="113.80862611118937"/>
        <n v="32.350627499981783"/>
        <n v="43.64519111107802"/>
        <n v="158.29284999996889"/>
        <n v="18.828435555682518"/>
        <n v="18.383862499846146"/>
        <n v="14.387059999862686"/>
        <n v="18.575216666562483"/>
        <n v="41.917130555491894"/>
        <n v="12.709414444339927"/>
        <n v="17.723529444483574"/>
        <n v="94.699864166672342"/>
        <n v="106.00362444436178"/>
        <n v="8.2745902778115124"/>
        <n v="46.64600083330879"/>
        <n v="43.714935555530246"/>
        <n v="92.843407222302631"/>
        <n v="83.458815555553883"/>
        <n v="9.966525555588305"/>
        <n v="167.59663333342178"/>
        <n v="114.81629194447305"/>
        <n v="77.951536388893146"/>
        <n v="38.037633333471604"/>
        <n v="23.30690499994671"/>
        <n v="139.76372777775396"/>
        <n v="14.877491944469512"/>
        <n v="12.868507222097833"/>
        <n v="29.233325277746189"/>
        <n v="88.001805555482861"/>
        <n v="12.229459166585002"/>
        <n v="2.009704444441013"/>
        <n v="7.8493558333721012"/>
        <n v="84.074126666528173"/>
        <n v="26.466056388861034"/>
        <n v="24.012929444492329"/>
      </sharedItems>
    </cacheField>
    <cacheField name="year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">
  <r>
    <x v="0"/>
    <x v="0"/>
    <d v="2025-06-28T03:46:41"/>
    <s v="Other"/>
    <x v="0"/>
    <s v="Dream part subject until full. Brother century suddenly above. Six eight benefit animal move best."/>
    <s v="High"/>
    <n v="5.1735194444772787"/>
    <n v="5.1735194444772787"/>
    <n v="45868.3133236227"/>
    <s v="Friday"/>
    <s v="June"/>
    <n v="6"/>
    <n v="22"/>
    <n v="5.1735194444772787"/>
  </r>
  <r>
    <x v="1"/>
    <x v="1"/>
    <d v="2025-09-03T07:18:06"/>
    <s v="Software"/>
    <x v="1"/>
    <s v="Application X is crashing every time I open it. Lead how phone also score player later blue."/>
    <s v="Medium"/>
    <n v="35.835202499991283"/>
    <n v="35.835202499991283"/>
    <n v="45868.647352266547"/>
    <s v="Monday"/>
    <s v="September"/>
    <n v="2"/>
    <n v="19"/>
    <n v="35.835202499991283"/>
  </r>
  <r>
    <x v="2"/>
    <x v="2"/>
    <d v="2025-09-05T23:50:37"/>
    <s v="Other"/>
    <x v="2"/>
    <s v="Black attack cold would page. Reality she war a chance. Physical hour Mr item red agreement for."/>
    <s v="Medium"/>
    <n v="38.309437499963678"/>
    <n v="38.309437499963678"/>
    <n v="45868.493211859699"/>
    <s v="Thursday"/>
    <s v="September"/>
    <n v="5"/>
    <n v="9"/>
    <n v="38.309437499963678"/>
  </r>
  <r>
    <x v="3"/>
    <x v="3"/>
    <d v="2025-07-29T01:38:19"/>
    <s v="Hardware"/>
    <x v="3"/>
    <s v="My laptop's keyboard isn't working properly, some keys are stuck. Tree culture above effort more national whether."/>
    <s v="High"/>
    <n v="7.8459177776821889"/>
    <n v="7.8459177776821889"/>
    <n v="45868.565343836766"/>
    <s v="Monday"/>
    <s v="July"/>
    <n v="2"/>
    <n v="17"/>
    <n v="7.8459177776821889"/>
  </r>
  <r>
    <x v="4"/>
    <x v="4"/>
    <d v="2025-09-04T06:53:07"/>
    <s v="Software"/>
    <x v="4"/>
    <s v="Application X is crashing every time I open it. Order wrong fight foreign bad house pick."/>
    <s v="High"/>
    <n v="9.1162583333789371"/>
    <n v="9.1162583333789371"/>
    <n v="45868.288841095811"/>
    <s v="Wednesday"/>
    <s v="September"/>
    <n v="4"/>
    <n v="21"/>
    <n v="9.1162583333789371"/>
  </r>
  <r>
    <x v="5"/>
    <x v="5"/>
    <d v="2025-08-10T09:52:42"/>
    <s v="Software"/>
    <x v="2"/>
    <s v="Application X is crashing every time I open it. Sport should network realize relate very voice."/>
    <s v="Low"/>
    <n v="133.33368749998044"/>
    <n v="133.33368749998044"/>
    <n v="45867.582120432926"/>
    <s v="Monday"/>
    <s v="August"/>
    <n v="2"/>
    <n v="20"/>
    <n v="133.33368749998044"/>
  </r>
  <r>
    <x v="6"/>
    <x v="6"/>
    <d v="2025-08-23T14:11:49"/>
    <s v="Access"/>
    <x v="5"/>
    <s v="I'm locked out of my account and can't reset my password. If rather year suffer wrong."/>
    <s v="Low"/>
    <n v="27.559388888825197"/>
    <n v="27.559388888825197"/>
    <n v="45867.909465761782"/>
    <s v="Friday"/>
    <s v="August"/>
    <n v="6"/>
    <n v="10"/>
    <n v="27.559388888825197"/>
  </r>
  <r>
    <x v="7"/>
    <x v="7"/>
    <d v="2025-07-09T20:26:19"/>
    <s v="Software"/>
    <x v="6"/>
    <s v="Application X is crashing every time I open it. Here bill leg region training. Grow new may."/>
    <s v="Low"/>
    <n v="108.71431305556325"/>
    <n v="108.71431305556325"/>
    <n v="45867.715911061881"/>
    <s v="Saturday"/>
    <s v="July"/>
    <n v="7"/>
    <n v="7"/>
    <n v="108.71431305556325"/>
  </r>
  <r>
    <x v="8"/>
    <x v="8"/>
    <d v="2025-07-08T10:04:28"/>
    <s v="Hardware"/>
    <x v="6"/>
    <s v="My laptop's keyboard isn't working properly, some keys are stuck. Common maintain theory involve ok detail."/>
    <s v="Medium"/>
    <n v="17.387358055450022"/>
    <n v="17.387358055450022"/>
    <n v="45868.152180436875"/>
    <s v="Monday"/>
    <s v="July"/>
    <n v="2"/>
    <n v="16"/>
    <n v="17.387358055450022"/>
  </r>
  <r>
    <x v="9"/>
    <x v="9"/>
    <d v="2025-09-11T19:58:37"/>
    <s v="Software"/>
    <x v="2"/>
    <s v="Application X is crashing every time I open it. Responsibility again recently traditional word."/>
    <s v="Medium"/>
    <n v="29.151188888819888"/>
    <n v="29.151188888819888"/>
    <n v="45868.363550896916"/>
    <s v="Wednesday"/>
    <s v="September"/>
    <n v="4"/>
    <n v="14"/>
    <n v="29.151188888819888"/>
  </r>
  <r>
    <x v="10"/>
    <x v="10"/>
    <d v="2025-09-02T16:28:31"/>
    <s v="Software"/>
    <x v="7"/>
    <s v="Application X is crashing every time I open it. Structure this woman born."/>
    <s v="Low"/>
    <n v="147.14153527765302"/>
    <n v="147.14153527765302"/>
    <n v="45867.754179719515"/>
    <s v="Wednesday"/>
    <s v="August"/>
    <n v="4"/>
    <n v="13"/>
    <n v="147.14153527765302"/>
  </r>
  <r>
    <x v="11"/>
    <x v="11"/>
    <d v="2025-06-24T05:46:33"/>
    <s v="Network"/>
    <x v="8"/>
    <s v="Can't connect to the Wi-Fi. It's showing 'No internet access'. Maintain without college strong few not week."/>
    <s v="High"/>
    <n v="3.8372252777335234"/>
    <n v="3.8372252777335234"/>
    <n v="45867.29419221951"/>
    <s v="Tuesday"/>
    <s v="June"/>
    <n v="3"/>
    <n v="1"/>
    <n v="3.8372252777335234"/>
  </r>
  <r>
    <x v="12"/>
    <x v="12"/>
    <d v="2025-06-29T02:58:41"/>
    <s v="Network"/>
    <x v="0"/>
    <s v="Can't connect to the Wi-Fi. It's showing 'No internet access'. Official human task door century energy Mr."/>
    <s v="Medium"/>
    <n v="17.115037777635735"/>
    <n v="17.115037777635735"/>
    <n v="45867.497896486144"/>
    <s v="Saturday"/>
    <s v="June"/>
    <n v="7"/>
    <n v="9"/>
    <n v="17.115037777635735"/>
  </r>
  <r>
    <x v="13"/>
    <x v="13"/>
    <d v="2025-07-26T15:54:44"/>
    <s v="Software"/>
    <x v="6"/>
    <s v="Application X is crashing every time I open it. Spring operation performance glass choice kind."/>
    <s v="Low"/>
    <n v="102.76395249995403"/>
    <n v="102.76395249995403"/>
    <n v="45868.114746412015"/>
    <s v="Tuesday"/>
    <s v="July"/>
    <n v="3"/>
    <n v="9"/>
    <n v="102.76395249995403"/>
  </r>
  <r>
    <x v="14"/>
    <x v="14"/>
    <d v="2025-07-10T01:11:32"/>
    <s v="Software"/>
    <x v="1"/>
    <s v="Application X is crashing every time I open it. Summer yard maintain fire ask eight."/>
    <s v="High"/>
    <n v="2.6426983333658427"/>
    <n v="2.6426983333658427"/>
    <n v="45868.488015856587"/>
    <s v="Wednesday"/>
    <s v="July"/>
    <n v="4"/>
    <n v="22"/>
    <n v="2.6426983333658427"/>
  </r>
  <r>
    <x v="15"/>
    <x v="15"/>
    <d v="2025-07-24T01:20:01"/>
    <s v="Software"/>
    <x v="9"/>
    <s v="Application X is crashing every time I open it. Least check between event. Can brother two form."/>
    <s v="High"/>
    <n v="2.7640863888664171"/>
    <n v="2.7640863888664171"/>
    <n v="45868.907536298735"/>
    <s v="Wednesday"/>
    <s v="July"/>
    <n v="4"/>
    <n v="22"/>
    <n v="2.7640863888664171"/>
  </r>
  <r>
    <x v="16"/>
    <x v="16"/>
    <d v="2025-08-11T08:18:53"/>
    <s v="Software"/>
    <x v="6"/>
    <s v="Application X is crashing every time I open it. Resource in affect charge customer accept dream."/>
    <s v="Low"/>
    <n v="116.44657277787337"/>
    <n v="116.44657277787337"/>
    <n v="45868.628110596357"/>
    <s v="Wednesday"/>
    <s v="August"/>
    <n v="4"/>
    <n v="11"/>
    <n v="116.44657277787337"/>
  </r>
  <r>
    <x v="17"/>
    <x v="17"/>
    <d v="2025-07-02T20:37:19"/>
    <s v="Security"/>
    <x v="0"/>
    <s v="Thought national word picture each deep."/>
    <s v="Low"/>
    <n v="51.918000000121538"/>
    <n v="51.918000000121538"/>
    <n v="45868.916060902768"/>
    <s v="Monday"/>
    <s v="June"/>
    <n v="2"/>
    <n v="16"/>
    <n v="51.918000000121538"/>
  </r>
  <r>
    <x v="18"/>
    <x v="18"/>
    <d v="2025-07-04T11:48:25"/>
    <s v="Network"/>
    <x v="3"/>
    <s v="Can't connect to the Wi-Fi. It's showing 'No internet access'. Card series research else cup though artist."/>
    <s v="Low"/>
    <n v="84.755737222207244"/>
    <n v="84.755737222207244"/>
    <n v="45869.051912988318"/>
    <s v="Monday"/>
    <s v="June"/>
    <n v="2"/>
    <n v="23"/>
    <n v="84.755737222207244"/>
  </r>
  <r>
    <x v="19"/>
    <x v="19"/>
    <d v="2025-07-04T23:58:39"/>
    <s v="Hardware"/>
    <x v="3"/>
    <s v="My laptop's keyboard isn't working properly, some keys are stuck. Young up grow after offer east region would."/>
    <s v="Medium"/>
    <n v="40.523201666772366"/>
    <n v="40.523201666772366"/>
    <n v="45869.28744177398"/>
    <s v="Thursday"/>
    <s v="July"/>
    <n v="5"/>
    <n v="7"/>
    <n v="40.523201666772366"/>
  </r>
  <r>
    <x v="20"/>
    <x v="20"/>
    <d v="2025-06-25T11:06:40"/>
    <s v="Software"/>
    <x v="1"/>
    <s v="Application X is crashing every time I open it. Nice then management."/>
    <s v="Medium"/>
    <n v="36.284043611143716"/>
    <n v="36.284043611143716"/>
    <n v="45869.606992325804"/>
    <s v="Monday"/>
    <s v="June"/>
    <n v="2"/>
    <n v="22"/>
    <n v="36.284043611143716"/>
  </r>
  <r>
    <x v="21"/>
    <x v="21"/>
    <d v="2025-07-10T09:25:12"/>
    <s v="Software"/>
    <x v="0"/>
    <s v="Application X is crashing every time I open it. Water act involve follow hot."/>
    <s v="Medium"/>
    <n v="45.837675833317917"/>
    <n v="45.837675833317917"/>
    <n v="45869.78941338454"/>
    <s v="Tuesday"/>
    <s v="July"/>
    <n v="3"/>
    <n v="11"/>
    <n v="45.837675833317917"/>
  </r>
  <r>
    <x v="22"/>
    <x v="22"/>
    <d v="2025-06-23T16:34:14"/>
    <s v="Software"/>
    <x v="7"/>
    <s v="Application X is crashing every time I open it. Another such apply table let."/>
    <s v="Medium"/>
    <n v="17.074626388843171"/>
    <n v="17.074626388843171"/>
    <n v="45869.901137657122"/>
    <s v="Sunday"/>
    <s v="June"/>
    <n v="1"/>
    <n v="23"/>
    <n v="17.074626388843171"/>
  </r>
  <r>
    <x v="23"/>
    <x v="23"/>
    <d v="2025-08-31T04:23:45"/>
    <s v="Software"/>
    <x v="4"/>
    <s v="Application X is crashing every time I open it. Senior per draw day mention sea quickly."/>
    <s v="Medium"/>
    <n v="39.931116944295354"/>
    <n v="39.931116944295354"/>
    <n v="45869.970432944254"/>
    <s v="Friday"/>
    <s v="August"/>
    <n v="6"/>
    <n v="12"/>
    <n v="39.931116944295354"/>
  </r>
  <r>
    <x v="24"/>
    <x v="24"/>
    <d v="2025-07-16T09:42:35"/>
    <s v="Network"/>
    <x v="3"/>
    <s v="Can't connect to the Wi-Fi. It's showing 'No internet access'. Race Republican expect east might collection."/>
    <s v="Low"/>
    <n v="102.08274805551628"/>
    <n v="102.08274805551628"/>
    <n v="45869.658300509611"/>
    <s v="Saturday"/>
    <s v="July"/>
    <n v="7"/>
    <n v="3"/>
    <n v="102.08274805551628"/>
  </r>
  <r>
    <x v="25"/>
    <x v="25"/>
    <d v="2025-07-14T19:35:59"/>
    <s v="Software"/>
    <x v="1"/>
    <s v="Application X is crashing every time I open it. Total maintain service writer."/>
    <s v="Medium"/>
    <n v="37.88586027774727"/>
    <n v="37.88586027774727"/>
    <n v="45870.041114042513"/>
    <s v="Sunday"/>
    <s v="July"/>
    <n v="1"/>
    <n v="5"/>
    <n v="37.88586027774727"/>
  </r>
  <r>
    <x v="26"/>
    <x v="26"/>
    <d v="2025-06-24T12:14:52"/>
    <s v="Network"/>
    <x v="4"/>
    <s v="Can't connect to the Wi-Fi. It's showing 'No internet access'. Individual herself decide generation."/>
    <s v="High"/>
    <n v="11.800193611183204"/>
    <n v="11.800193611183204"/>
    <n v="45869.859444219517"/>
    <s v="Tuesday"/>
    <s v="June"/>
    <n v="3"/>
    <n v="0"/>
    <n v="11.800193611183204"/>
  </r>
  <r>
    <x v="27"/>
    <x v="27"/>
    <d v="2025-07-05T17:15:14"/>
    <s v="Billing"/>
    <x v="1"/>
    <s v="Yourself floor foot character choose. Brother prepare but film key name."/>
    <s v="Medium"/>
    <n v="45.769049444468692"/>
    <n v="45.769049444468692"/>
    <n v="45870.260967114431"/>
    <s v="Thursday"/>
    <s v="July"/>
    <n v="5"/>
    <n v="19"/>
    <n v="45.769049444468692"/>
  </r>
  <r>
    <x v="28"/>
    <x v="28"/>
    <d v="2025-09-17T07:57:18"/>
    <s v="Other"/>
    <x v="0"/>
    <s v="Successful radio play network yet. Fill director direction ready white."/>
    <s v="Low"/>
    <n v="42.905721111106686"/>
    <n v="42.905721111106686"/>
    <n v="45870.79838029309"/>
    <s v="Monday"/>
    <s v="September"/>
    <n v="2"/>
    <n v="13"/>
    <n v="42.905721111106686"/>
  </r>
  <r>
    <x v="29"/>
    <x v="29"/>
    <d v="2025-08-29T06:38:57"/>
    <s v="Software"/>
    <x v="2"/>
    <s v="Application X is crashing every time I open it. Southern beat general first much hotel agency."/>
    <s v="Medium"/>
    <n v="32.695510555466171"/>
    <n v="32.695510555466171"/>
    <n v="45870.193304236462"/>
    <s v="Wednesday"/>
    <s v="August"/>
    <n v="4"/>
    <n v="21"/>
    <n v="32.695510555466171"/>
  </r>
  <r>
    <x v="30"/>
    <x v="30"/>
    <d v="2025-09-06T02:38:11"/>
    <s v="Network"/>
    <x v="2"/>
    <s v="Can't connect to the Wi-Fi. It's showing 'No internet access'. Cup government by life reduce each customer."/>
    <s v="Low"/>
    <n v="150.35184000001755"/>
    <n v="150.35184000001755"/>
    <n v="45870.322547480588"/>
    <s v="Saturday"/>
    <s v="August"/>
    <n v="7"/>
    <n v="20"/>
    <n v="150.35184000001755"/>
  </r>
  <r>
    <x v="31"/>
    <x v="31"/>
    <d v="2025-08-25T07:35:19"/>
    <s v="Software"/>
    <x v="1"/>
    <s v="Application X is crashing every time I open it. Market growth film."/>
    <s v="High"/>
    <n v="7.6059738888870925"/>
    <n v="7.6059738888870925"/>
    <n v="45870.39208483362"/>
    <s v="Sunday"/>
    <s v="August"/>
    <n v="1"/>
    <n v="23"/>
    <n v="7.6059738888870925"/>
  </r>
  <r>
    <x v="32"/>
    <x v="32"/>
    <d v="2025-07-17T06:40:38"/>
    <s v="Network"/>
    <x v="6"/>
    <s v="Can't connect to the Wi-Fi. It's showing 'No internet access'. Could north state feel others participant."/>
    <s v="Low"/>
    <n v="132.49974805559032"/>
    <n v="132.49974805559032"/>
    <n v="45870.56250648381"/>
    <s v="Friday"/>
    <s v="July"/>
    <n v="6"/>
    <n v="18"/>
    <n v="132.49974805559032"/>
  </r>
  <r>
    <x v="33"/>
    <x v="33"/>
    <d v="2025-09-10T05:28:47"/>
    <s v="Billing"/>
    <x v="5"/>
    <s v="Follow chair add finally these plan staff. Across shoulder school free."/>
    <s v="Low"/>
    <n v="129.92903861106606"/>
    <n v="129.92903861106606"/>
    <n v="45870.863146512696"/>
    <s v="Thursday"/>
    <s v="September"/>
    <n v="5"/>
    <n v="19"/>
    <n v="129.92903861106606"/>
  </r>
  <r>
    <x v="34"/>
    <x v="34"/>
    <d v="2025-08-30T19:43:21"/>
    <s v="Software"/>
    <x v="4"/>
    <s v="Application X is crashing every time I open it. Bag half join treat water by affect."/>
    <s v="Low"/>
    <n v="146.62014916667249"/>
    <n v="146.62014916667249"/>
    <n v="45870.886331441143"/>
    <s v="Sunday"/>
    <s v="August"/>
    <n v="1"/>
    <n v="17"/>
    <n v="146.62014916667249"/>
  </r>
  <r>
    <x v="35"/>
    <x v="35"/>
    <d v="2025-07-01T19:36:47"/>
    <s v="Hardware"/>
    <x v="1"/>
    <s v="My laptop's keyboard isn't working properly, some keys are stuck. Science bad news pressure anything probably save."/>
    <s v="Low"/>
    <n v="25.812275277741719"/>
    <n v="25.812275277741719"/>
    <n v="45870.538695996882"/>
    <s v="Monday"/>
    <s v="June"/>
    <n v="2"/>
    <n v="17"/>
    <n v="25.812275277741719"/>
  </r>
  <r>
    <x v="36"/>
    <x v="36"/>
    <d v="2025-09-13T06:18:49"/>
    <s v="Software"/>
    <x v="8"/>
    <s v="Application X is crashing every time I open it. Fund project find law identify close worker."/>
    <s v="Low"/>
    <n v="93.53977527783718"/>
    <n v="93.53977527783718"/>
    <n v="45870.996291290685"/>
    <s v="Tuesday"/>
    <s v="September"/>
    <n v="3"/>
    <n v="8"/>
    <n v="93.53977527783718"/>
  </r>
  <r>
    <x v="37"/>
    <x v="37"/>
    <d v="2025-08-17T16:07:19"/>
    <s v="Other"/>
    <x v="7"/>
    <s v="Rate play media air. Trade thank hundred choice reduce remember possible us."/>
    <s v="Low"/>
    <n v="149.17866749991663"/>
    <n v="149.17866749991663"/>
    <n v="45870.21732660236"/>
    <s v="Monday"/>
    <s v="August"/>
    <n v="2"/>
    <n v="10"/>
    <n v="149.17866749991663"/>
  </r>
  <r>
    <x v="38"/>
    <x v="38"/>
    <d v="2025-09-02T02:43:04"/>
    <s v="Software"/>
    <x v="5"/>
    <s v="Application X is crashing every time I open it. Effort avoid door shoulder cut."/>
    <s v="Medium"/>
    <n v="10.381147500069346"/>
    <n v="10.381147500069346"/>
    <n v="45870.56366232827"/>
    <s v="Monday"/>
    <s v="September"/>
    <n v="2"/>
    <n v="16"/>
    <n v="10.381147500069346"/>
  </r>
  <r>
    <x v="39"/>
    <x v="39"/>
    <d v="2025-08-15T08:44:19"/>
    <s v="Access"/>
    <x v="6"/>
    <s v="I'm locked out of my account and can't reset my password. Point fine stop radio chair tree career scene."/>
    <s v="Medium"/>
    <n v="12.236511666735169"/>
    <n v="12.236511666735169"/>
    <n v="45869.914212192642"/>
    <s v="Thursday"/>
    <s v="August"/>
    <n v="5"/>
    <n v="20"/>
    <n v="12.236511666735169"/>
  </r>
  <r>
    <x v="40"/>
    <x v="40"/>
    <d v="2025-09-06T22:59:27"/>
    <s v="Network"/>
    <x v="0"/>
    <s v="Can't connect to the Wi-Fi. It's showing 'No internet access'. Simple practice operation move put."/>
    <s v="Medium"/>
    <n v="41.163475555542391"/>
    <n v="41.163475555542391"/>
    <n v="45869.961719502084"/>
    <s v="Friday"/>
    <s v="September"/>
    <n v="6"/>
    <n v="5"/>
    <n v="41.163475555542391"/>
  </r>
  <r>
    <x v="41"/>
    <x v="41"/>
    <d v="2025-09-14T19:22:39"/>
    <s v="Hardware"/>
    <x v="1"/>
    <s v="My laptop's keyboard isn't working properly, some keys are stuck. Firm discuss audience say amount."/>
    <s v="Low"/>
    <n v="24.935883888916578"/>
    <n v="24.935883888916578"/>
    <n v="45869.813916775041"/>
    <s v="Saturday"/>
    <s v="September"/>
    <n v="7"/>
    <n v="18"/>
    <n v="24.935883888916578"/>
  </r>
  <r>
    <x v="42"/>
    <x v="42"/>
    <d v="2025-08-03T11:00:27"/>
    <s v="Billing"/>
    <x v="9"/>
    <s v="Physical business information.&#10;Activity else house another. Still protect admit answer."/>
    <s v="Low"/>
    <n v="154.30078805558151"/>
    <n v="154.30078805558151"/>
    <n v="45869.416831576418"/>
    <s v="Monday"/>
    <s v="July"/>
    <n v="2"/>
    <n v="0"/>
    <n v="154.30078805558151"/>
  </r>
  <r>
    <x v="43"/>
    <x v="43"/>
    <d v="2025-07-30T23:09:44"/>
    <s v="Software"/>
    <x v="6"/>
    <s v="Application X is crashing every time I open it. Anything despite not."/>
    <s v="Critical"/>
    <n v="1.5365711110644042"/>
    <n v="1.5365711110644042"/>
    <n v="45869.633018812077"/>
    <s v="Wednesday"/>
    <s v="July"/>
    <n v="4"/>
    <n v="21"/>
    <n v="1.5365711110644042"/>
  </r>
  <r>
    <x v="44"/>
    <x v="44"/>
    <d v="2025-08-03T07:10:24"/>
    <s v="Hardware"/>
    <x v="5"/>
    <s v="My laptop's keyboard isn't working properly, some keys are stuck. Film answer tax different carry represent."/>
    <s v="High"/>
    <n v="4.1308872221270576"/>
    <n v="4.1308872221270576"/>
    <n v="45870.085341436701"/>
    <s v="Sunday"/>
    <s v="August"/>
    <n v="1"/>
    <n v="3"/>
    <n v="4.1308872221270576"/>
  </r>
  <r>
    <x v="45"/>
    <x v="45"/>
    <d v="2025-07-05T21:04:57"/>
    <s v="Software"/>
    <x v="1"/>
    <s v="Application X is crashing every time I open it. American computer let go event."/>
    <s v="High"/>
    <n v="11.384240555518772"/>
    <n v="11.384240555518772"/>
    <n v="45870.086933479237"/>
    <s v="Saturday"/>
    <s v="July"/>
    <n v="7"/>
    <n v="9"/>
    <n v="11.384240555518772"/>
  </r>
  <r>
    <x v="46"/>
    <x v="46"/>
    <d v="2025-09-01T11:41:59"/>
    <s v="Network"/>
    <x v="4"/>
    <s v="Can't connect to the Wi-Fi. It's showing 'No internet access'. Build oil wait community less happen."/>
    <s v="Medium"/>
    <n v="45.981414999871049"/>
    <n v="45.981414999871049"/>
    <n v="45870.003336632879"/>
    <s v="Saturday"/>
    <s v="August"/>
    <n v="7"/>
    <n v="13"/>
    <n v="45.981414999871049"/>
  </r>
  <r>
    <x v="47"/>
    <x v="47"/>
    <d v="2025-06-27T12:57:19"/>
    <s v="Access"/>
    <x v="1"/>
    <s v="I'm locked out of my account and can't reset my password. Decide stuff agree national politics current son."/>
    <s v="Low"/>
    <n v="117.56077138893306"/>
    <n v="117.56077138893306"/>
    <n v="45870.014325323376"/>
    <s v="Sunday"/>
    <s v="June"/>
    <n v="1"/>
    <n v="15"/>
    <n v="117.56077138893306"/>
  </r>
  <r>
    <x v="48"/>
    <x v="48"/>
    <d v="2025-07-03T15:39:54"/>
    <s v="Network"/>
    <x v="1"/>
    <s v="Can't connect to the Wi-Fi. It's showing 'No internet access'. Phone interview worker could."/>
    <s v="Medium"/>
    <n v="12.45312888873741"/>
    <n v="12.45312888873741"/>
    <n v="45870.032701322605"/>
    <s v="Thursday"/>
    <s v="July"/>
    <n v="5"/>
    <n v="3"/>
    <n v="12.45312888873741"/>
  </r>
  <r>
    <x v="49"/>
    <x v="49"/>
    <d v="2025-08-10T20:32:46"/>
    <s v="Network"/>
    <x v="1"/>
    <s v="Can't connect to the Wi-Fi. It's showing 'No internet access'. Together life least mission."/>
    <s v="Medium"/>
    <n v="26.690726111002732"/>
    <n v="26.690726111002732"/>
    <n v="45870.65464286838"/>
    <s v="Saturday"/>
    <s v="August"/>
    <n v="7"/>
    <n v="17"/>
    <n v="26.690726111002732"/>
  </r>
  <r>
    <x v="50"/>
    <x v="50"/>
    <d v="2025-07-27T23:09:54"/>
    <s v="Other"/>
    <x v="3"/>
    <s v="If forget newspaper behavior note put. Almost affect entire. Trial set capital real."/>
    <s v="Low"/>
    <n v="110.78663972223876"/>
    <n v="110.78663972223876"/>
    <n v="45870.410751979412"/>
    <s v="Wednesday"/>
    <s v="July"/>
    <n v="4"/>
    <n v="8"/>
    <n v="110.78663972223876"/>
  </r>
  <r>
    <x v="51"/>
    <x v="51"/>
    <d v="2025-08-07T01:25:06"/>
    <s v="Software"/>
    <x v="1"/>
    <s v="Application X is crashing every time I open it. My sound short."/>
    <s v="Low"/>
    <n v="149.55620611121412"/>
    <n v="149.55620611121412"/>
    <n v="45870.489806031386"/>
    <s v="Thursday"/>
    <s v="July"/>
    <n v="5"/>
    <n v="19"/>
    <n v="149.55620611121412"/>
  </r>
  <r>
    <x v="52"/>
    <x v="52"/>
    <d v="2025-06-29T17:27:46"/>
    <s v="Software"/>
    <x v="3"/>
    <s v="Application X is crashing every time I open it. Where culture site value set."/>
    <s v="Medium"/>
    <n v="15.098935833200812"/>
    <n v="15.098935833200812"/>
    <n v="45870.496563372304"/>
    <s v="Sunday"/>
    <s v="June"/>
    <n v="1"/>
    <n v="2"/>
    <n v="15.098935833200812"/>
  </r>
  <r>
    <x v="53"/>
    <x v="53"/>
    <d v="2025-08-16T09:53:39"/>
    <s v="Software"/>
    <x v="1"/>
    <s v="Application X is crashing every time I open it. Go claim billion small experience old."/>
    <s v="Medium"/>
    <n v="13.197324444539845"/>
    <n v="13.197324444539845"/>
    <n v="45870.840873388224"/>
    <s v="Friday"/>
    <s v="August"/>
    <n v="6"/>
    <n v="20"/>
    <n v="13.197324444539845"/>
  </r>
  <r>
    <x v="54"/>
    <x v="54"/>
    <d v="2025-07-15T19:03:10"/>
    <s v="Network"/>
    <x v="2"/>
    <s v="Can't connect to the Wi-Fi. It's showing 'No internet access'. Option name including."/>
    <s v="High"/>
    <n v="10.050953888974618"/>
    <n v="10.050953888974618"/>
    <n v="45870.694816166339"/>
    <s v="Tuesday"/>
    <s v="July"/>
    <n v="3"/>
    <n v="9"/>
    <n v="10.050953888974618"/>
  </r>
  <r>
    <x v="55"/>
    <x v="55"/>
    <d v="2025-06-22T17:47:48"/>
    <s v="Access"/>
    <x v="1"/>
    <s v="I'm locked out of my account and can't reset my password. Idea enter expert decision something."/>
    <s v="Medium"/>
    <n v="40.683295277820434"/>
    <n v="40.683295277820434"/>
    <n v="45870.877129265245"/>
    <s v="Saturday"/>
    <s v="June"/>
    <n v="7"/>
    <n v="1"/>
    <n v="40.683295277820434"/>
  </r>
  <r>
    <x v="56"/>
    <x v="56"/>
    <d v="2025-08-03T14:28:34"/>
    <s v="Other"/>
    <x v="3"/>
    <s v="Through culture similar finally. Oil world money about fine street small."/>
    <s v="Medium"/>
    <n v="30.605780555633828"/>
    <n v="30.605780555633828"/>
    <n v="45871.322137099094"/>
    <s v="Saturday"/>
    <s v="August"/>
    <n v="7"/>
    <n v="7"/>
    <n v="30.605780555633828"/>
  </r>
  <r>
    <x v="57"/>
    <x v="57"/>
    <d v="2025-07-29T06:48:58"/>
    <s v="Security"/>
    <x v="6"/>
    <s v="Weight go sort sign law response since. Sister other actually Mrs fight everything get."/>
    <s v="Low"/>
    <n v="166.32303749991115"/>
    <n v="166.32303749991115"/>
    <n v="45871.322074863107"/>
    <s v="Tuesday"/>
    <s v="July"/>
    <n v="3"/>
    <n v="8"/>
    <n v="166.32303749991115"/>
  </r>
  <r>
    <x v="58"/>
    <x v="58"/>
    <d v="2025-08-08T07:16:37"/>
    <s v="Other"/>
    <x v="6"/>
    <s v="Particular ask company nearly exist exactly friend."/>
    <s v="Medium"/>
    <n v="41.562863888859283"/>
    <n v="41.562863888859283"/>
    <n v="45871.441294446588"/>
    <s v="Wednesday"/>
    <s v="August"/>
    <n v="4"/>
    <n v="13"/>
    <n v="41.562863888859283"/>
  </r>
  <r>
    <x v="59"/>
    <x v="59"/>
    <d v="2025-06-20T14:17:59"/>
    <s v="Software"/>
    <x v="5"/>
    <s v="Application X is crashing every time I open it. Skin subject purpose baby training."/>
    <s v="Medium"/>
    <n v="31.670991666731425"/>
    <n v="31.670991666731425"/>
    <n v="45871.395908448198"/>
    <s v="Thursday"/>
    <s v="June"/>
    <n v="5"/>
    <n v="6"/>
    <n v="31.670991666731425"/>
  </r>
  <r>
    <x v="60"/>
    <x v="60"/>
    <d v="2025-08-28T11:49:50"/>
    <s v="Hardware"/>
    <x v="3"/>
    <s v="My laptop's keyboard isn't working properly, some keys are stuck. Than none office improve."/>
    <s v="Medium"/>
    <n v="24.736738611012697"/>
    <n v="24.736738611012697"/>
    <n v="45871.886127467085"/>
    <s v="Wednesday"/>
    <s v="August"/>
    <n v="4"/>
    <n v="11"/>
    <n v="24.736738611012697"/>
  </r>
  <r>
    <x v="61"/>
    <x v="61"/>
    <d v="2025-09-12T10:03:29"/>
    <s v="Software"/>
    <x v="0"/>
    <s v="Application X is crashing every time I open it. With because article scene father black."/>
    <s v="Medium"/>
    <n v="37.730805555533152"/>
    <n v="37.730805555533152"/>
    <n v="45871.609991315949"/>
    <s v="Wednesday"/>
    <s v="September"/>
    <n v="4"/>
    <n v="20"/>
    <n v="37.730805555533152"/>
  </r>
  <r>
    <x v="62"/>
    <x v="62"/>
    <d v="2025-07-02T16:21:43"/>
    <s v="Software"/>
    <x v="7"/>
    <s v="Application X is crashing every time I open it. Food pass energy fund need read anything."/>
    <s v="Medium"/>
    <n v="23.700668333389331"/>
    <n v="23.700668333389331"/>
    <n v="45871.164116547523"/>
    <s v="Tuesday"/>
    <s v="July"/>
    <n v="3"/>
    <n v="16"/>
    <n v="23.700668333389331"/>
  </r>
  <r>
    <x v="63"/>
    <x v="63"/>
    <d v="2025-08-02T15:55:37"/>
    <s v="Access"/>
    <x v="7"/>
    <s v="I'm locked out of my account and can't reset my password. Agreement news significant cultural agree."/>
    <s v="High"/>
    <n v="7.974366111215204"/>
    <n v="7.974366111215204"/>
    <n v="45871.52583955368"/>
    <s v="Saturday"/>
    <s v="August"/>
    <n v="7"/>
    <n v="7"/>
    <n v="7.974366111215204"/>
  </r>
  <r>
    <x v="64"/>
    <x v="64"/>
    <d v="2025-09-10T14:01:55"/>
    <s v="Access"/>
    <x v="4"/>
    <s v="I'm locked out of my account and can't reset my password. Especially under always tend teacher build."/>
    <s v="Medium"/>
    <n v="8.061980833299458"/>
    <n v="8.061980833299458"/>
    <n v="45871.528101028489"/>
    <s v="Wednesday"/>
    <s v="September"/>
    <n v="4"/>
    <n v="5"/>
    <n v="8.061980833299458"/>
  </r>
  <r>
    <x v="65"/>
    <x v="65"/>
    <d v="2025-08-18T09:55:36"/>
    <s v="Network"/>
    <x v="0"/>
    <s v="Can't connect to the Wi-Fi. It's showing 'No internet access'. Child as debate economy."/>
    <s v="Medium"/>
    <n v="14.739060000109021"/>
    <n v="14.739060000109021"/>
    <n v="45871.07256393764"/>
    <s v="Sunday"/>
    <s v="August"/>
    <n v="1"/>
    <n v="19"/>
    <n v="14.739060000109021"/>
  </r>
  <r>
    <x v="66"/>
    <x v="66"/>
    <d v="2025-07-23T20:05:28"/>
    <s v="Hardware"/>
    <x v="2"/>
    <s v="My laptop's keyboard isn't working properly, some keys are stuck. Someone poor mission fill free."/>
    <s v="Low"/>
    <n v="133.7251938888221"/>
    <n v="133.7251938888221"/>
    <n v="45870.885338681255"/>
    <s v="Friday"/>
    <s v="July"/>
    <n v="6"/>
    <n v="6"/>
    <n v="133.7251938888221"/>
  </r>
  <r>
    <x v="67"/>
    <x v="67"/>
    <d v="2025-07-07T13:03:00"/>
    <s v="Network"/>
    <x v="7"/>
    <s v="Can't connect to the Wi-Fi. It's showing 'No internet access'. Represent safe scene wall dog."/>
    <s v="Medium"/>
    <n v="34.744843055668753"/>
    <n v="34.744843055668753"/>
    <n v="45871.061484323553"/>
    <s v="Sunday"/>
    <s v="July"/>
    <n v="1"/>
    <n v="2"/>
    <n v="34.744843055668753"/>
  </r>
  <r>
    <x v="68"/>
    <x v="68"/>
    <d v="2025-08-29T05:16:59"/>
    <s v="Software"/>
    <x v="5"/>
    <s v="Application X is crashing every time I open it. Claim success those baby."/>
    <s v="Low"/>
    <n v="78.502738055598456"/>
    <n v="78.502738055598456"/>
    <n v="45871.390331056784"/>
    <s v="Monday"/>
    <s v="August"/>
    <n v="2"/>
    <n v="22"/>
    <n v="78.502738055598456"/>
  </r>
  <r>
    <x v="69"/>
    <x v="69"/>
    <d v="2025-09-08T00:37:01"/>
    <s v="Software"/>
    <x v="4"/>
    <s v="Application X is crashing every time I open it. Term lot their. Dark itself deal race Democrat."/>
    <s v="Medium"/>
    <n v="24.108923611056525"/>
    <n v="24.108923611056525"/>
    <n v="45871.099481015815"/>
    <s v="Sunday"/>
    <s v="September"/>
    <n v="1"/>
    <n v="0"/>
    <n v="24.108923611056525"/>
  </r>
  <r>
    <x v="70"/>
    <x v="70"/>
    <d v="2025-07-22T01:11:24"/>
    <s v="Hardware"/>
    <x v="7"/>
    <s v="My laptop's keyboard isn't working properly, some keys are stuck. Bad past glass strategy. Above skin station."/>
    <s v="Critical"/>
    <n v="3.2174963888246566"/>
    <n v="3.2174963888246566"/>
    <n v="45870.650459897442"/>
    <s v="Monday"/>
    <s v="July"/>
    <n v="2"/>
    <n v="21"/>
    <n v="3.2174963888246566"/>
  </r>
  <r>
    <x v="71"/>
    <x v="71"/>
    <d v="2025-07-25T08:58:26"/>
    <s v="Software"/>
    <x v="2"/>
    <s v="Application X is crashing every time I open it. Tv control generation away public remain."/>
    <s v="Medium"/>
    <n v="20.04974666662747"/>
    <n v="20.04974666662747"/>
    <n v="45870.786345253029"/>
    <s v="Thursday"/>
    <s v="July"/>
    <n v="5"/>
    <n v="12"/>
    <n v="20.04974666662747"/>
  </r>
  <r>
    <x v="72"/>
    <x v="72"/>
    <d v="2025-06-19T21:32:31"/>
    <s v="Network"/>
    <x v="7"/>
    <s v="Can't connect to the Wi-Fi. It's showing 'No internet access'. Alone skill foot benefit."/>
    <s v="Medium"/>
    <n v="37.83530583337415"/>
    <n v="37.83530583337415"/>
    <n v="45870.892086829015"/>
    <s v="Wednesday"/>
    <s v="June"/>
    <n v="4"/>
    <n v="7"/>
    <n v="37.83530583337415"/>
  </r>
  <r>
    <x v="73"/>
    <x v="73"/>
    <d v="2025-09-03T10:40:49"/>
    <s v="Other"/>
    <x v="8"/>
    <s v="Media respond them indicate. Up movie television stop. Garden ten city already close."/>
    <s v="High"/>
    <n v="8.1097877778229304"/>
    <n v="8.1097877778229304"/>
    <n v="45871.470930643205"/>
    <s v="Wednesday"/>
    <s v="September"/>
    <n v="4"/>
    <n v="2"/>
    <n v="8.1097877778229304"/>
  </r>
  <r>
    <x v="74"/>
    <x v="74"/>
    <d v="2025-08-14T23:19:46"/>
    <s v="Security"/>
    <x v="1"/>
    <s v="Lay support mouth control understand could. Husband for evening upon involve."/>
    <s v="Low"/>
    <n v="144.03052055567969"/>
    <n v="144.03052055567969"/>
    <n v="45871.054665256466"/>
    <s v="Friday"/>
    <s v="August"/>
    <n v="6"/>
    <n v="23"/>
    <n v="144.03052055567969"/>
  </r>
  <r>
    <x v="75"/>
    <x v="75"/>
    <d v="2025-08-28T09:40:58"/>
    <s v="Other"/>
    <x v="7"/>
    <s v="Company month civil season include. Onto life for both little."/>
    <s v="High"/>
    <n v="7.8787933333078399"/>
    <n v="7.8787933333078399"/>
    <n v="45870.962450231658"/>
    <s v="Thursday"/>
    <s v="August"/>
    <n v="5"/>
    <n v="1"/>
    <n v="7.8787933333078399"/>
  </r>
  <r>
    <x v="76"/>
    <x v="76"/>
    <d v="2025-07-20T14:11:12"/>
    <s v="Software"/>
    <x v="1"/>
    <s v="Application X is crashing every time I open it. Candidate push mind exactly feel."/>
    <s v="High"/>
    <n v="3.6636022221646272"/>
    <n v="3.6636022221646272"/>
    <n v="45870.609575698538"/>
    <s v="Sunday"/>
    <s v="July"/>
    <n v="1"/>
    <n v="10"/>
    <n v="3.6636022221646272"/>
  </r>
  <r>
    <x v="77"/>
    <x v="77"/>
    <d v="2025-07-17T22:40:18"/>
    <s v="Security"/>
    <x v="5"/>
    <s v="Writer city suffer within important recently difference. Wait only relationship free."/>
    <s v="High"/>
    <n v="6.9611850001383573"/>
    <n v="6.9611850001383573"/>
    <n v="45870.776303241713"/>
    <s v="Thursday"/>
    <s v="July"/>
    <n v="5"/>
    <n v="15"/>
    <n v="6.9611850001383573"/>
  </r>
  <r>
    <x v="78"/>
    <x v="78"/>
    <d v="2025-07-26T11:29:43"/>
    <s v="Software"/>
    <x v="1"/>
    <s v="Application X is crashing every time I open it. Form customer bill interest remember which."/>
    <s v="Low"/>
    <n v="63.510849444370251"/>
    <n v="63.510849444370251"/>
    <n v="45870.98632684609"/>
    <s v="Wednesday"/>
    <s v="July"/>
    <n v="4"/>
    <n v="19"/>
    <n v="63.510849444370251"/>
  </r>
  <r>
    <x v="79"/>
    <x v="79"/>
    <d v="2025-07-01T20:08:25"/>
    <s v="Network"/>
    <x v="1"/>
    <s v="Can't connect to the Wi-Fi. It's showing 'No internet access'. Agree begin guess ask choice low themselves born."/>
    <s v="Low"/>
    <n v="95.1639505555504"/>
    <n v="95.1639505555504"/>
    <n v="45871.115251445321"/>
    <s v="Friday"/>
    <s v="June"/>
    <n v="6"/>
    <n v="20"/>
    <n v="95.1639505555504"/>
  </r>
  <r>
    <x v="80"/>
    <x v="80"/>
    <d v="2025-06-25T22:32:38"/>
    <s v="Software"/>
    <x v="6"/>
    <s v="Application X is crashing every time I open it. Center worry nor whole."/>
    <s v="Low"/>
    <n v="149.8176580555737"/>
    <n v="149.8176580555737"/>
    <n v="45871.618697751015"/>
    <s v="Thursday"/>
    <s v="June"/>
    <n v="5"/>
    <n v="16"/>
    <n v="149.8176580555737"/>
  </r>
  <r>
    <x v="81"/>
    <x v="81"/>
    <d v="2025-07-01T10:00:38"/>
    <s v="Access"/>
    <x v="3"/>
    <s v="I'm locked out of my account and can't reset my password. Miss son responsibility hour."/>
    <s v="Low"/>
    <n v="105.16462888894603"/>
    <n v="105.16462888894603"/>
    <n v="45872.255245113418"/>
    <s v="Friday"/>
    <s v="June"/>
    <n v="6"/>
    <n v="0"/>
    <n v="105.16462888894603"/>
  </r>
  <r>
    <x v="82"/>
    <x v="82"/>
    <d v="2025-08-12T08:21:18"/>
    <s v="Software"/>
    <x v="1"/>
    <s v="Application X is crashing every time I open it. Develop course foreign no either."/>
    <s v="Medium"/>
    <n v="45.064024999912363"/>
    <n v="45.064024999912363"/>
    <n v="45872.802598096248"/>
    <s v="Sunday"/>
    <s v="August"/>
    <n v="1"/>
    <n v="11"/>
    <n v="45.064024999912363"/>
  </r>
  <r>
    <x v="83"/>
    <x v="83"/>
    <d v="2025-07-31T13:26:15"/>
    <s v="Billing"/>
    <x v="4"/>
    <s v="Public husband return country service very. Be exactly time firm yard price bad."/>
    <s v="Low"/>
    <n v="59.617646388884168"/>
    <n v="59.617646388884168"/>
    <n v="45872.703077856044"/>
    <s v="Tuesday"/>
    <s v="July"/>
    <n v="3"/>
    <n v="1"/>
    <n v="59.617646388884168"/>
  </r>
  <r>
    <x v="84"/>
    <x v="84"/>
    <d v="2025-07-11T00:20:43"/>
    <s v="Hardware"/>
    <x v="9"/>
    <s v="My laptop's keyboard isn't working properly, some keys are stuck. Perform author more owner girl message."/>
    <s v="Low"/>
    <n v="110.1942252778681"/>
    <n v="110.1942252778681"/>
    <n v="45872.788339159488"/>
    <s v="Sunday"/>
    <s v="July"/>
    <n v="1"/>
    <n v="10"/>
    <n v="110.1942252778681"/>
  </r>
  <r>
    <x v="85"/>
    <x v="85"/>
    <d v="2025-07-30T13:08:10"/>
    <s v="Access"/>
    <x v="5"/>
    <s v="I'm locked out of my account and can't reset my password. Church stop environment."/>
    <s v="High"/>
    <n v="8.7434869443532079"/>
    <n v="8.7434869443532079"/>
    <n v="45873.224729565183"/>
    <s v="Wednesday"/>
    <s v="July"/>
    <n v="4"/>
    <n v="4"/>
    <n v="8.7434869443532079"/>
  </r>
  <r>
    <x v="86"/>
    <x v="86"/>
    <d v="2025-08-24T16:37:11"/>
    <s v="Software"/>
    <x v="7"/>
    <s v="Application X is crashing every time I open it. Everyone body modern feeling shake loss."/>
    <s v="Medium"/>
    <n v="35.308717777894344"/>
    <n v="35.308717777894344"/>
    <n v="45873.303506136806"/>
    <s v="Saturday"/>
    <s v="August"/>
    <n v="7"/>
    <n v="5"/>
    <n v="35.308717777894344"/>
  </r>
  <r>
    <x v="87"/>
    <x v="87"/>
    <d v="2025-07-10T23:12:02"/>
    <s v="Hardware"/>
    <x v="2"/>
    <s v="My laptop's keyboard isn't working properly, some keys are stuck. Whole material thus despite firm more."/>
    <s v="Medium"/>
    <n v="20.010911944555119"/>
    <n v="20.010911944555119"/>
    <n v="45873.003223853622"/>
    <s v="Thursday"/>
    <s v="July"/>
    <n v="5"/>
    <n v="3"/>
    <n v="20.010911944555119"/>
  </r>
  <r>
    <x v="88"/>
    <x v="88"/>
    <d v="2025-09-14T02:31:59"/>
    <s v="Software"/>
    <x v="5"/>
    <s v="Application X is crashing every time I open it. Until statement century seat vote never."/>
    <s v="Medium"/>
    <n v="31.555126388906501"/>
    <n v="31.555126388906501"/>
    <n v="45873.404358079097"/>
    <s v="Friday"/>
    <s v="September"/>
    <n v="6"/>
    <n v="18"/>
    <n v="31.555126388906501"/>
  </r>
  <r>
    <x v="89"/>
    <x v="89"/>
    <d v="2025-09-08T16:21:32"/>
    <s v="Software"/>
    <x v="5"/>
    <s v="Application X is crashing every time I open it. Big season the."/>
    <s v="Low"/>
    <n v="145.01276666665217"/>
    <n v="145.01276666665217"/>
    <n v="45872.758679599676"/>
    <s v="Tuesday"/>
    <s v="September"/>
    <n v="3"/>
    <n v="15"/>
    <n v="145.01276666665217"/>
  </r>
  <r>
    <x v="90"/>
    <x v="90"/>
    <d v="2025-07-13T06:22:20"/>
    <s v="Software"/>
    <x v="0"/>
    <s v="Application X is crashing every time I open it. Usually career attention realize."/>
    <s v="Medium"/>
    <n v="18.295303611026611"/>
    <n v="18.295303611026611"/>
    <n v="45872.260667167458"/>
    <s v="Saturday"/>
    <s v="July"/>
    <n v="7"/>
    <n v="12"/>
    <n v="18.295303611026611"/>
  </r>
  <r>
    <x v="91"/>
    <x v="91"/>
    <d v="2025-08-12T11:09:01"/>
    <s v="Software"/>
    <x v="5"/>
    <s v="Application X is crashing every time I open it. Firm tonight statement feel Mrs music."/>
    <s v="Low"/>
    <n v="150.53814916661941"/>
    <n v="150.53814916661941"/>
    <n v="45872.62943770011"/>
    <s v="Wednesday"/>
    <s v="August"/>
    <n v="4"/>
    <n v="4"/>
    <n v="150.53814916661941"/>
  </r>
  <r>
    <x v="92"/>
    <x v="92"/>
    <d v="2025-06-26T10:49:37"/>
    <s v="Network"/>
    <x v="3"/>
    <s v="Can't connect to the Wi-Fi. It's showing 'No internet access'. Life change act. Through imagine again whole."/>
    <s v="Medium"/>
    <n v="46.390991388936527"/>
    <n v="46.390991388936527"/>
    <n v="45872.585252695375"/>
    <s v="Tuesday"/>
    <s v="June"/>
    <n v="3"/>
    <n v="12"/>
    <n v="46.390991388936527"/>
  </r>
  <r>
    <x v="93"/>
    <x v="93"/>
    <d v="2025-06-29T07:08:52"/>
    <s v="Other"/>
    <x v="3"/>
    <s v="Including development attack wide. Concern his environment attack program rest team."/>
    <s v="Low"/>
    <n v="81.685709444456734"/>
    <n v="81.685709444456734"/>
    <n v="45873.288184012148"/>
    <s v="Wednesday"/>
    <s v="June"/>
    <n v="4"/>
    <n v="21"/>
    <n v="81.685709444456734"/>
  </r>
  <r>
    <x v="94"/>
    <x v="94"/>
    <d v="2025-07-30T00:43:14"/>
    <s v="Access"/>
    <x v="7"/>
    <s v="I'm locked out of my account and can't reset my password. Another collection another many."/>
    <s v="Low"/>
    <n v="105.60925638891058"/>
    <n v="105.60925638891058"/>
    <n v="45873.991647129435"/>
    <s v="Friday"/>
    <s v="July"/>
    <n v="6"/>
    <n v="15"/>
    <n v="105.60925638891058"/>
  </r>
  <r>
    <x v="95"/>
    <x v="95"/>
    <d v="2025-07-26T21:49:20"/>
    <s v="Other"/>
    <x v="0"/>
    <s v="Compare or at environmental. Six what them fall. Husband certain institution phone resource blood."/>
    <s v="Medium"/>
    <n v="28.031021388829686"/>
    <n v="28.031021388829686"/>
    <n v="45874.18004720391"/>
    <s v="Friday"/>
    <s v="July"/>
    <n v="6"/>
    <n v="17"/>
    <n v="28.031021388829686"/>
  </r>
  <r>
    <x v="96"/>
    <x v="96"/>
    <d v="2025-08-14T13:34:20"/>
    <s v="Access"/>
    <x v="4"/>
    <s v="I'm locked out of my account and can't reset my password. Medical let door front. Law end always."/>
    <s v="Low"/>
    <n v="43.742992222309113"/>
    <n v="43.742992222309113"/>
    <n v="45874.373357298537"/>
    <s v="Tuesday"/>
    <s v="August"/>
    <n v="3"/>
    <n v="17"/>
    <n v="43.742992222309113"/>
  </r>
  <r>
    <x v="97"/>
    <x v="97"/>
    <d v="2025-08-01T13:28:59"/>
    <s v="Hardware"/>
    <x v="5"/>
    <s v="My laptop's keyboard isn't working properly, some keys are stuck. Rich fire power city. Water career next relate."/>
    <s v="Low"/>
    <n v="160.21090972214006"/>
    <n v="160.21090972214006"/>
    <n v="45874.234309704312"/>
    <s v="Friday"/>
    <s v="July"/>
    <n v="6"/>
    <n v="21"/>
    <n v="160.21090972214006"/>
  </r>
  <r>
    <x v="98"/>
    <x v="98"/>
    <d v="2025-09-14T22:26:30"/>
    <s v="Software"/>
    <x v="1"/>
    <s v="Application X is crashing every time I open it. Result happy song want finish stuff."/>
    <s v="High"/>
    <n v="3.0616663889377378"/>
    <n v="3.0616663889377378"/>
    <n v="45874.433309224536"/>
    <s v="Sunday"/>
    <s v="September"/>
    <n v="1"/>
    <n v="19"/>
    <n v="3.0616663889377378"/>
  </r>
  <r>
    <x v="99"/>
    <x v="99"/>
    <d v="2025-07-31T09:04:04"/>
    <s v="Hardware"/>
    <x v="4"/>
    <s v="My laptop's keyboard isn't working properly, some keys are stuck. Themselves big matter happy small."/>
    <s v="Medium"/>
    <n v="8.8113313889480196"/>
    <n v="8.8113313889480196"/>
    <n v="45873.641658380548"/>
    <s v="Thursday"/>
    <s v="July"/>
    <n v="5"/>
    <n v="0"/>
    <n v="8.8113313889480196"/>
  </r>
  <r>
    <x v="100"/>
    <x v="100"/>
    <d v="2025-08-17T15:17:50"/>
    <s v="Software"/>
    <x v="5"/>
    <s v="Application X is crashing every time I open it. Agent will respond help."/>
    <s v="Critical"/>
    <n v="2.0685288888635114"/>
    <n v="2.0685288888635114"/>
    <n v="45873.734277802323"/>
    <s v="Sunday"/>
    <s v="August"/>
    <n v="1"/>
    <n v="13"/>
    <n v="2.0685288888635114"/>
  </r>
  <r>
    <x v="101"/>
    <x v="101"/>
    <d v="2025-09-13T06:31:30"/>
    <s v="Software"/>
    <x v="7"/>
    <s v="Application X is crashing every time I open it. Short commercial everybody difficult change."/>
    <s v="Medium"/>
    <n v="41.605333055660594"/>
    <n v="41.605333055660594"/>
    <n v="45873.472707975947"/>
    <s v="Thursday"/>
    <s v="September"/>
    <n v="5"/>
    <n v="12"/>
    <n v="41.605333055660594"/>
  </r>
  <r>
    <x v="102"/>
    <x v="102"/>
    <d v="2025-07-02T11:20:43"/>
    <s v="Other"/>
    <x v="5"/>
    <s v="Any today within none hot again green. Remember attack event view father."/>
    <s v="Low"/>
    <n v="26.523077499994542"/>
    <n v="26.523077499994542"/>
    <n v="45872.679674447347"/>
    <s v="Tuesday"/>
    <s v="July"/>
    <n v="3"/>
    <n v="8"/>
    <n v="26.523077499994542"/>
  </r>
  <r>
    <x v="103"/>
    <x v="103"/>
    <d v="2025-06-26T09:59:45"/>
    <s v="Software"/>
    <x v="9"/>
    <s v="Application X is crashing every time I open it. Represent senior his finish include nothing."/>
    <s v="Medium"/>
    <n v="11.395052499894518"/>
    <n v="11.395052499894518"/>
    <n v="45873.3884421193"/>
    <s v="Wednesday"/>
    <s v="June"/>
    <n v="4"/>
    <n v="22"/>
    <n v="11.395052499894518"/>
  </r>
  <r>
    <x v="104"/>
    <x v="104"/>
    <d v="2025-09-06T10:36:27"/>
    <s v="Billing"/>
    <x v="9"/>
    <s v="She certain boy build. Test bag country president environment."/>
    <s v="High"/>
    <n v="4.2905480556073599"/>
    <n v="4.2905480556073599"/>
    <n v="45874.245980021136"/>
    <s v="Saturday"/>
    <s v="September"/>
    <n v="7"/>
    <n v="6"/>
    <n v="4.2905480556073599"/>
  </r>
  <r>
    <x v="105"/>
    <x v="105"/>
    <d v="2025-08-05T16:41:24"/>
    <s v="Network"/>
    <x v="8"/>
    <s v="Can't connect to the Wi-Fi. It's showing 'No internet access'. Hair job save son."/>
    <s v="Low"/>
    <n v="57.938167500018608"/>
    <n v="57.938167500018608"/>
    <n v="45873.53448603009"/>
    <s v="Sunday"/>
    <s v="August"/>
    <n v="1"/>
    <n v="6"/>
    <n v="57.938167500018608"/>
  </r>
  <r>
    <x v="106"/>
    <x v="106"/>
    <d v="2025-08-18T18:29:37"/>
    <s v="Billing"/>
    <x v="2"/>
    <s v="Growth middle establish public."/>
    <s v="Medium"/>
    <n v="30.193270277814008"/>
    <n v="30.193270277814008"/>
    <n v="45873.562967037033"/>
    <s v="Sunday"/>
    <s v="August"/>
    <n v="1"/>
    <n v="12"/>
    <n v="30.193270277814008"/>
  </r>
  <r>
    <x v="107"/>
    <x v="107"/>
    <d v="2025-07-31T08:11:11"/>
    <s v="Hardware"/>
    <x v="1"/>
    <s v="My laptop's keyboard isn't working properly, some keys are stuck. Produce require line letter listen often."/>
    <s v="Low"/>
    <n v="65.283170000009704"/>
    <n v="65.283170000009704"/>
    <n v="45873.26181465089"/>
    <s v="Monday"/>
    <s v="July"/>
    <n v="2"/>
    <n v="14"/>
    <n v="65.283170000009704"/>
  </r>
  <r>
    <x v="108"/>
    <x v="108"/>
    <d v="2025-07-12T11:56:19"/>
    <s v="Hardware"/>
    <x v="2"/>
    <s v="My laptop's keyboard isn't working properly, some keys are stuck. At bag continue."/>
    <s v="High"/>
    <n v="4.9788058333215304"/>
    <n v="4.9788058333215304"/>
    <n v="45873.419929963617"/>
    <s v="Saturday"/>
    <s v="July"/>
    <n v="7"/>
    <n v="6"/>
    <n v="4.9788058333215304"/>
  </r>
  <r>
    <x v="109"/>
    <x v="109"/>
    <d v="2025-07-19T22:24:35"/>
    <s v="Software"/>
    <x v="2"/>
    <s v="Application X is crashing every time I open it. Without pass book tend."/>
    <s v="Low"/>
    <n v="166.00622638879577"/>
    <n v="166.00622638879577"/>
    <n v="45873.984074746499"/>
    <s v="Sunday"/>
    <s v="July"/>
    <n v="1"/>
    <n v="0"/>
    <n v="166.00622638879577"/>
  </r>
  <r>
    <x v="110"/>
    <x v="110"/>
    <d v="2025-07-14T12:35:51"/>
    <s v="Access"/>
    <x v="7"/>
    <s v="I'm locked out of my account and can't reset my password. Right where add."/>
    <s v="High"/>
    <n v="6.6577211109688506"/>
    <n v="6.6577211109688506"/>
    <n v="45874.55825626041"/>
    <s v="Monday"/>
    <s v="July"/>
    <n v="2"/>
    <n v="5"/>
    <n v="6.6577211109688506"/>
  </r>
  <r>
    <x v="111"/>
    <x v="111"/>
    <d v="2025-09-04T10:40:12"/>
    <s v="Software"/>
    <x v="2"/>
    <s v="Application X is crashing every time I open it. Argue team senior low training."/>
    <s v="Low"/>
    <n v="167.17152916663326"/>
    <n v="167.17152916663326"/>
    <n v="45875.130327071754"/>
    <s v="Thursday"/>
    <s v="August"/>
    <n v="5"/>
    <n v="11"/>
    <n v="167.17152916663326"/>
  </r>
  <r>
    <x v="112"/>
    <x v="112"/>
    <d v="2025-09-02T04:40:56"/>
    <s v="Security"/>
    <x v="1"/>
    <s v="Plant attack should. Drive international today. Pretty statement her upon nation."/>
    <s v="Low"/>
    <n v="116.64569888898404"/>
    <n v="116.64569888898404"/>
    <n v="45874.542201365439"/>
    <s v="Thursday"/>
    <s v="August"/>
    <n v="5"/>
    <n v="8"/>
    <n v="116.64569888898404"/>
  </r>
  <r>
    <x v="113"/>
    <x v="113"/>
    <d v="2025-08-20T13:31:35"/>
    <s v="Hardware"/>
    <x v="3"/>
    <s v="My laptop's keyboard isn't working properly, some keys are stuck. Chance place build body population."/>
    <s v="High"/>
    <n v="2.1963719445629977"/>
    <n v="2.1963719445629977"/>
    <n v="45873.926183808493"/>
    <s v="Wednesday"/>
    <s v="August"/>
    <n v="4"/>
    <n v="11"/>
    <n v="2.1963719445629977"/>
  </r>
  <r>
    <x v="114"/>
    <x v="114"/>
    <d v="2025-06-26T21:07:28"/>
    <s v="Other"/>
    <x v="4"/>
    <s v="Something million activity. Interview under cover career under. Can address show public."/>
    <s v="Medium"/>
    <n v="14.470271944475826"/>
    <n v="14.470271944475826"/>
    <n v="45873.494353220478"/>
    <s v="Thursday"/>
    <s v="June"/>
    <n v="5"/>
    <n v="6"/>
    <n v="14.470271944475826"/>
  </r>
  <r>
    <x v="115"/>
    <x v="115"/>
    <d v="2025-09-08T17:50:48"/>
    <s v="Access"/>
    <x v="9"/>
    <s v="I'm locked out of my account and can't reset my password. Receive nature option oil read trouble."/>
    <s v="Low"/>
    <n v="113.80862611118937"/>
    <n v="113.80862611118937"/>
    <n v="45874.614841652452"/>
    <s v="Thursday"/>
    <s v="September"/>
    <n v="5"/>
    <n v="0"/>
    <n v="113.80862611118937"/>
  </r>
  <r>
    <x v="116"/>
    <x v="116"/>
    <d v="2025-07-15T11:50:20"/>
    <s v="Software"/>
    <x v="2"/>
    <s v="Application X is crashing every time I open it. Toward ago director condition food share meet."/>
    <s v="Medium"/>
    <n v="32.350627499981783"/>
    <n v="32.350627499981783"/>
    <n v="45873.750525674026"/>
    <s v="Monday"/>
    <s v="July"/>
    <n v="2"/>
    <n v="3"/>
    <n v="32.350627499981783"/>
  </r>
  <r>
    <x v="117"/>
    <x v="117"/>
    <d v="2025-07-26T02:18:46"/>
    <s v="Access"/>
    <x v="8"/>
    <s v="I'm locked out of my account and can't reset my password. For we when drive. Start identify now throw."/>
    <s v="Medium"/>
    <n v="43.64519111107802"/>
    <n v="43.64519111107802"/>
    <n v="45874.405228011368"/>
    <s v="Thursday"/>
    <s v="July"/>
    <n v="5"/>
    <n v="6"/>
    <n v="43.64519111107802"/>
  </r>
  <r>
    <x v="118"/>
    <x v="118"/>
    <d v="2025-08-10T12:59:57"/>
    <s v="Billing"/>
    <x v="5"/>
    <s v="Even focus animal civil quality lay skill. Need maybe former return."/>
    <s v="Low"/>
    <n v="158.29284999996889"/>
    <n v="158.29284999996889"/>
    <n v="45874.784209578997"/>
    <s v="Sunday"/>
    <s v="August"/>
    <n v="1"/>
    <n v="22"/>
    <n v="158.29284999996889"/>
  </r>
  <r>
    <x v="119"/>
    <x v="119"/>
    <d v="2025-07-12T19:05:17"/>
    <s v="Hardware"/>
    <x v="1"/>
    <s v="My laptop's keyboard isn't working properly, some keys are stuck. Cup money work certainly color."/>
    <s v="Medium"/>
    <n v="18.828435555682518"/>
    <n v="18.828435555682518"/>
    <n v="45874.843503567427"/>
    <s v="Saturday"/>
    <s v="July"/>
    <n v="7"/>
    <n v="0"/>
    <n v="18.828435555682518"/>
  </r>
  <r>
    <x v="120"/>
    <x v="120"/>
    <d v="2025-07-20T07:25:23"/>
    <s v="Other"/>
    <x v="4"/>
    <s v="Clear late win beat. Those arm say year him science door."/>
    <s v="Medium"/>
    <n v="18.383862499846146"/>
    <n v="18.383862499846146"/>
    <n v="45875.671259853785"/>
    <s v="Saturday"/>
    <s v="July"/>
    <n v="7"/>
    <n v="13"/>
    <n v="18.383862499846146"/>
  </r>
  <r>
    <x v="121"/>
    <x v="121"/>
    <d v="2025-06-30T10:31:43"/>
    <s v="Access"/>
    <x v="7"/>
    <s v="I'm locked out of my account and can't reset my password. Purpose almost nature create authority company."/>
    <s v="Medium"/>
    <n v="14.387059999862686"/>
    <n v="14.387059999862686"/>
    <n v="45876.296361762055"/>
    <s v="Sunday"/>
    <s v="June"/>
    <n v="1"/>
    <n v="20"/>
    <n v="14.387059999862686"/>
  </r>
  <r>
    <x v="122"/>
    <x v="122"/>
    <d v="2025-07-30T09:24:48"/>
    <s v="Software"/>
    <x v="0"/>
    <s v="Application X is crashing every time I open it. Garden better chance impact where how member."/>
    <s v="Medium"/>
    <n v="18.575216666562483"/>
    <n v="18.575216666562483"/>
    <n v="45877.669830632032"/>
    <s v="Tuesday"/>
    <s v="July"/>
    <n v="3"/>
    <n v="14"/>
    <n v="18.575216666562483"/>
  </r>
  <r>
    <x v="123"/>
    <x v="123"/>
    <d v="2025-08-20T19:06:33"/>
    <s v="Network"/>
    <x v="1"/>
    <s v="Can't connect to the Wi-Fi. It's showing 'No internet access'. Bag without else red. Able year decision others."/>
    <s v="Medium"/>
    <n v="41.917130555491894"/>
    <n v="41.917130555491894"/>
    <n v="45878.042111430041"/>
    <s v="Tuesday"/>
    <s v="August"/>
    <n v="3"/>
    <n v="1"/>
    <n v="41.917130555491894"/>
  </r>
  <r>
    <x v="124"/>
    <x v="124"/>
    <d v="2025-06-25T18:46:33"/>
    <s v="Billing"/>
    <x v="9"/>
    <s v="Police machine star. Computer lead control across blue eye force. Parent set professor sit couple."/>
    <s v="Medium"/>
    <n v="12.709414444339927"/>
    <n v="12.709414444339927"/>
    <n v="45877.657205546195"/>
    <s v="Wednesday"/>
    <s v="June"/>
    <n v="4"/>
    <n v="6"/>
    <n v="12.709414444339927"/>
  </r>
  <r>
    <x v="125"/>
    <x v="125"/>
    <d v="2025-08-03T12:11:22"/>
    <s v="Billing"/>
    <x v="3"/>
    <s v="Group resource dinner knowledge scientist Mr. Police simply enter training too."/>
    <s v="Medium"/>
    <n v="17.723529444483574"/>
    <n v="17.723529444483574"/>
    <n v="45879.433383201387"/>
    <s v="Saturday"/>
    <s v="August"/>
    <n v="7"/>
    <n v="18"/>
    <n v="17.723529444483574"/>
  </r>
  <r>
    <x v="126"/>
    <x v="126"/>
    <d v="2025-08-29T23:04:42"/>
    <s v="Hardware"/>
    <x v="5"/>
    <s v="My laptop's keyboard isn't working properly, some keys are stuck. Go wear understand relate."/>
    <s v="Low"/>
    <n v="94.699864166672342"/>
    <n v="94.699864166672342"/>
    <n v="45879.752715175047"/>
    <s v="Tuesday"/>
    <s v="August"/>
    <n v="3"/>
    <n v="0"/>
    <n v="94.699864166672342"/>
  </r>
  <r>
    <x v="127"/>
    <x v="127"/>
    <d v="2025-07-22T01:23:32"/>
    <s v="Software"/>
    <x v="9"/>
    <s v="Application X is crashing every time I open it. Gas mother rate wind fight success medical."/>
    <s v="Low"/>
    <n v="106.00362444436178"/>
    <n v="106.00362444436178"/>
    <n v="45879.089103994062"/>
    <s v="Thursday"/>
    <s v="July"/>
    <n v="5"/>
    <n v="15"/>
    <n v="106.00362444436178"/>
  </r>
  <r>
    <x v="128"/>
    <x v="128"/>
    <d v="2025-09-10T01:18:37"/>
    <s v="Network"/>
    <x v="2"/>
    <s v="Can't connect to the Wi-Fi. It's showing 'No internet access'. These entire million eat play sit."/>
    <s v="High"/>
    <n v="8.2745902778115124"/>
    <n v="8.2745902778115124"/>
    <n v="45880.154918381202"/>
    <s v="Tuesday"/>
    <s v="September"/>
    <n v="3"/>
    <n v="17"/>
    <n v="8.2745902778115124"/>
  </r>
  <r>
    <x v="129"/>
    <x v="129"/>
    <d v="2025-09-08T16:09:05"/>
    <s v="Other"/>
    <x v="1"/>
    <s v="Draw once season talk forward. Decision partner north realize finish one question."/>
    <s v="Medium"/>
    <n v="46.64600083330879"/>
    <n v="46.64600083330879"/>
    <n v="45878.747542317564"/>
    <s v="Saturday"/>
    <s v="September"/>
    <n v="7"/>
    <n v="17"/>
    <n v="46.64600083330879"/>
  </r>
  <r>
    <x v="130"/>
    <x v="130"/>
    <d v="2025-09-12T16:37:10"/>
    <s v="Billing"/>
    <x v="6"/>
    <s v="Catch travel form bar pretty himself team. Light suffer evidence land ok may guy."/>
    <s v="Low"/>
    <n v="43.714935555530246"/>
    <n v="43.714935555530246"/>
    <n v="45877.348450004625"/>
    <s v="Wednesday"/>
    <s v="September"/>
    <n v="4"/>
    <n v="20"/>
    <n v="43.714935555530246"/>
  </r>
  <r>
    <x v="131"/>
    <x v="131"/>
    <d v="2025-08-14T09:20:30"/>
    <s v="Billing"/>
    <x v="2"/>
    <s v="Act believe heavy watch best game part. Too language mean. Cut age personal resource."/>
    <s v="Low"/>
    <n v="92.843407222302631"/>
    <n v="92.843407222302631"/>
    <n v="45875.584104178233"/>
    <s v="Sunday"/>
    <s v="August"/>
    <n v="1"/>
    <n v="12"/>
    <n v="92.843407222302631"/>
  </r>
  <r>
    <x v="132"/>
    <x v="132"/>
    <d v="2025-09-10T14:05:49"/>
    <s v="Other"/>
    <x v="7"/>
    <s v="Year name message voice data. Protect word up today. Break drop already life."/>
    <s v="Low"/>
    <n v="83.458815555553883"/>
    <n v="83.458815555553883"/>
    <n v="45875.365401338087"/>
    <s v="Sunday"/>
    <s v="September"/>
    <n v="1"/>
    <n v="2"/>
    <n v="83.458815555553883"/>
  </r>
  <r>
    <x v="133"/>
    <x v="133"/>
    <d v="2025-07-21T17:05:13"/>
    <s v="Access"/>
    <x v="3"/>
    <s v="I'm locked out of my account and can't reset my password. Maintain tree story research hair why."/>
    <s v="High"/>
    <n v="9.966525555588305"/>
    <n v="9.966525555588305"/>
    <n v="45873.498076631258"/>
    <s v="Monday"/>
    <s v="July"/>
    <n v="2"/>
    <n v="7"/>
    <n v="9.966525555588305"/>
  </r>
  <r>
    <x v="134"/>
    <x v="134"/>
    <d v="2025-08-22T00:38:38"/>
    <s v="Other"/>
    <x v="5"/>
    <s v="Memory process group arm attack indicate mother. View three prepare by."/>
    <s v="Low"/>
    <n v="167.59663333342178"/>
    <n v="167.59663333342178"/>
    <n v="45874.385663459929"/>
    <s v="Friday"/>
    <s v="August"/>
    <n v="6"/>
    <n v="1"/>
    <n v="167.59663333342178"/>
  </r>
  <r>
    <x v="135"/>
    <x v="135"/>
    <d v="2025-06-29T00:46:12"/>
    <s v="Security"/>
    <x v="6"/>
    <s v="Foreign sign be money cup raise keep. Right scene market."/>
    <s v="Low"/>
    <n v="114.81629194447305"/>
    <n v="114.81629194447305"/>
    <n v="45873.741798799383"/>
    <s v="Tuesday"/>
    <s v="June"/>
    <n v="3"/>
    <n v="5"/>
    <n v="114.81629194447305"/>
  </r>
  <r>
    <x v="136"/>
    <x v="136"/>
    <d v="2025-09-17T23:47:19"/>
    <s v="Hardware"/>
    <x v="6"/>
    <s v="My laptop's keyboard isn't working properly, some keys are stuck. Certain six among before."/>
    <s v="Low"/>
    <n v="77.951536388893146"/>
    <n v="77.951536388893146"/>
    <n v="45876.705636245875"/>
    <s v="Sunday"/>
    <s v="September"/>
    <n v="1"/>
    <n v="17"/>
    <n v="77.951536388893146"/>
  </r>
  <r>
    <x v="137"/>
    <x v="137"/>
    <d v="2025-06-30T23:16:51"/>
    <s v="Hardware"/>
    <x v="1"/>
    <s v="My laptop's keyboard isn't working properly, some keys are stuck. Ago his against point garden drug."/>
    <s v="Low"/>
    <n v="38.037633333471604"/>
    <n v="38.037633333471604"/>
    <n v="45873.779669184478"/>
    <s v="Sunday"/>
    <s v="June"/>
    <n v="1"/>
    <n v="9"/>
    <n v="38.037633333471604"/>
  </r>
  <r>
    <x v="138"/>
    <x v="138"/>
    <d v="2025-08-20T12:41:10"/>
    <s v="Software"/>
    <x v="0"/>
    <s v="Application X is crashing every time I open it. Any state food citizen."/>
    <s v="Medium"/>
    <n v="23.30690499994671"/>
    <n v="23.30690499994671"/>
    <n v="45876.812547313843"/>
    <s v="Tuesday"/>
    <s v="August"/>
    <n v="3"/>
    <n v="13"/>
    <n v="23.30690499994671"/>
  </r>
  <r>
    <x v="139"/>
    <x v="139"/>
    <d v="2025-08-27T10:24:43"/>
    <s v="Network"/>
    <x v="6"/>
    <s v="Can't connect to the Wi-Fi. It's showing 'No internet access'. He particularly begin save area finally word."/>
    <s v="Low"/>
    <n v="139.76372777775396"/>
    <n v="139.76372777775396"/>
    <n v="45875.744826885522"/>
    <s v="Thursday"/>
    <s v="August"/>
    <n v="5"/>
    <n v="14"/>
    <n v="139.76372777775396"/>
  </r>
  <r>
    <x v="140"/>
    <x v="140"/>
    <d v="2025-08-06T01:50:41"/>
    <s v="Hardware"/>
    <x v="8"/>
    <s v="My laptop's keyboard isn't working properly, some keys are stuck. Serious simply mind cost movie actually."/>
    <s v="Medium"/>
    <n v="14.877491944469512"/>
    <n v="14.877491944469512"/>
    <n v="45874.258275685184"/>
    <s v="Tuesday"/>
    <s v="August"/>
    <n v="3"/>
    <n v="10"/>
    <n v="14.877491944469512"/>
  </r>
  <r>
    <x v="141"/>
    <x v="141"/>
    <d v="2025-08-18T23:14:10"/>
    <s v="Hardware"/>
    <x v="0"/>
    <s v="My laptop's keyboard isn't working properly, some keys are stuck. Social approach mother white."/>
    <s v="Medium"/>
    <n v="12.868507222097833"/>
    <n v="12.868507222097833"/>
    <n v="45874.236199018778"/>
    <s v="Monday"/>
    <s v="August"/>
    <n v="2"/>
    <n v="10"/>
    <n v="12.868507222097833"/>
  </r>
  <r>
    <x v="142"/>
    <x v="142"/>
    <d v="2025-09-14T21:34:39"/>
    <s v="Network"/>
    <x v="4"/>
    <s v="Can't connect to the Wi-Fi. It's showing 'No internet access'. Enter room up sound nature."/>
    <s v="Medium"/>
    <n v="29.233325277746189"/>
    <n v="29.233325277746189"/>
    <n v="45872.586726416383"/>
    <s v="Saturday"/>
    <s v="September"/>
    <n v="7"/>
    <n v="16"/>
    <n v="29.233325277746189"/>
  </r>
  <r>
    <x v="143"/>
    <x v="143"/>
    <d v="2025-08-06T22:49:37"/>
    <s v="Hardware"/>
    <x v="3"/>
    <s v="My laptop's keyboard isn't working properly, some keys are stuck. Effort to since question."/>
    <s v="Low"/>
    <n v="88.001805555482861"/>
    <n v="88.001805555482861"/>
    <n v="45866.716114173287"/>
    <s v="Sunday"/>
    <s v="August"/>
    <n v="1"/>
    <n v="6"/>
    <n v="88.001805555482861"/>
  </r>
  <r>
    <x v="144"/>
    <x v="144"/>
    <d v="2025-06-27T15:18:06"/>
    <s v="Software"/>
    <x v="8"/>
    <s v="Application X is crashing every time I open it. These drive president building."/>
    <s v="Medium"/>
    <n v="12.229459166585002"/>
    <n v="12.229459166585002"/>
    <n v="45865.788069430942"/>
    <s v="Friday"/>
    <s v="June"/>
    <n v="6"/>
    <n v="3"/>
    <n v="12.229459166585002"/>
  </r>
  <r>
    <x v="145"/>
    <x v="145"/>
    <d v="2025-08-31T17:50:14"/>
    <s v="Billing"/>
    <x v="3"/>
    <s v="Suddenly effort she without without."/>
    <s v="Critical"/>
    <n v="2.009704444441013"/>
    <n v="2.009704444441013"/>
    <n v="45871.92008198148"/>
    <s v="Sunday"/>
    <s v="August"/>
    <n v="1"/>
    <n v="15"/>
    <n v="2.009704444441013"/>
  </r>
  <r>
    <x v="146"/>
    <x v="146"/>
    <d v="2025-06-24T18:54:19"/>
    <s v="Network"/>
    <x v="6"/>
    <s v="Can't connect to the Wi-Fi. It's showing 'No internet access'. Should that nation can difficult nice."/>
    <s v="High"/>
    <n v="7.8493558333721012"/>
    <n v="7.8493558333721012"/>
    <n v="45864.735233923609"/>
    <s v="Tuesday"/>
    <s v="June"/>
    <n v="3"/>
    <n v="11"/>
    <n v="7.8493558333721012"/>
  </r>
  <r>
    <x v="147"/>
    <x v="147"/>
    <d v="2025-09-06T05:01:09"/>
    <s v="Security"/>
    <x v="3"/>
    <s v="Look scene real owner agent whose specific. Along they yourself character year or behind."/>
    <s v="Low"/>
    <n v="84.074126666528173"/>
    <n v="84.074126666528173"/>
    <n v="45875.493423236883"/>
    <s v="Tuesday"/>
    <s v="September"/>
    <n v="3"/>
    <n v="16"/>
    <n v="84.074126666528173"/>
  </r>
  <r>
    <x v="148"/>
    <x v="148"/>
    <d v="2025-07-17T16:50:12"/>
    <s v="Other"/>
    <x v="7"/>
    <s v="You reflect radio. Especially speech wish interesting wife."/>
    <s v="Medium"/>
    <n v="26.466056388861034"/>
    <n v="26.466056388861034"/>
    <n v="45861.887111747681"/>
    <s v="Wednesday"/>
    <s v="July"/>
    <n v="4"/>
    <n v="14"/>
    <n v="26.466056388861034"/>
  </r>
  <r>
    <x v="149"/>
    <x v="149"/>
    <d v="2025-08-01T04:13:25"/>
    <s v="Hardware"/>
    <x v="0"/>
    <s v="My laptop's keyboard isn't working properly, some keys are stuck. Event pattern factor deep manager work."/>
    <s v="Medium"/>
    <n v="24.012929444492329"/>
    <n v="24.012929444492329"/>
    <n v="45869.175449467592"/>
    <s v="Thursday"/>
    <s v="July"/>
    <n v="5"/>
    <n v="4"/>
    <n v="24.0129294444923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0">
  <r>
    <x v="0"/>
    <x v="0"/>
    <d v="2025-06-28T03:46:41"/>
    <x v="0"/>
    <x v="0"/>
    <s v="Dream part subject until full. Brother century suddenly above. Six eight benefit animal move best."/>
    <x v="0"/>
    <n v="5.1735194444772787"/>
    <n v="5.1735194444772787"/>
    <n v="45868.3133236227"/>
    <s v="Friday"/>
    <s v="June"/>
    <n v="6"/>
    <x v="0"/>
    <n v="5.1735194444772787"/>
    <x v="0"/>
  </r>
  <r>
    <x v="1"/>
    <x v="1"/>
    <d v="2025-09-03T07:18:06"/>
    <x v="1"/>
    <x v="1"/>
    <s v="Application X is crashing every time I open it. Lead how phone also score player later blue."/>
    <x v="1"/>
    <n v="35.835202499991283"/>
    <n v="35.835202499991283"/>
    <n v="45868.647352266547"/>
    <s v="Monday"/>
    <s v="September"/>
    <n v="2"/>
    <x v="1"/>
    <n v="35.835202499991283"/>
    <x v="1"/>
  </r>
  <r>
    <x v="2"/>
    <x v="2"/>
    <d v="2025-09-05T23:50:37"/>
    <x v="0"/>
    <x v="2"/>
    <s v="Black attack cold would page. Reality she war a chance. Physical hour Mr item red agreement for."/>
    <x v="1"/>
    <n v="38.309437499963678"/>
    <n v="38.309437499963678"/>
    <n v="45868.493211859699"/>
    <s v="Thursday"/>
    <s v="September"/>
    <n v="5"/>
    <x v="2"/>
    <n v="38.309437499963678"/>
    <x v="2"/>
  </r>
  <r>
    <x v="3"/>
    <x v="3"/>
    <d v="2025-07-29T01:38:19"/>
    <x v="2"/>
    <x v="3"/>
    <s v="My laptop's keyboard isn't working properly, some keys are stuck. Tree culture above effort more national whether."/>
    <x v="0"/>
    <n v="7.8459177776821889"/>
    <n v="7.8459177776821889"/>
    <n v="45868.565343836766"/>
    <s v="Monday"/>
    <s v="July"/>
    <n v="2"/>
    <x v="3"/>
    <n v="7.8459177776821889"/>
    <x v="3"/>
  </r>
  <r>
    <x v="4"/>
    <x v="4"/>
    <d v="2025-09-04T06:53:07"/>
    <x v="1"/>
    <x v="4"/>
    <s v="Application X is crashing every time I open it. Order wrong fight foreign bad house pick."/>
    <x v="0"/>
    <n v="9.1162583333789371"/>
    <n v="9.1162583333789371"/>
    <n v="45868.288841095811"/>
    <s v="Wednesday"/>
    <s v="September"/>
    <n v="4"/>
    <x v="4"/>
    <n v="9.1162583333789371"/>
    <x v="4"/>
  </r>
  <r>
    <x v="5"/>
    <x v="5"/>
    <d v="2025-08-10T09:52:42"/>
    <x v="1"/>
    <x v="2"/>
    <s v="Application X is crashing every time I open it. Sport should network realize relate very voice."/>
    <x v="2"/>
    <n v="133.33368749998044"/>
    <n v="133.33368749998044"/>
    <n v="45867.582120432926"/>
    <s v="Monday"/>
    <s v="August"/>
    <n v="2"/>
    <x v="5"/>
    <n v="133.33368749998044"/>
    <x v="5"/>
  </r>
  <r>
    <x v="6"/>
    <x v="6"/>
    <d v="2025-08-23T14:11:49"/>
    <x v="3"/>
    <x v="5"/>
    <s v="I'm locked out of my account and can't reset my password. If rather year suffer wrong."/>
    <x v="2"/>
    <n v="27.559388888825197"/>
    <n v="27.559388888825197"/>
    <n v="45867.909465761782"/>
    <s v="Friday"/>
    <s v="August"/>
    <n v="6"/>
    <x v="6"/>
    <n v="27.559388888825197"/>
    <x v="6"/>
  </r>
  <r>
    <x v="7"/>
    <x v="7"/>
    <d v="2025-07-09T20:26:19"/>
    <x v="1"/>
    <x v="6"/>
    <s v="Application X is crashing every time I open it. Here bill leg region training. Grow new may."/>
    <x v="2"/>
    <n v="108.71431305556325"/>
    <n v="108.71431305556325"/>
    <n v="45867.715911061881"/>
    <s v="Saturday"/>
    <s v="July"/>
    <n v="7"/>
    <x v="7"/>
    <n v="108.71431305556325"/>
    <x v="7"/>
  </r>
  <r>
    <x v="8"/>
    <x v="8"/>
    <d v="2025-07-08T10:04:28"/>
    <x v="2"/>
    <x v="6"/>
    <s v="My laptop's keyboard isn't working properly, some keys are stuck. Common maintain theory involve ok detail."/>
    <x v="1"/>
    <n v="17.387358055450022"/>
    <n v="17.387358055450022"/>
    <n v="45868.152180436875"/>
    <s v="Monday"/>
    <s v="July"/>
    <n v="2"/>
    <x v="8"/>
    <n v="17.387358055450022"/>
    <x v="8"/>
  </r>
  <r>
    <x v="9"/>
    <x v="9"/>
    <d v="2025-09-11T19:58:37"/>
    <x v="1"/>
    <x v="2"/>
    <s v="Application X is crashing every time I open it. Responsibility again recently traditional word."/>
    <x v="1"/>
    <n v="29.151188888819888"/>
    <n v="29.151188888819888"/>
    <n v="45868.363550896916"/>
    <s v="Wednesday"/>
    <s v="September"/>
    <n v="4"/>
    <x v="9"/>
    <n v="29.151188888819888"/>
    <x v="9"/>
  </r>
  <r>
    <x v="10"/>
    <x v="10"/>
    <d v="2025-09-02T16:28:31"/>
    <x v="1"/>
    <x v="7"/>
    <s v="Application X is crashing every time I open it. Structure this woman born."/>
    <x v="2"/>
    <n v="147.14153527765302"/>
    <n v="147.14153527765302"/>
    <n v="45867.754179719515"/>
    <s v="Wednesday"/>
    <s v="August"/>
    <n v="4"/>
    <x v="10"/>
    <n v="147.14153527765302"/>
    <x v="10"/>
  </r>
  <r>
    <x v="11"/>
    <x v="11"/>
    <d v="2025-06-24T05:46:33"/>
    <x v="4"/>
    <x v="8"/>
    <s v="Can't connect to the Wi-Fi. It's showing 'No internet access'. Maintain without college strong few not week."/>
    <x v="0"/>
    <n v="3.8372252777335234"/>
    <n v="3.8372252777335234"/>
    <n v="45867.29419221951"/>
    <s v="Tuesday"/>
    <s v="June"/>
    <n v="3"/>
    <x v="11"/>
    <n v="3.8372252777335234"/>
    <x v="11"/>
  </r>
  <r>
    <x v="12"/>
    <x v="12"/>
    <d v="2025-06-29T02:58:41"/>
    <x v="4"/>
    <x v="0"/>
    <s v="Can't connect to the Wi-Fi. It's showing 'No internet access'. Official human task door century energy Mr."/>
    <x v="1"/>
    <n v="17.115037777635735"/>
    <n v="17.115037777635735"/>
    <n v="45867.497896486144"/>
    <s v="Saturday"/>
    <s v="June"/>
    <n v="7"/>
    <x v="2"/>
    <n v="17.115037777635735"/>
    <x v="12"/>
  </r>
  <r>
    <x v="13"/>
    <x v="13"/>
    <d v="2025-07-26T15:54:44"/>
    <x v="1"/>
    <x v="6"/>
    <s v="Application X is crashing every time I open it. Spring operation performance glass choice kind."/>
    <x v="2"/>
    <n v="102.76395249995403"/>
    <n v="102.76395249995403"/>
    <n v="45868.114746412015"/>
    <s v="Tuesday"/>
    <s v="July"/>
    <n v="3"/>
    <x v="2"/>
    <n v="102.76395249995403"/>
    <x v="13"/>
  </r>
  <r>
    <x v="14"/>
    <x v="14"/>
    <d v="2025-07-10T01:11:32"/>
    <x v="1"/>
    <x v="1"/>
    <s v="Application X is crashing every time I open it. Summer yard maintain fire ask eight."/>
    <x v="0"/>
    <n v="2.6426983333658427"/>
    <n v="2.6426983333658427"/>
    <n v="45868.488015856587"/>
    <s v="Wednesday"/>
    <s v="July"/>
    <n v="4"/>
    <x v="0"/>
    <n v="2.6426983333658427"/>
    <x v="14"/>
  </r>
  <r>
    <x v="15"/>
    <x v="15"/>
    <d v="2025-07-24T01:20:01"/>
    <x v="1"/>
    <x v="9"/>
    <s v="Application X is crashing every time I open it. Least check between event. Can brother two form."/>
    <x v="0"/>
    <n v="2.7640863888664171"/>
    <n v="2.7640863888664171"/>
    <n v="45868.907536298735"/>
    <s v="Wednesday"/>
    <s v="July"/>
    <n v="4"/>
    <x v="0"/>
    <n v="2.7640863888664171"/>
    <x v="15"/>
  </r>
  <r>
    <x v="16"/>
    <x v="16"/>
    <d v="2025-08-11T08:18:53"/>
    <x v="1"/>
    <x v="6"/>
    <s v="Application X is crashing every time I open it. Resource in affect charge customer accept dream."/>
    <x v="2"/>
    <n v="116.44657277787337"/>
    <n v="116.44657277787337"/>
    <n v="45868.628110596357"/>
    <s v="Wednesday"/>
    <s v="August"/>
    <n v="4"/>
    <x v="12"/>
    <n v="116.44657277787337"/>
    <x v="16"/>
  </r>
  <r>
    <x v="17"/>
    <x v="17"/>
    <d v="2025-07-02T20:37:19"/>
    <x v="5"/>
    <x v="0"/>
    <s v="Thought national word picture each deep."/>
    <x v="2"/>
    <n v="51.918000000121538"/>
    <n v="51.918000000121538"/>
    <n v="45868.916060902768"/>
    <s v="Monday"/>
    <s v="June"/>
    <n v="2"/>
    <x v="8"/>
    <n v="51.918000000121538"/>
    <x v="17"/>
  </r>
  <r>
    <x v="18"/>
    <x v="18"/>
    <d v="2025-07-04T11:48:25"/>
    <x v="4"/>
    <x v="3"/>
    <s v="Can't connect to the Wi-Fi. It's showing 'No internet access'. Card series research else cup though artist."/>
    <x v="2"/>
    <n v="84.755737222207244"/>
    <n v="84.755737222207244"/>
    <n v="45869.051912988318"/>
    <s v="Monday"/>
    <s v="June"/>
    <n v="2"/>
    <x v="13"/>
    <n v="84.755737222207244"/>
    <x v="17"/>
  </r>
  <r>
    <x v="19"/>
    <x v="19"/>
    <d v="2025-07-04T23:58:39"/>
    <x v="2"/>
    <x v="3"/>
    <s v="My laptop's keyboard isn't working properly, some keys are stuck. Young up grow after offer east region would."/>
    <x v="1"/>
    <n v="40.523201666772366"/>
    <n v="40.523201666772366"/>
    <n v="45869.28744177398"/>
    <s v="Thursday"/>
    <s v="July"/>
    <n v="5"/>
    <x v="7"/>
    <n v="40.523201666772366"/>
    <x v="18"/>
  </r>
  <r>
    <x v="20"/>
    <x v="20"/>
    <d v="2025-06-25T11:06:40"/>
    <x v="1"/>
    <x v="1"/>
    <s v="Application X is crashing every time I open it. Nice then management."/>
    <x v="1"/>
    <n v="36.284043611143716"/>
    <n v="36.284043611143716"/>
    <n v="45869.606992325804"/>
    <s v="Monday"/>
    <s v="June"/>
    <n v="2"/>
    <x v="0"/>
    <n v="36.284043611143716"/>
    <x v="19"/>
  </r>
  <r>
    <x v="21"/>
    <x v="21"/>
    <d v="2025-07-10T09:25:12"/>
    <x v="1"/>
    <x v="0"/>
    <s v="Application X is crashing every time I open it. Water act involve follow hot."/>
    <x v="1"/>
    <n v="45.837675833317917"/>
    <n v="45.837675833317917"/>
    <n v="45869.78941338454"/>
    <s v="Tuesday"/>
    <s v="July"/>
    <n v="3"/>
    <x v="12"/>
    <n v="45.837675833317917"/>
    <x v="20"/>
  </r>
  <r>
    <x v="22"/>
    <x v="22"/>
    <d v="2025-06-23T16:34:14"/>
    <x v="1"/>
    <x v="7"/>
    <s v="Application X is crashing every time I open it. Another such apply table let."/>
    <x v="1"/>
    <n v="17.074626388843171"/>
    <n v="17.074626388843171"/>
    <n v="45869.901137657122"/>
    <s v="Sunday"/>
    <s v="June"/>
    <n v="1"/>
    <x v="13"/>
    <n v="17.074626388843171"/>
    <x v="21"/>
  </r>
  <r>
    <x v="23"/>
    <x v="23"/>
    <d v="2025-08-31T04:23:45"/>
    <x v="1"/>
    <x v="4"/>
    <s v="Application X is crashing every time I open it. Senior per draw day mention sea quickly."/>
    <x v="1"/>
    <n v="39.931116944295354"/>
    <n v="39.931116944295354"/>
    <n v="45869.970432944254"/>
    <s v="Friday"/>
    <s v="August"/>
    <n v="6"/>
    <x v="14"/>
    <n v="39.931116944295354"/>
    <x v="22"/>
  </r>
  <r>
    <x v="24"/>
    <x v="24"/>
    <d v="2025-07-16T09:42:35"/>
    <x v="4"/>
    <x v="3"/>
    <s v="Can't connect to the Wi-Fi. It's showing 'No internet access'. Race Republican expect east might collection."/>
    <x v="2"/>
    <n v="102.08274805551628"/>
    <n v="102.08274805551628"/>
    <n v="45869.658300509611"/>
    <s v="Saturday"/>
    <s v="July"/>
    <n v="7"/>
    <x v="15"/>
    <n v="102.08274805551628"/>
    <x v="23"/>
  </r>
  <r>
    <x v="25"/>
    <x v="25"/>
    <d v="2025-07-14T19:35:59"/>
    <x v="1"/>
    <x v="1"/>
    <s v="Application X is crashing every time I open it. Total maintain service writer."/>
    <x v="1"/>
    <n v="37.88586027774727"/>
    <n v="37.88586027774727"/>
    <n v="45870.041114042513"/>
    <s v="Sunday"/>
    <s v="July"/>
    <n v="1"/>
    <x v="16"/>
    <n v="37.88586027774727"/>
    <x v="24"/>
  </r>
  <r>
    <x v="26"/>
    <x v="26"/>
    <d v="2025-06-24T12:14:52"/>
    <x v="4"/>
    <x v="4"/>
    <s v="Can't connect to the Wi-Fi. It's showing 'No internet access'. Individual herself decide generation."/>
    <x v="0"/>
    <n v="11.800193611183204"/>
    <n v="11.800193611183204"/>
    <n v="45869.859444219517"/>
    <s v="Tuesday"/>
    <s v="June"/>
    <n v="3"/>
    <x v="17"/>
    <n v="11.800193611183204"/>
    <x v="11"/>
  </r>
  <r>
    <x v="27"/>
    <x v="27"/>
    <d v="2025-07-05T17:15:14"/>
    <x v="6"/>
    <x v="1"/>
    <s v="Yourself floor foot character choose. Brother prepare but film key name."/>
    <x v="1"/>
    <n v="45.769049444468692"/>
    <n v="45.769049444468692"/>
    <n v="45870.260967114431"/>
    <s v="Thursday"/>
    <s v="July"/>
    <n v="5"/>
    <x v="1"/>
    <n v="45.769049444468692"/>
    <x v="18"/>
  </r>
  <r>
    <x v="28"/>
    <x v="28"/>
    <d v="2025-09-17T07:57:18"/>
    <x v="0"/>
    <x v="0"/>
    <s v="Successful radio play network yet. Fill director direction ready white."/>
    <x v="2"/>
    <n v="42.905721111106686"/>
    <n v="42.905721111106686"/>
    <n v="45870.79838029309"/>
    <s v="Monday"/>
    <s v="September"/>
    <n v="2"/>
    <x v="10"/>
    <n v="42.905721111106686"/>
    <x v="25"/>
  </r>
  <r>
    <x v="29"/>
    <x v="29"/>
    <d v="2025-08-29T06:38:57"/>
    <x v="1"/>
    <x v="2"/>
    <s v="Application X is crashing every time I open it. Southern beat general first much hotel agency."/>
    <x v="1"/>
    <n v="32.695510555466171"/>
    <n v="32.695510555466171"/>
    <n v="45870.193304236462"/>
    <s v="Wednesday"/>
    <s v="August"/>
    <n v="4"/>
    <x v="4"/>
    <n v="32.695510555466171"/>
    <x v="10"/>
  </r>
  <r>
    <x v="30"/>
    <x v="30"/>
    <d v="2025-09-06T02:38:11"/>
    <x v="4"/>
    <x v="2"/>
    <s v="Can't connect to the Wi-Fi. It's showing 'No internet access'. Cup government by life reduce each customer."/>
    <x v="2"/>
    <n v="150.35184000001755"/>
    <n v="150.35184000001755"/>
    <n v="45870.322547480588"/>
    <s v="Saturday"/>
    <s v="August"/>
    <n v="7"/>
    <x v="5"/>
    <n v="150.35184000001755"/>
    <x v="26"/>
  </r>
  <r>
    <x v="31"/>
    <x v="31"/>
    <d v="2025-08-25T07:35:19"/>
    <x v="1"/>
    <x v="1"/>
    <s v="Application X is crashing every time I open it. Market growth film."/>
    <x v="0"/>
    <n v="7.6059738888870925"/>
    <n v="7.6059738888870925"/>
    <n v="45870.39208483362"/>
    <s v="Sunday"/>
    <s v="August"/>
    <n v="1"/>
    <x v="13"/>
    <n v="7.6059738888870925"/>
    <x v="27"/>
  </r>
  <r>
    <x v="32"/>
    <x v="32"/>
    <d v="2025-07-17T06:40:38"/>
    <x v="4"/>
    <x v="6"/>
    <s v="Can't connect to the Wi-Fi. It's showing 'No internet access'. Could north state feel others participant."/>
    <x v="2"/>
    <n v="132.49974805559032"/>
    <n v="132.49974805559032"/>
    <n v="45870.56250648381"/>
    <s v="Friday"/>
    <s v="July"/>
    <n v="6"/>
    <x v="18"/>
    <n v="132.49974805559032"/>
    <x v="28"/>
  </r>
  <r>
    <x v="33"/>
    <x v="33"/>
    <d v="2025-09-10T05:28:47"/>
    <x v="6"/>
    <x v="5"/>
    <s v="Follow chair add finally these plan staff. Across shoulder school free."/>
    <x v="2"/>
    <n v="129.92903861106606"/>
    <n v="129.92903861106606"/>
    <n v="45870.863146512696"/>
    <s v="Thursday"/>
    <s v="September"/>
    <n v="5"/>
    <x v="1"/>
    <n v="129.92903861106606"/>
    <x v="2"/>
  </r>
  <r>
    <x v="34"/>
    <x v="34"/>
    <d v="2025-08-30T19:43:21"/>
    <x v="1"/>
    <x v="4"/>
    <s v="Application X is crashing every time I open it. Bag half join treat water by affect."/>
    <x v="2"/>
    <n v="146.62014916667249"/>
    <n v="146.62014916667249"/>
    <n v="45870.886331441143"/>
    <s v="Sunday"/>
    <s v="August"/>
    <n v="1"/>
    <x v="3"/>
    <n v="146.62014916667249"/>
    <x v="27"/>
  </r>
  <r>
    <x v="35"/>
    <x v="35"/>
    <d v="2025-07-01T19:36:47"/>
    <x v="2"/>
    <x v="1"/>
    <s v="My laptop's keyboard isn't working properly, some keys are stuck. Science bad news pressure anything probably save."/>
    <x v="2"/>
    <n v="25.812275277741719"/>
    <n v="25.812275277741719"/>
    <n v="45870.538695996882"/>
    <s v="Monday"/>
    <s v="June"/>
    <n v="2"/>
    <x v="3"/>
    <n v="25.812275277741719"/>
    <x v="17"/>
  </r>
  <r>
    <x v="36"/>
    <x v="36"/>
    <d v="2025-09-13T06:18:49"/>
    <x v="1"/>
    <x v="8"/>
    <s v="Application X is crashing every time I open it. Fund project find law identify close worker."/>
    <x v="2"/>
    <n v="93.53977527783718"/>
    <n v="93.53977527783718"/>
    <n v="45870.996291290685"/>
    <s v="Tuesday"/>
    <s v="September"/>
    <n v="3"/>
    <x v="19"/>
    <n v="93.53977527783718"/>
    <x v="29"/>
  </r>
  <r>
    <x v="37"/>
    <x v="37"/>
    <d v="2025-08-17T16:07:19"/>
    <x v="0"/>
    <x v="7"/>
    <s v="Rate play media air. Trade thank hundred choice reduce remember possible us."/>
    <x v="2"/>
    <n v="149.17866749991663"/>
    <n v="149.17866749991663"/>
    <n v="45870.21732660236"/>
    <s v="Monday"/>
    <s v="August"/>
    <n v="2"/>
    <x v="6"/>
    <n v="149.17866749991663"/>
    <x v="30"/>
  </r>
  <r>
    <x v="38"/>
    <x v="38"/>
    <d v="2025-09-02T02:43:04"/>
    <x v="1"/>
    <x v="5"/>
    <s v="Application X is crashing every time I open it. Effort avoid door shoulder cut."/>
    <x v="1"/>
    <n v="10.381147500069346"/>
    <n v="10.381147500069346"/>
    <n v="45870.56366232827"/>
    <s v="Monday"/>
    <s v="September"/>
    <n v="2"/>
    <x v="8"/>
    <n v="10.381147500069346"/>
    <x v="1"/>
  </r>
  <r>
    <x v="39"/>
    <x v="39"/>
    <d v="2025-08-15T08:44:19"/>
    <x v="3"/>
    <x v="6"/>
    <s v="I'm locked out of my account and can't reset my password. Point fine stop radio chair tree career scene."/>
    <x v="1"/>
    <n v="12.236511666735169"/>
    <n v="12.236511666735169"/>
    <n v="45869.914212192642"/>
    <s v="Thursday"/>
    <s v="August"/>
    <n v="5"/>
    <x v="5"/>
    <n v="12.236511666735169"/>
    <x v="31"/>
  </r>
  <r>
    <x v="40"/>
    <x v="40"/>
    <d v="2025-09-06T22:59:27"/>
    <x v="4"/>
    <x v="0"/>
    <s v="Can't connect to the Wi-Fi. It's showing 'No internet access'. Simple practice operation move put."/>
    <x v="1"/>
    <n v="41.163475555542391"/>
    <n v="41.163475555542391"/>
    <n v="45869.961719502084"/>
    <s v="Friday"/>
    <s v="September"/>
    <n v="6"/>
    <x v="16"/>
    <n v="41.163475555542391"/>
    <x v="32"/>
  </r>
  <r>
    <x v="41"/>
    <x v="41"/>
    <d v="2025-09-14T19:22:39"/>
    <x v="2"/>
    <x v="1"/>
    <s v="My laptop's keyboard isn't working properly, some keys are stuck. Firm discuss audience say amount."/>
    <x v="2"/>
    <n v="24.935883888916578"/>
    <n v="24.935883888916578"/>
    <n v="45869.813916775041"/>
    <s v="Saturday"/>
    <s v="September"/>
    <n v="7"/>
    <x v="18"/>
    <n v="24.935883888916578"/>
    <x v="33"/>
  </r>
  <r>
    <x v="42"/>
    <x v="42"/>
    <d v="2025-08-03T11:00:27"/>
    <x v="6"/>
    <x v="9"/>
    <s v="Physical business information.&#10;Activity else house another. Still protect admit answer."/>
    <x v="2"/>
    <n v="154.30078805558151"/>
    <n v="154.30078805558151"/>
    <n v="45869.416831576418"/>
    <s v="Monday"/>
    <s v="July"/>
    <n v="2"/>
    <x v="17"/>
    <n v="154.30078805558151"/>
    <x v="3"/>
  </r>
  <r>
    <x v="43"/>
    <x v="43"/>
    <d v="2025-07-30T23:09:44"/>
    <x v="1"/>
    <x v="6"/>
    <s v="Application X is crashing every time I open it. Anything despite not."/>
    <x v="3"/>
    <n v="1.5365711110644042"/>
    <n v="1.5365711110644042"/>
    <n v="45869.633018812077"/>
    <s v="Wednesday"/>
    <s v="July"/>
    <n v="4"/>
    <x v="4"/>
    <n v="1.5365711110644042"/>
    <x v="34"/>
  </r>
  <r>
    <x v="44"/>
    <x v="44"/>
    <d v="2025-08-03T07:10:24"/>
    <x v="2"/>
    <x v="5"/>
    <s v="My laptop's keyboard isn't working properly, some keys are stuck. Film answer tax different carry represent."/>
    <x v="0"/>
    <n v="4.1308872221270576"/>
    <n v="4.1308872221270576"/>
    <n v="45870.085341436701"/>
    <s v="Sunday"/>
    <s v="August"/>
    <n v="1"/>
    <x v="15"/>
    <n v="4.1308872221270576"/>
    <x v="35"/>
  </r>
  <r>
    <x v="45"/>
    <x v="45"/>
    <d v="2025-07-05T21:04:57"/>
    <x v="1"/>
    <x v="1"/>
    <s v="Application X is crashing every time I open it. American computer let go event."/>
    <x v="0"/>
    <n v="11.384240555518772"/>
    <n v="11.384240555518772"/>
    <n v="45870.086933479237"/>
    <s v="Saturday"/>
    <s v="July"/>
    <n v="7"/>
    <x v="2"/>
    <n v="11.384240555518772"/>
    <x v="7"/>
  </r>
  <r>
    <x v="46"/>
    <x v="46"/>
    <d v="2025-09-01T11:41:59"/>
    <x v="4"/>
    <x v="4"/>
    <s v="Can't connect to the Wi-Fi. It's showing 'No internet access'. Build oil wait community less happen."/>
    <x v="1"/>
    <n v="45.981414999871049"/>
    <n v="45.981414999871049"/>
    <n v="45870.003336632879"/>
    <s v="Saturday"/>
    <s v="August"/>
    <n v="7"/>
    <x v="10"/>
    <n v="45.981414999871049"/>
    <x v="26"/>
  </r>
  <r>
    <x v="47"/>
    <x v="47"/>
    <d v="2025-06-27T12:57:19"/>
    <x v="3"/>
    <x v="1"/>
    <s v="I'm locked out of my account and can't reset my password. Decide stuff agree national politics current son."/>
    <x v="2"/>
    <n v="117.56077138893306"/>
    <n v="117.56077138893306"/>
    <n v="45870.014325323376"/>
    <s v="Sunday"/>
    <s v="June"/>
    <n v="1"/>
    <x v="20"/>
    <n v="117.56077138893306"/>
    <x v="21"/>
  </r>
  <r>
    <x v="48"/>
    <x v="48"/>
    <d v="2025-07-03T15:39:54"/>
    <x v="4"/>
    <x v="1"/>
    <s v="Can't connect to the Wi-Fi. It's showing 'No internet access'. Phone interview worker could."/>
    <x v="1"/>
    <n v="12.45312888873741"/>
    <n v="12.45312888873741"/>
    <n v="45870.032701322605"/>
    <s v="Thursday"/>
    <s v="July"/>
    <n v="5"/>
    <x v="15"/>
    <n v="12.45312888873741"/>
    <x v="18"/>
  </r>
  <r>
    <x v="49"/>
    <x v="49"/>
    <d v="2025-08-10T20:32:46"/>
    <x v="4"/>
    <x v="1"/>
    <s v="Can't connect to the Wi-Fi. It's showing 'No internet access'. Together life least mission."/>
    <x v="1"/>
    <n v="26.690726111002732"/>
    <n v="26.690726111002732"/>
    <n v="45870.65464286838"/>
    <s v="Saturday"/>
    <s v="August"/>
    <n v="7"/>
    <x v="3"/>
    <n v="26.690726111002732"/>
    <x v="36"/>
  </r>
  <r>
    <x v="50"/>
    <x v="50"/>
    <d v="2025-07-27T23:09:54"/>
    <x v="0"/>
    <x v="3"/>
    <s v="If forget newspaper behavior note put. Almost affect entire. Trial set capital real."/>
    <x v="2"/>
    <n v="110.78663972223876"/>
    <n v="110.78663972223876"/>
    <n v="45870.410751979412"/>
    <s v="Wednesday"/>
    <s v="July"/>
    <n v="4"/>
    <x v="19"/>
    <n v="110.78663972223876"/>
    <x v="15"/>
  </r>
  <r>
    <x v="51"/>
    <x v="51"/>
    <d v="2025-08-07T01:25:06"/>
    <x v="1"/>
    <x v="1"/>
    <s v="Application X is crashing every time I open it. My sound short."/>
    <x v="2"/>
    <n v="149.55620611121412"/>
    <n v="149.55620611121412"/>
    <n v="45870.489806031386"/>
    <s v="Thursday"/>
    <s v="July"/>
    <n v="5"/>
    <x v="1"/>
    <n v="149.55620611121412"/>
    <x v="37"/>
  </r>
  <r>
    <x v="52"/>
    <x v="52"/>
    <d v="2025-06-29T17:27:46"/>
    <x v="1"/>
    <x v="3"/>
    <s v="Application X is crashing every time I open it. Where culture site value set."/>
    <x v="1"/>
    <n v="15.098935833200812"/>
    <n v="15.098935833200812"/>
    <n v="45870.496563372304"/>
    <s v="Sunday"/>
    <s v="June"/>
    <n v="1"/>
    <x v="21"/>
    <n v="15.098935833200812"/>
    <x v="38"/>
  </r>
  <r>
    <x v="53"/>
    <x v="53"/>
    <d v="2025-08-16T09:53:39"/>
    <x v="1"/>
    <x v="1"/>
    <s v="Application X is crashing every time I open it. Go claim billion small experience old."/>
    <x v="1"/>
    <n v="13.197324444539845"/>
    <n v="13.197324444539845"/>
    <n v="45870.840873388224"/>
    <s v="Friday"/>
    <s v="August"/>
    <n v="6"/>
    <x v="5"/>
    <n v="13.197324444539845"/>
    <x v="39"/>
  </r>
  <r>
    <x v="54"/>
    <x v="54"/>
    <d v="2025-07-15T19:03:10"/>
    <x v="4"/>
    <x v="2"/>
    <s v="Can't connect to the Wi-Fi. It's showing 'No internet access'. Option name including."/>
    <x v="0"/>
    <n v="10.050953888974618"/>
    <n v="10.050953888974618"/>
    <n v="45870.694816166339"/>
    <s v="Tuesday"/>
    <s v="July"/>
    <n v="3"/>
    <x v="2"/>
    <n v="10.050953888974618"/>
    <x v="40"/>
  </r>
  <r>
    <x v="55"/>
    <x v="55"/>
    <d v="2025-06-22T17:47:48"/>
    <x v="3"/>
    <x v="1"/>
    <s v="I'm locked out of my account and can't reset my password. Idea enter expert decision something."/>
    <x v="1"/>
    <n v="40.683295277820434"/>
    <n v="40.683295277820434"/>
    <n v="45870.877129265245"/>
    <s v="Saturday"/>
    <s v="June"/>
    <n v="7"/>
    <x v="11"/>
    <n v="40.683295277820434"/>
    <x v="41"/>
  </r>
  <r>
    <x v="56"/>
    <x v="56"/>
    <d v="2025-08-03T14:28:34"/>
    <x v="0"/>
    <x v="3"/>
    <s v="Through culture similar finally. Oil world money about fine street small."/>
    <x v="1"/>
    <n v="30.605780555633828"/>
    <n v="30.605780555633828"/>
    <n v="45871.322137099094"/>
    <s v="Saturday"/>
    <s v="August"/>
    <n v="7"/>
    <x v="7"/>
    <n v="30.605780555633828"/>
    <x v="42"/>
  </r>
  <r>
    <x v="57"/>
    <x v="57"/>
    <d v="2025-07-29T06:48:58"/>
    <x v="5"/>
    <x v="6"/>
    <s v="Weight go sort sign law response since. Sister other actually Mrs fight everything get."/>
    <x v="2"/>
    <n v="166.32303749991115"/>
    <n v="166.32303749991115"/>
    <n v="45871.322074863107"/>
    <s v="Tuesday"/>
    <s v="July"/>
    <n v="3"/>
    <x v="19"/>
    <n v="166.32303749991115"/>
    <x v="13"/>
  </r>
  <r>
    <x v="58"/>
    <x v="58"/>
    <d v="2025-08-08T07:16:37"/>
    <x v="0"/>
    <x v="6"/>
    <s v="Particular ask company nearly exist exactly friend."/>
    <x v="1"/>
    <n v="41.562863888859283"/>
    <n v="41.562863888859283"/>
    <n v="45871.441294446588"/>
    <s v="Wednesday"/>
    <s v="August"/>
    <n v="4"/>
    <x v="10"/>
    <n v="41.562863888859283"/>
    <x v="16"/>
  </r>
  <r>
    <x v="59"/>
    <x v="59"/>
    <d v="2025-06-20T14:17:59"/>
    <x v="1"/>
    <x v="5"/>
    <s v="Application X is crashing every time I open it. Skin subject purpose baby training."/>
    <x v="1"/>
    <n v="31.670991666731425"/>
    <n v="31.670991666731425"/>
    <n v="45871.395908448198"/>
    <s v="Thursday"/>
    <s v="June"/>
    <n v="5"/>
    <x v="22"/>
    <n v="31.670991666731425"/>
    <x v="43"/>
  </r>
  <r>
    <x v="60"/>
    <x v="60"/>
    <d v="2025-08-28T11:49:50"/>
    <x v="2"/>
    <x v="3"/>
    <s v="My laptop's keyboard isn't working properly, some keys are stuck. Than none office improve."/>
    <x v="1"/>
    <n v="24.736738611012697"/>
    <n v="24.736738611012697"/>
    <n v="45871.886127467085"/>
    <s v="Wednesday"/>
    <s v="August"/>
    <n v="4"/>
    <x v="12"/>
    <n v="24.736738611012697"/>
    <x v="10"/>
  </r>
  <r>
    <x v="61"/>
    <x v="61"/>
    <d v="2025-09-12T10:03:29"/>
    <x v="1"/>
    <x v="0"/>
    <s v="Application X is crashing every time I open it. With because article scene father black."/>
    <x v="1"/>
    <n v="37.730805555533152"/>
    <n v="37.730805555533152"/>
    <n v="45871.609991315949"/>
    <s v="Wednesday"/>
    <s v="September"/>
    <n v="4"/>
    <x v="5"/>
    <n v="37.730805555533152"/>
    <x v="9"/>
  </r>
  <r>
    <x v="62"/>
    <x v="62"/>
    <d v="2025-07-02T16:21:43"/>
    <x v="1"/>
    <x v="7"/>
    <s v="Application X is crashing every time I open it. Food pass energy fund need read anything."/>
    <x v="1"/>
    <n v="23.700668333389331"/>
    <n v="23.700668333389331"/>
    <n v="45871.164116547523"/>
    <s v="Tuesday"/>
    <s v="July"/>
    <n v="3"/>
    <x v="8"/>
    <n v="23.700668333389331"/>
    <x v="44"/>
  </r>
  <r>
    <x v="63"/>
    <x v="63"/>
    <d v="2025-08-02T15:55:37"/>
    <x v="3"/>
    <x v="7"/>
    <s v="I'm locked out of my account and can't reset my password. Agreement news significant cultural agree."/>
    <x v="0"/>
    <n v="7.974366111215204"/>
    <n v="7.974366111215204"/>
    <n v="45871.52583955368"/>
    <s v="Saturday"/>
    <s v="August"/>
    <n v="7"/>
    <x v="7"/>
    <n v="7.974366111215204"/>
    <x v="42"/>
  </r>
  <r>
    <x v="64"/>
    <x v="64"/>
    <d v="2025-09-10T14:01:55"/>
    <x v="3"/>
    <x v="4"/>
    <s v="I'm locked out of my account and can't reset my password. Especially under always tend teacher build."/>
    <x v="1"/>
    <n v="8.061980833299458"/>
    <n v="8.061980833299458"/>
    <n v="45871.528101028489"/>
    <s v="Wednesday"/>
    <s v="September"/>
    <n v="4"/>
    <x v="16"/>
    <n v="8.061980833299458"/>
    <x v="9"/>
  </r>
  <r>
    <x v="65"/>
    <x v="65"/>
    <d v="2025-08-18T09:55:36"/>
    <x v="4"/>
    <x v="0"/>
    <s v="Can't connect to the Wi-Fi. It's showing 'No internet access'. Child as debate economy."/>
    <x v="1"/>
    <n v="14.739060000109021"/>
    <n v="14.739060000109021"/>
    <n v="45871.07256393764"/>
    <s v="Sunday"/>
    <s v="August"/>
    <n v="1"/>
    <x v="1"/>
    <n v="14.739060000109021"/>
    <x v="45"/>
  </r>
  <r>
    <x v="66"/>
    <x v="66"/>
    <d v="2025-07-23T20:05:28"/>
    <x v="2"/>
    <x v="2"/>
    <s v="My laptop's keyboard isn't working properly, some keys are stuck. Someone poor mission fill free."/>
    <x v="2"/>
    <n v="133.7251938888221"/>
    <n v="133.7251938888221"/>
    <n v="45870.885338681255"/>
    <s v="Friday"/>
    <s v="July"/>
    <n v="6"/>
    <x v="22"/>
    <n v="133.7251938888221"/>
    <x v="46"/>
  </r>
  <r>
    <x v="67"/>
    <x v="67"/>
    <d v="2025-07-07T13:03:00"/>
    <x v="4"/>
    <x v="7"/>
    <s v="Can't connect to the Wi-Fi. It's showing 'No internet access'. Represent safe scene wall dog."/>
    <x v="1"/>
    <n v="34.744843055668753"/>
    <n v="34.744843055668753"/>
    <n v="45871.061484323553"/>
    <s v="Sunday"/>
    <s v="July"/>
    <n v="1"/>
    <x v="21"/>
    <n v="34.744843055668753"/>
    <x v="47"/>
  </r>
  <r>
    <x v="68"/>
    <x v="68"/>
    <d v="2025-08-29T05:16:59"/>
    <x v="1"/>
    <x v="5"/>
    <s v="Application X is crashing every time I open it. Claim success those baby."/>
    <x v="2"/>
    <n v="78.502738055598456"/>
    <n v="78.502738055598456"/>
    <n v="45871.390331056784"/>
    <s v="Monday"/>
    <s v="August"/>
    <n v="2"/>
    <x v="0"/>
    <n v="78.502738055598456"/>
    <x v="48"/>
  </r>
  <r>
    <x v="69"/>
    <x v="69"/>
    <d v="2025-09-08T00:37:01"/>
    <x v="1"/>
    <x v="4"/>
    <s v="Application X is crashing every time I open it. Term lot their. Dark itself deal race Democrat."/>
    <x v="1"/>
    <n v="24.108923611056525"/>
    <n v="24.108923611056525"/>
    <n v="45871.099481015815"/>
    <s v="Sunday"/>
    <s v="September"/>
    <n v="1"/>
    <x v="17"/>
    <n v="24.108923611056525"/>
    <x v="49"/>
  </r>
  <r>
    <x v="70"/>
    <x v="70"/>
    <d v="2025-07-22T01:11:24"/>
    <x v="2"/>
    <x v="7"/>
    <s v="My laptop's keyboard isn't working properly, some keys are stuck. Bad past glass strategy. Above skin station."/>
    <x v="3"/>
    <n v="3.2174963888246566"/>
    <n v="3.2174963888246566"/>
    <n v="45870.650459897442"/>
    <s v="Monday"/>
    <s v="July"/>
    <n v="2"/>
    <x v="4"/>
    <n v="3.2174963888246566"/>
    <x v="50"/>
  </r>
  <r>
    <x v="71"/>
    <x v="71"/>
    <d v="2025-07-25T08:58:26"/>
    <x v="1"/>
    <x v="2"/>
    <s v="Application X is crashing every time I open it. Tv control generation away public remain."/>
    <x v="1"/>
    <n v="20.04974666662747"/>
    <n v="20.04974666662747"/>
    <n v="45870.786345253029"/>
    <s v="Thursday"/>
    <s v="July"/>
    <n v="5"/>
    <x v="14"/>
    <n v="20.04974666662747"/>
    <x v="51"/>
  </r>
  <r>
    <x v="72"/>
    <x v="72"/>
    <d v="2025-06-19T21:32:31"/>
    <x v="4"/>
    <x v="7"/>
    <s v="Can't connect to the Wi-Fi. It's showing 'No internet access'. Alone skill foot benefit."/>
    <x v="1"/>
    <n v="37.83530583337415"/>
    <n v="37.83530583337415"/>
    <n v="45870.892086829015"/>
    <s v="Wednesday"/>
    <s v="June"/>
    <n v="4"/>
    <x v="7"/>
    <n v="37.83530583337415"/>
    <x v="52"/>
  </r>
  <r>
    <x v="73"/>
    <x v="73"/>
    <d v="2025-09-03T10:40:49"/>
    <x v="0"/>
    <x v="8"/>
    <s v="Media respond them indicate. Up movie television stop. Garden ten city already close."/>
    <x v="0"/>
    <n v="8.1097877778229304"/>
    <n v="8.1097877778229304"/>
    <n v="45871.470930643205"/>
    <s v="Wednesday"/>
    <s v="September"/>
    <n v="4"/>
    <x v="21"/>
    <n v="8.1097877778229304"/>
    <x v="4"/>
  </r>
  <r>
    <x v="74"/>
    <x v="74"/>
    <d v="2025-08-14T23:19:46"/>
    <x v="5"/>
    <x v="1"/>
    <s v="Lay support mouth control understand could. Husband for evening upon involve."/>
    <x v="2"/>
    <n v="144.03052055567969"/>
    <n v="144.03052055567969"/>
    <n v="45871.054665256466"/>
    <s v="Friday"/>
    <s v="August"/>
    <n v="6"/>
    <x v="13"/>
    <n v="144.03052055567969"/>
    <x v="53"/>
  </r>
  <r>
    <x v="75"/>
    <x v="75"/>
    <d v="2025-08-28T09:40:58"/>
    <x v="0"/>
    <x v="7"/>
    <s v="Company month civil season include. Onto life for both little."/>
    <x v="0"/>
    <n v="7.8787933333078399"/>
    <n v="7.8787933333078399"/>
    <n v="45870.962450231658"/>
    <s v="Thursday"/>
    <s v="August"/>
    <n v="5"/>
    <x v="11"/>
    <n v="7.8787933333078399"/>
    <x v="54"/>
  </r>
  <r>
    <x v="76"/>
    <x v="76"/>
    <d v="2025-07-20T14:11:12"/>
    <x v="1"/>
    <x v="1"/>
    <s v="Application X is crashing every time I open it. Candidate push mind exactly feel."/>
    <x v="0"/>
    <n v="3.6636022221646272"/>
    <n v="3.6636022221646272"/>
    <n v="45870.609575698538"/>
    <s v="Sunday"/>
    <s v="July"/>
    <n v="1"/>
    <x v="6"/>
    <n v="3.6636022221646272"/>
    <x v="55"/>
  </r>
  <r>
    <x v="77"/>
    <x v="77"/>
    <d v="2025-07-17T22:40:18"/>
    <x v="5"/>
    <x v="5"/>
    <s v="Writer city suffer within important recently difference. Wait only relationship free."/>
    <x v="0"/>
    <n v="6.9611850001383573"/>
    <n v="6.9611850001383573"/>
    <n v="45870.776303241713"/>
    <s v="Thursday"/>
    <s v="July"/>
    <n v="5"/>
    <x v="20"/>
    <n v="6.9611850001383573"/>
    <x v="56"/>
  </r>
  <r>
    <x v="78"/>
    <x v="78"/>
    <d v="2025-07-26T11:29:43"/>
    <x v="1"/>
    <x v="1"/>
    <s v="Application X is crashing every time I open it. Form customer bill interest remember which."/>
    <x v="2"/>
    <n v="63.510849444370251"/>
    <n v="63.510849444370251"/>
    <n v="45870.98632684609"/>
    <s v="Wednesday"/>
    <s v="July"/>
    <n v="4"/>
    <x v="1"/>
    <n v="63.510849444370251"/>
    <x v="15"/>
  </r>
  <r>
    <x v="79"/>
    <x v="79"/>
    <d v="2025-07-01T20:08:25"/>
    <x v="4"/>
    <x v="1"/>
    <s v="Can't connect to the Wi-Fi. It's showing 'No internet access'. Agree begin guess ask choice low themselves born."/>
    <x v="2"/>
    <n v="95.1639505555504"/>
    <n v="95.1639505555504"/>
    <n v="45871.115251445321"/>
    <s v="Friday"/>
    <s v="June"/>
    <n v="6"/>
    <x v="5"/>
    <n v="95.1639505555504"/>
    <x v="0"/>
  </r>
  <r>
    <x v="80"/>
    <x v="80"/>
    <d v="2025-06-25T22:32:38"/>
    <x v="1"/>
    <x v="6"/>
    <s v="Application X is crashing every time I open it. Center worry nor whole."/>
    <x v="2"/>
    <n v="149.8176580555737"/>
    <n v="149.8176580555737"/>
    <n v="45871.618697751015"/>
    <s v="Thursday"/>
    <s v="June"/>
    <n v="5"/>
    <x v="8"/>
    <n v="149.8176580555737"/>
    <x v="43"/>
  </r>
  <r>
    <x v="81"/>
    <x v="81"/>
    <d v="2025-07-01T10:00:38"/>
    <x v="3"/>
    <x v="3"/>
    <s v="I'm locked out of my account and can't reset my password. Miss son responsibility hour."/>
    <x v="2"/>
    <n v="105.16462888894603"/>
    <n v="105.16462888894603"/>
    <n v="45872.255245113418"/>
    <s v="Friday"/>
    <s v="June"/>
    <n v="6"/>
    <x v="17"/>
    <n v="105.16462888894603"/>
    <x v="0"/>
  </r>
  <r>
    <x v="82"/>
    <x v="82"/>
    <d v="2025-08-12T08:21:18"/>
    <x v="1"/>
    <x v="1"/>
    <s v="Application X is crashing every time I open it. Develop course foreign no either."/>
    <x v="1"/>
    <n v="45.064024999912363"/>
    <n v="45.064024999912363"/>
    <n v="45872.802598096248"/>
    <s v="Sunday"/>
    <s v="August"/>
    <n v="1"/>
    <x v="12"/>
    <n v="45.064024999912363"/>
    <x v="57"/>
  </r>
  <r>
    <x v="83"/>
    <x v="83"/>
    <d v="2025-07-31T13:26:15"/>
    <x v="6"/>
    <x v="4"/>
    <s v="Public husband return country service very. Be exactly time firm yard price bad."/>
    <x v="2"/>
    <n v="59.617646388884168"/>
    <n v="59.617646388884168"/>
    <n v="45872.703077856044"/>
    <s v="Tuesday"/>
    <s v="July"/>
    <n v="3"/>
    <x v="11"/>
    <n v="59.617646388884168"/>
    <x v="58"/>
  </r>
  <r>
    <x v="84"/>
    <x v="84"/>
    <d v="2025-07-11T00:20:43"/>
    <x v="2"/>
    <x v="9"/>
    <s v="My laptop's keyboard isn't working properly, some keys are stuck. Perform author more owner girl message."/>
    <x v="2"/>
    <n v="110.1942252778681"/>
    <n v="110.1942252778681"/>
    <n v="45872.788339159488"/>
    <s v="Sunday"/>
    <s v="July"/>
    <n v="1"/>
    <x v="6"/>
    <n v="110.1942252778681"/>
    <x v="47"/>
  </r>
  <r>
    <x v="85"/>
    <x v="85"/>
    <d v="2025-07-30T13:08:10"/>
    <x v="3"/>
    <x v="5"/>
    <s v="I'm locked out of my account and can't reset my password. Church stop environment."/>
    <x v="0"/>
    <n v="8.7434869443532079"/>
    <n v="8.7434869443532079"/>
    <n v="45873.224729565183"/>
    <s v="Wednesday"/>
    <s v="July"/>
    <n v="4"/>
    <x v="23"/>
    <n v="8.7434869443532079"/>
    <x v="34"/>
  </r>
  <r>
    <x v="86"/>
    <x v="86"/>
    <d v="2025-08-24T16:37:11"/>
    <x v="1"/>
    <x v="7"/>
    <s v="Application X is crashing every time I open it. Everyone body modern feeling shake loss."/>
    <x v="1"/>
    <n v="35.308717777894344"/>
    <n v="35.308717777894344"/>
    <n v="45873.303506136806"/>
    <s v="Saturday"/>
    <s v="August"/>
    <n v="7"/>
    <x v="16"/>
    <n v="35.308717777894344"/>
    <x v="59"/>
  </r>
  <r>
    <x v="87"/>
    <x v="87"/>
    <d v="2025-07-10T23:12:02"/>
    <x v="2"/>
    <x v="2"/>
    <s v="My laptop's keyboard isn't working properly, some keys are stuck. Whole material thus despite firm more."/>
    <x v="1"/>
    <n v="20.010911944555119"/>
    <n v="20.010911944555119"/>
    <n v="45873.003223853622"/>
    <s v="Thursday"/>
    <s v="July"/>
    <n v="5"/>
    <x v="15"/>
    <n v="20.010911944555119"/>
    <x v="60"/>
  </r>
  <r>
    <x v="88"/>
    <x v="88"/>
    <d v="2025-09-14T02:31:59"/>
    <x v="1"/>
    <x v="5"/>
    <s v="Application X is crashing every time I open it. Until statement century seat vote never."/>
    <x v="1"/>
    <n v="31.555126388906501"/>
    <n v="31.555126388906501"/>
    <n v="45873.404358079097"/>
    <s v="Friday"/>
    <s v="September"/>
    <n v="6"/>
    <x v="18"/>
    <n v="31.555126388906501"/>
    <x v="61"/>
  </r>
  <r>
    <x v="89"/>
    <x v="89"/>
    <d v="2025-09-08T16:21:32"/>
    <x v="1"/>
    <x v="5"/>
    <s v="Application X is crashing every time I open it. Big season the."/>
    <x v="2"/>
    <n v="145.01276666665217"/>
    <n v="145.01276666665217"/>
    <n v="45872.758679599676"/>
    <s v="Tuesday"/>
    <s v="September"/>
    <n v="3"/>
    <x v="20"/>
    <n v="145.01276666665217"/>
    <x v="62"/>
  </r>
  <r>
    <x v="90"/>
    <x v="90"/>
    <d v="2025-07-13T06:22:20"/>
    <x v="1"/>
    <x v="0"/>
    <s v="Application X is crashing every time I open it. Usually career attention realize."/>
    <x v="1"/>
    <n v="18.295303611026611"/>
    <n v="18.295303611026611"/>
    <n v="45872.260667167458"/>
    <s v="Saturday"/>
    <s v="July"/>
    <n v="7"/>
    <x v="14"/>
    <n v="18.295303611026611"/>
    <x v="23"/>
  </r>
  <r>
    <x v="91"/>
    <x v="91"/>
    <d v="2025-08-12T11:09:01"/>
    <x v="1"/>
    <x v="5"/>
    <s v="Application X is crashing every time I open it. Firm tonight statement feel Mrs music."/>
    <x v="2"/>
    <n v="150.53814916661941"/>
    <n v="150.53814916661941"/>
    <n v="45872.62943770011"/>
    <s v="Wednesday"/>
    <s v="August"/>
    <n v="4"/>
    <x v="23"/>
    <n v="150.53814916661941"/>
    <x v="16"/>
  </r>
  <r>
    <x v="92"/>
    <x v="92"/>
    <d v="2025-06-26T10:49:37"/>
    <x v="4"/>
    <x v="3"/>
    <s v="Can't connect to the Wi-Fi. It's showing 'No internet access'. Life change act. Through imagine again whole."/>
    <x v="1"/>
    <n v="46.390991388936527"/>
    <n v="46.390991388936527"/>
    <n v="45872.585252695375"/>
    <s v="Tuesday"/>
    <s v="June"/>
    <n v="3"/>
    <x v="14"/>
    <n v="46.390991388936527"/>
    <x v="11"/>
  </r>
  <r>
    <x v="93"/>
    <x v="93"/>
    <d v="2025-06-29T07:08:52"/>
    <x v="0"/>
    <x v="3"/>
    <s v="Including development attack wide. Concern his environment attack program rest team."/>
    <x v="2"/>
    <n v="81.685709444456734"/>
    <n v="81.685709444456734"/>
    <n v="45873.288184012148"/>
    <s v="Wednesday"/>
    <s v="June"/>
    <n v="4"/>
    <x v="4"/>
    <n v="81.685709444456734"/>
    <x v="63"/>
  </r>
  <r>
    <x v="94"/>
    <x v="94"/>
    <d v="2025-07-30T00:43:14"/>
    <x v="3"/>
    <x v="7"/>
    <s v="I'm locked out of my account and can't reset my password. Another collection another many."/>
    <x v="2"/>
    <n v="105.60925638891058"/>
    <n v="105.60925638891058"/>
    <n v="45873.991647129435"/>
    <s v="Friday"/>
    <s v="July"/>
    <n v="6"/>
    <x v="20"/>
    <n v="105.60925638891058"/>
    <x v="64"/>
  </r>
  <r>
    <x v="95"/>
    <x v="95"/>
    <d v="2025-07-26T21:49:20"/>
    <x v="0"/>
    <x v="0"/>
    <s v="Compare or at environmental. Six what them fall. Husband certain institution phone resource blood."/>
    <x v="1"/>
    <n v="28.031021388829686"/>
    <n v="28.031021388829686"/>
    <n v="45874.18004720391"/>
    <s v="Friday"/>
    <s v="July"/>
    <n v="6"/>
    <x v="3"/>
    <n v="28.031021388829686"/>
    <x v="64"/>
  </r>
  <r>
    <x v="96"/>
    <x v="96"/>
    <d v="2025-08-14T13:34:20"/>
    <x v="3"/>
    <x v="4"/>
    <s v="I'm locked out of my account and can't reset my password. Medical let door front. Law end always."/>
    <x v="2"/>
    <n v="43.742992222309113"/>
    <n v="43.742992222309113"/>
    <n v="45874.373357298537"/>
    <s v="Tuesday"/>
    <s v="August"/>
    <n v="3"/>
    <x v="3"/>
    <n v="43.742992222309113"/>
    <x v="65"/>
  </r>
  <r>
    <x v="97"/>
    <x v="97"/>
    <d v="2025-08-01T13:28:59"/>
    <x v="2"/>
    <x v="5"/>
    <s v="My laptop's keyboard isn't working properly, some keys are stuck. Rich fire power city. Water career next relate."/>
    <x v="2"/>
    <n v="160.21090972214006"/>
    <n v="160.21090972214006"/>
    <n v="45874.234309704312"/>
    <s v="Friday"/>
    <s v="July"/>
    <n v="6"/>
    <x v="4"/>
    <n v="160.21090972214006"/>
    <x v="64"/>
  </r>
  <r>
    <x v="98"/>
    <x v="98"/>
    <d v="2025-09-14T22:26:30"/>
    <x v="1"/>
    <x v="1"/>
    <s v="Application X is crashing every time I open it. Result happy song want finish stuff."/>
    <x v="0"/>
    <n v="3.0616663889377378"/>
    <n v="3.0616663889377378"/>
    <n v="45874.433309224536"/>
    <s v="Sunday"/>
    <s v="September"/>
    <n v="1"/>
    <x v="1"/>
    <n v="3.0616663889377378"/>
    <x v="66"/>
  </r>
  <r>
    <x v="99"/>
    <x v="99"/>
    <d v="2025-07-31T09:04:04"/>
    <x v="2"/>
    <x v="4"/>
    <s v="My laptop's keyboard isn't working properly, some keys are stuck. Themselves big matter happy small."/>
    <x v="1"/>
    <n v="8.8113313889480196"/>
    <n v="8.8113313889480196"/>
    <n v="45873.641658380548"/>
    <s v="Thursday"/>
    <s v="July"/>
    <n v="5"/>
    <x v="17"/>
    <n v="8.8113313889480196"/>
    <x v="37"/>
  </r>
  <r>
    <x v="100"/>
    <x v="100"/>
    <d v="2025-08-17T15:17:50"/>
    <x v="1"/>
    <x v="5"/>
    <s v="Application X is crashing every time I open it. Agent will respond help."/>
    <x v="3"/>
    <n v="2.0685288888635114"/>
    <n v="2.0685288888635114"/>
    <n v="45873.734277802323"/>
    <s v="Sunday"/>
    <s v="August"/>
    <n v="1"/>
    <x v="10"/>
    <n v="2.0685288888635114"/>
    <x v="45"/>
  </r>
  <r>
    <x v="101"/>
    <x v="101"/>
    <d v="2025-09-13T06:31:30"/>
    <x v="1"/>
    <x v="7"/>
    <s v="Application X is crashing every time I open it. Short commercial everybody difficult change."/>
    <x v="1"/>
    <n v="41.605333055660594"/>
    <n v="41.605333055660594"/>
    <n v="45873.472707975947"/>
    <s v="Thursday"/>
    <s v="September"/>
    <n v="5"/>
    <x v="14"/>
    <n v="41.605333055660594"/>
    <x v="67"/>
  </r>
  <r>
    <x v="102"/>
    <x v="102"/>
    <d v="2025-07-02T11:20:43"/>
    <x v="0"/>
    <x v="5"/>
    <s v="Any today within none hot again green. Remember attack event view father."/>
    <x v="2"/>
    <n v="26.523077499994542"/>
    <n v="26.523077499994542"/>
    <n v="45872.679674447347"/>
    <s v="Tuesday"/>
    <s v="July"/>
    <n v="3"/>
    <x v="19"/>
    <n v="26.523077499994542"/>
    <x v="44"/>
  </r>
  <r>
    <x v="103"/>
    <x v="103"/>
    <d v="2025-06-26T09:59:45"/>
    <x v="1"/>
    <x v="9"/>
    <s v="Application X is crashing every time I open it. Represent senior his finish include nothing."/>
    <x v="1"/>
    <n v="11.395052499894518"/>
    <n v="11.395052499894518"/>
    <n v="45873.3884421193"/>
    <s v="Wednesday"/>
    <s v="June"/>
    <n v="4"/>
    <x v="0"/>
    <n v="11.395052499894518"/>
    <x v="63"/>
  </r>
  <r>
    <x v="104"/>
    <x v="104"/>
    <d v="2025-09-06T10:36:27"/>
    <x v="6"/>
    <x v="9"/>
    <s v="She certain boy build. Test bag country president environment."/>
    <x v="0"/>
    <n v="4.2905480556073599"/>
    <n v="4.2905480556073599"/>
    <n v="45874.245980021136"/>
    <s v="Saturday"/>
    <s v="September"/>
    <n v="7"/>
    <x v="22"/>
    <n v="4.2905480556073599"/>
    <x v="68"/>
  </r>
  <r>
    <x v="105"/>
    <x v="105"/>
    <d v="2025-08-05T16:41:24"/>
    <x v="4"/>
    <x v="8"/>
    <s v="Can't connect to the Wi-Fi. It's showing 'No internet access'. Hair job save son."/>
    <x v="2"/>
    <n v="57.938167500018608"/>
    <n v="57.938167500018608"/>
    <n v="45873.53448603009"/>
    <s v="Sunday"/>
    <s v="August"/>
    <n v="1"/>
    <x v="22"/>
    <n v="57.938167500018608"/>
    <x v="35"/>
  </r>
  <r>
    <x v="106"/>
    <x v="106"/>
    <d v="2025-08-18T18:29:37"/>
    <x v="6"/>
    <x v="2"/>
    <s v="Growth middle establish public."/>
    <x v="1"/>
    <n v="30.193270277814008"/>
    <n v="30.193270277814008"/>
    <n v="45873.562967037033"/>
    <s v="Sunday"/>
    <s v="August"/>
    <n v="1"/>
    <x v="14"/>
    <n v="30.193270277814008"/>
    <x v="45"/>
  </r>
  <r>
    <x v="107"/>
    <x v="107"/>
    <d v="2025-07-31T08:11:11"/>
    <x v="2"/>
    <x v="1"/>
    <s v="My laptop's keyboard isn't working properly, some keys are stuck. Produce require line letter listen often."/>
    <x v="2"/>
    <n v="65.283170000009704"/>
    <n v="65.283170000009704"/>
    <n v="45873.26181465089"/>
    <s v="Monday"/>
    <s v="July"/>
    <n v="2"/>
    <x v="9"/>
    <n v="65.283170000009704"/>
    <x v="3"/>
  </r>
  <r>
    <x v="108"/>
    <x v="108"/>
    <d v="2025-07-12T11:56:19"/>
    <x v="2"/>
    <x v="2"/>
    <s v="My laptop's keyboard isn't working properly, some keys are stuck. At bag continue."/>
    <x v="0"/>
    <n v="4.9788058333215304"/>
    <n v="4.9788058333215304"/>
    <n v="45873.419929963617"/>
    <s v="Saturday"/>
    <s v="July"/>
    <n v="7"/>
    <x v="22"/>
    <n v="4.9788058333215304"/>
    <x v="23"/>
  </r>
  <r>
    <x v="109"/>
    <x v="109"/>
    <d v="2025-07-19T22:24:35"/>
    <x v="1"/>
    <x v="2"/>
    <s v="Application X is crashing every time I open it. Without pass book tend."/>
    <x v="2"/>
    <n v="166.00622638879577"/>
    <n v="166.00622638879577"/>
    <n v="45873.984074746499"/>
    <s v="Sunday"/>
    <s v="July"/>
    <n v="1"/>
    <x v="17"/>
    <n v="166.00622638879577"/>
    <x v="24"/>
  </r>
  <r>
    <x v="110"/>
    <x v="110"/>
    <d v="2025-07-14T12:35:51"/>
    <x v="3"/>
    <x v="7"/>
    <s v="I'm locked out of my account and can't reset my password. Right where add."/>
    <x v="0"/>
    <n v="6.6577211109688506"/>
    <n v="6.6577211109688506"/>
    <n v="45874.55825626041"/>
    <s v="Monday"/>
    <s v="July"/>
    <n v="2"/>
    <x v="16"/>
    <n v="6.6577211109688506"/>
    <x v="69"/>
  </r>
  <r>
    <x v="111"/>
    <x v="111"/>
    <d v="2025-09-04T10:40:12"/>
    <x v="1"/>
    <x v="2"/>
    <s v="Application X is crashing every time I open it. Argue team senior low training."/>
    <x v="2"/>
    <n v="167.17152916663326"/>
    <n v="167.17152916663326"/>
    <n v="45875.130327071754"/>
    <s v="Thursday"/>
    <s v="August"/>
    <n v="5"/>
    <x v="12"/>
    <n v="167.17152916663326"/>
    <x v="54"/>
  </r>
  <r>
    <x v="112"/>
    <x v="112"/>
    <d v="2025-09-02T04:40:56"/>
    <x v="5"/>
    <x v="1"/>
    <s v="Plant attack should. Drive international today. Pretty statement her upon nation."/>
    <x v="2"/>
    <n v="116.64569888898404"/>
    <n v="116.64569888898404"/>
    <n v="45874.542201365439"/>
    <s v="Thursday"/>
    <s v="August"/>
    <n v="5"/>
    <x v="19"/>
    <n v="116.64569888898404"/>
    <x v="54"/>
  </r>
  <r>
    <x v="113"/>
    <x v="113"/>
    <d v="2025-08-20T13:31:35"/>
    <x v="2"/>
    <x v="3"/>
    <s v="My laptop's keyboard isn't working properly, some keys are stuck. Chance place build body population."/>
    <x v="0"/>
    <n v="2.1963719445629977"/>
    <n v="2.1963719445629977"/>
    <n v="45873.926183808493"/>
    <s v="Wednesday"/>
    <s v="August"/>
    <n v="4"/>
    <x v="12"/>
    <n v="2.1963719445629977"/>
    <x v="70"/>
  </r>
  <r>
    <x v="114"/>
    <x v="114"/>
    <d v="2025-06-26T21:07:28"/>
    <x v="0"/>
    <x v="4"/>
    <s v="Something million activity. Interview under cover career under. Can address show public."/>
    <x v="1"/>
    <n v="14.470271944475826"/>
    <n v="14.470271944475826"/>
    <n v="45873.494353220478"/>
    <s v="Thursday"/>
    <s v="June"/>
    <n v="5"/>
    <x v="22"/>
    <n v="14.470271944475826"/>
    <x v="71"/>
  </r>
  <r>
    <x v="115"/>
    <x v="115"/>
    <d v="2025-09-08T17:50:48"/>
    <x v="3"/>
    <x v="9"/>
    <s v="I'm locked out of my account and can't reset my password. Receive nature option oil read trouble."/>
    <x v="2"/>
    <n v="113.80862611118937"/>
    <n v="113.80862611118937"/>
    <n v="45874.614841652452"/>
    <s v="Thursday"/>
    <s v="September"/>
    <n v="5"/>
    <x v="17"/>
    <n v="113.80862611118937"/>
    <x v="2"/>
  </r>
  <r>
    <x v="116"/>
    <x v="116"/>
    <d v="2025-07-15T11:50:20"/>
    <x v="1"/>
    <x v="2"/>
    <s v="Application X is crashing every time I open it. Toward ago director condition food share meet."/>
    <x v="1"/>
    <n v="32.350627499981783"/>
    <n v="32.350627499981783"/>
    <n v="45873.750525674026"/>
    <s v="Monday"/>
    <s v="July"/>
    <n v="2"/>
    <x v="15"/>
    <n v="32.350627499981783"/>
    <x v="69"/>
  </r>
  <r>
    <x v="117"/>
    <x v="117"/>
    <d v="2025-07-26T02:18:46"/>
    <x v="3"/>
    <x v="8"/>
    <s v="I'm locked out of my account and can't reset my password. For we when drive. Start identify now throw."/>
    <x v="1"/>
    <n v="43.64519111107802"/>
    <n v="43.64519111107802"/>
    <n v="45874.405228011368"/>
    <s v="Thursday"/>
    <s v="July"/>
    <n v="5"/>
    <x v="22"/>
    <n v="43.64519111107802"/>
    <x v="51"/>
  </r>
  <r>
    <x v="118"/>
    <x v="118"/>
    <d v="2025-08-10T12:59:57"/>
    <x v="6"/>
    <x v="5"/>
    <s v="Even focus animal civil quality lay skill. Need maybe former return."/>
    <x v="2"/>
    <n v="158.29284999996889"/>
    <n v="158.29284999996889"/>
    <n v="45874.784209578997"/>
    <s v="Sunday"/>
    <s v="August"/>
    <n v="1"/>
    <x v="0"/>
    <n v="158.29284999996889"/>
    <x v="35"/>
  </r>
  <r>
    <x v="119"/>
    <x v="119"/>
    <d v="2025-07-12T19:05:17"/>
    <x v="2"/>
    <x v="1"/>
    <s v="My laptop's keyboard isn't working properly, some keys are stuck. Cup money work certainly color."/>
    <x v="1"/>
    <n v="18.828435555682518"/>
    <n v="18.828435555682518"/>
    <n v="45874.843503567427"/>
    <s v="Saturday"/>
    <s v="July"/>
    <n v="7"/>
    <x v="17"/>
    <n v="18.828435555682518"/>
    <x v="23"/>
  </r>
  <r>
    <x v="120"/>
    <x v="120"/>
    <d v="2025-07-20T07:25:23"/>
    <x v="0"/>
    <x v="4"/>
    <s v="Clear late win beat. Those arm say year him science door."/>
    <x v="1"/>
    <n v="18.383862499846146"/>
    <n v="18.383862499846146"/>
    <n v="45875.671259853785"/>
    <s v="Saturday"/>
    <s v="July"/>
    <n v="7"/>
    <x v="10"/>
    <n v="18.383862499846146"/>
    <x v="72"/>
  </r>
  <r>
    <x v="121"/>
    <x v="121"/>
    <d v="2025-06-30T10:31:43"/>
    <x v="3"/>
    <x v="7"/>
    <s v="I'm locked out of my account and can't reset my password. Purpose almost nature create authority company."/>
    <x v="1"/>
    <n v="14.387059999862686"/>
    <n v="14.387059999862686"/>
    <n v="45876.296361762055"/>
    <s v="Sunday"/>
    <s v="June"/>
    <n v="1"/>
    <x v="5"/>
    <n v="14.387059999862686"/>
    <x v="38"/>
  </r>
  <r>
    <x v="122"/>
    <x v="122"/>
    <d v="2025-07-30T09:24:48"/>
    <x v="1"/>
    <x v="0"/>
    <s v="Application X is crashing every time I open it. Garden better chance impact where how member."/>
    <x v="1"/>
    <n v="18.575216666562483"/>
    <n v="18.575216666562483"/>
    <n v="45877.669830632032"/>
    <s v="Tuesday"/>
    <s v="July"/>
    <n v="3"/>
    <x v="9"/>
    <n v="18.575216666562483"/>
    <x v="58"/>
  </r>
  <r>
    <x v="123"/>
    <x v="123"/>
    <d v="2025-08-20T19:06:33"/>
    <x v="4"/>
    <x v="1"/>
    <s v="Can't connect to the Wi-Fi. It's showing 'No internet access'. Bag without else red. Able year decision others."/>
    <x v="1"/>
    <n v="41.917130555491894"/>
    <n v="41.917130555491894"/>
    <n v="45878.042111430041"/>
    <s v="Tuesday"/>
    <s v="August"/>
    <n v="3"/>
    <x v="11"/>
    <n v="41.917130555491894"/>
    <x v="73"/>
  </r>
  <r>
    <x v="124"/>
    <x v="124"/>
    <d v="2025-06-25T18:46:33"/>
    <x v="6"/>
    <x v="9"/>
    <s v="Police machine star. Computer lead control across blue eye force. Parent set professor sit couple."/>
    <x v="1"/>
    <n v="12.709414444339927"/>
    <n v="12.709414444339927"/>
    <n v="45877.657205546195"/>
    <s v="Wednesday"/>
    <s v="June"/>
    <n v="4"/>
    <x v="22"/>
    <n v="12.709414444339927"/>
    <x v="63"/>
  </r>
  <r>
    <x v="125"/>
    <x v="125"/>
    <d v="2025-08-03T12:11:22"/>
    <x v="6"/>
    <x v="3"/>
    <s v="Group resource dinner knowledge scientist Mr. Police simply enter training too."/>
    <x v="1"/>
    <n v="17.723529444483574"/>
    <n v="17.723529444483574"/>
    <n v="45879.433383201387"/>
    <s v="Saturday"/>
    <s v="August"/>
    <n v="7"/>
    <x v="18"/>
    <n v="17.723529444483574"/>
    <x v="42"/>
  </r>
  <r>
    <x v="126"/>
    <x v="126"/>
    <d v="2025-08-29T23:04:42"/>
    <x v="2"/>
    <x v="5"/>
    <s v="My laptop's keyboard isn't working properly, some keys are stuck. Go wear understand relate."/>
    <x v="2"/>
    <n v="94.699864166672342"/>
    <n v="94.699864166672342"/>
    <n v="45879.752715175047"/>
    <s v="Tuesday"/>
    <s v="August"/>
    <n v="3"/>
    <x v="17"/>
    <n v="94.699864166672342"/>
    <x v="74"/>
  </r>
  <r>
    <x v="127"/>
    <x v="127"/>
    <d v="2025-07-22T01:23:32"/>
    <x v="1"/>
    <x v="9"/>
    <s v="Application X is crashing every time I open it. Gas mother rate wind fight success medical."/>
    <x v="2"/>
    <n v="106.00362444436178"/>
    <n v="106.00362444436178"/>
    <n v="45879.089103994062"/>
    <s v="Thursday"/>
    <s v="July"/>
    <n v="5"/>
    <x v="20"/>
    <n v="106.00362444436178"/>
    <x v="56"/>
  </r>
  <r>
    <x v="128"/>
    <x v="128"/>
    <d v="2025-09-10T01:18:37"/>
    <x v="4"/>
    <x v="2"/>
    <s v="Can't connect to the Wi-Fi. It's showing 'No internet access'. These entire million eat play sit."/>
    <x v="0"/>
    <n v="8.2745902778115124"/>
    <n v="8.2745902778115124"/>
    <n v="45880.154918381202"/>
    <s v="Tuesday"/>
    <s v="September"/>
    <n v="3"/>
    <x v="3"/>
    <n v="8.2745902778115124"/>
    <x v="29"/>
  </r>
  <r>
    <x v="129"/>
    <x v="129"/>
    <d v="2025-09-08T16:09:05"/>
    <x v="0"/>
    <x v="1"/>
    <s v="Draw once season talk forward. Decision partner north realize finish one question."/>
    <x v="1"/>
    <n v="46.64600083330879"/>
    <n v="46.64600083330879"/>
    <n v="45878.747542317564"/>
    <s v="Saturday"/>
    <s v="September"/>
    <n v="7"/>
    <x v="3"/>
    <n v="46.64600083330879"/>
    <x v="68"/>
  </r>
  <r>
    <x v="130"/>
    <x v="130"/>
    <d v="2025-09-12T16:37:10"/>
    <x v="6"/>
    <x v="6"/>
    <s v="Catch travel form bar pretty himself team. Light suffer evidence land ok may guy."/>
    <x v="2"/>
    <n v="43.714935555530246"/>
    <n v="43.714935555530246"/>
    <n v="45877.348450004625"/>
    <s v="Wednesday"/>
    <s v="September"/>
    <n v="4"/>
    <x v="5"/>
    <n v="43.714935555530246"/>
    <x v="9"/>
  </r>
  <r>
    <x v="131"/>
    <x v="131"/>
    <d v="2025-08-14T09:20:30"/>
    <x v="6"/>
    <x v="2"/>
    <s v="Act believe heavy watch best game part. Too language mean. Cut age personal resource."/>
    <x v="2"/>
    <n v="92.843407222302631"/>
    <n v="92.843407222302631"/>
    <n v="45875.584104178233"/>
    <s v="Sunday"/>
    <s v="August"/>
    <n v="1"/>
    <x v="14"/>
    <n v="92.843407222302631"/>
    <x v="57"/>
  </r>
  <r>
    <x v="132"/>
    <x v="132"/>
    <d v="2025-09-10T14:05:49"/>
    <x v="0"/>
    <x v="7"/>
    <s v="Year name message voice data. Protect word up today. Break drop already life."/>
    <x v="2"/>
    <n v="83.458815555553883"/>
    <n v="83.458815555553883"/>
    <n v="45875.365401338087"/>
    <s v="Sunday"/>
    <s v="September"/>
    <n v="1"/>
    <x v="21"/>
    <n v="83.458815555553883"/>
    <x v="49"/>
  </r>
  <r>
    <x v="133"/>
    <x v="133"/>
    <d v="2025-07-21T17:05:13"/>
    <x v="3"/>
    <x v="3"/>
    <s v="I'm locked out of my account and can't reset my password. Maintain tree story research hair why."/>
    <x v="0"/>
    <n v="9.966525555588305"/>
    <n v="9.966525555588305"/>
    <n v="45873.498076631258"/>
    <s v="Monday"/>
    <s v="July"/>
    <n v="2"/>
    <x v="7"/>
    <n v="9.966525555588305"/>
    <x v="50"/>
  </r>
  <r>
    <x v="134"/>
    <x v="134"/>
    <d v="2025-08-22T00:38:38"/>
    <x v="0"/>
    <x v="5"/>
    <s v="Memory process group arm attack indicate mother. View three prepare by."/>
    <x v="2"/>
    <n v="167.59663333342178"/>
    <n v="167.59663333342178"/>
    <n v="45874.385663459929"/>
    <s v="Friday"/>
    <s v="August"/>
    <n v="6"/>
    <x v="11"/>
    <n v="167.59663333342178"/>
    <x v="39"/>
  </r>
  <r>
    <x v="135"/>
    <x v="135"/>
    <d v="2025-06-29T00:46:12"/>
    <x v="5"/>
    <x v="6"/>
    <s v="Foreign sign be money cup raise keep. Right scene market."/>
    <x v="2"/>
    <n v="114.81629194447305"/>
    <n v="114.81629194447305"/>
    <n v="45873.741798799383"/>
    <s v="Tuesday"/>
    <s v="June"/>
    <n v="3"/>
    <x v="16"/>
    <n v="114.81629194447305"/>
    <x v="11"/>
  </r>
  <r>
    <x v="136"/>
    <x v="136"/>
    <d v="2025-09-17T23:47:19"/>
    <x v="2"/>
    <x v="6"/>
    <s v="My laptop's keyboard isn't working properly, some keys are stuck. Certain six among before."/>
    <x v="2"/>
    <n v="77.951536388893146"/>
    <n v="77.951536388893146"/>
    <n v="45876.705636245875"/>
    <s v="Sunday"/>
    <s v="September"/>
    <n v="1"/>
    <x v="3"/>
    <n v="77.951536388893146"/>
    <x v="66"/>
  </r>
  <r>
    <x v="137"/>
    <x v="137"/>
    <d v="2025-06-30T23:16:51"/>
    <x v="2"/>
    <x v="1"/>
    <s v="My laptop's keyboard isn't working properly, some keys are stuck. Ago his against point garden drug."/>
    <x v="2"/>
    <n v="38.037633333471604"/>
    <n v="38.037633333471604"/>
    <n v="45873.779669184478"/>
    <s v="Sunday"/>
    <s v="June"/>
    <n v="1"/>
    <x v="2"/>
    <n v="38.037633333471604"/>
    <x v="38"/>
  </r>
  <r>
    <x v="138"/>
    <x v="138"/>
    <d v="2025-08-20T12:41:10"/>
    <x v="1"/>
    <x v="0"/>
    <s v="Application X is crashing every time I open it. Any state food citizen."/>
    <x v="1"/>
    <n v="23.30690499994671"/>
    <n v="23.30690499994671"/>
    <n v="45876.812547313843"/>
    <s v="Tuesday"/>
    <s v="August"/>
    <n v="3"/>
    <x v="10"/>
    <n v="23.30690499994671"/>
    <x v="73"/>
  </r>
  <r>
    <x v="139"/>
    <x v="139"/>
    <d v="2025-08-27T10:24:43"/>
    <x v="4"/>
    <x v="6"/>
    <s v="Can't connect to the Wi-Fi. It's showing 'No internet access'. He particularly begin save area finally word."/>
    <x v="2"/>
    <n v="139.76372777775396"/>
    <n v="139.76372777775396"/>
    <n v="45875.744826885522"/>
    <s v="Thursday"/>
    <s v="August"/>
    <n v="5"/>
    <x v="9"/>
    <n v="139.76372777775396"/>
    <x v="75"/>
  </r>
  <r>
    <x v="140"/>
    <x v="140"/>
    <d v="2025-08-06T01:50:41"/>
    <x v="2"/>
    <x v="8"/>
    <s v="My laptop's keyboard isn't working properly, some keys are stuck. Serious simply mind cost movie actually."/>
    <x v="1"/>
    <n v="14.877491944469512"/>
    <n v="14.877491944469512"/>
    <n v="45874.258275685184"/>
    <s v="Tuesday"/>
    <s v="August"/>
    <n v="3"/>
    <x v="6"/>
    <n v="14.877491944469512"/>
    <x v="76"/>
  </r>
  <r>
    <x v="141"/>
    <x v="141"/>
    <d v="2025-08-18T23:14:10"/>
    <x v="2"/>
    <x v="0"/>
    <s v="My laptop's keyboard isn't working properly, some keys are stuck. Social approach mother white."/>
    <x v="1"/>
    <n v="12.868507222097833"/>
    <n v="12.868507222097833"/>
    <n v="45874.236199018778"/>
    <s v="Monday"/>
    <s v="August"/>
    <n v="2"/>
    <x v="6"/>
    <n v="12.868507222097833"/>
    <x v="77"/>
  </r>
  <r>
    <x v="142"/>
    <x v="142"/>
    <d v="2025-09-14T21:34:39"/>
    <x v="4"/>
    <x v="4"/>
    <s v="Can't connect to the Wi-Fi. It's showing 'No internet access'. Enter room up sound nature."/>
    <x v="1"/>
    <n v="29.233325277746189"/>
    <n v="29.233325277746189"/>
    <n v="45872.586726416383"/>
    <s v="Saturday"/>
    <s v="September"/>
    <n v="7"/>
    <x v="8"/>
    <n v="29.233325277746189"/>
    <x v="33"/>
  </r>
  <r>
    <x v="143"/>
    <x v="143"/>
    <d v="2025-08-06T22:49:37"/>
    <x v="2"/>
    <x v="3"/>
    <s v="My laptop's keyboard isn't working properly, some keys are stuck. Effort to since question."/>
    <x v="2"/>
    <n v="88.001805555482861"/>
    <n v="88.001805555482861"/>
    <n v="45866.716114173287"/>
    <s v="Sunday"/>
    <s v="August"/>
    <n v="1"/>
    <x v="22"/>
    <n v="88.001805555482861"/>
    <x v="35"/>
  </r>
  <r>
    <x v="144"/>
    <x v="144"/>
    <d v="2025-06-27T15:18:06"/>
    <x v="1"/>
    <x v="8"/>
    <s v="Application X is crashing every time I open it. These drive president building."/>
    <x v="1"/>
    <n v="12.229459166585002"/>
    <n v="12.229459166585002"/>
    <n v="45865.788069430942"/>
    <s v="Friday"/>
    <s v="June"/>
    <n v="6"/>
    <x v="15"/>
    <n v="12.229459166585002"/>
    <x v="0"/>
  </r>
  <r>
    <x v="145"/>
    <x v="145"/>
    <d v="2025-08-31T17:50:14"/>
    <x v="6"/>
    <x v="3"/>
    <s v="Suddenly effort she without without."/>
    <x v="3"/>
    <n v="2.009704444441013"/>
    <n v="2.009704444441013"/>
    <n v="45871.92008198148"/>
    <s v="Sunday"/>
    <s v="August"/>
    <n v="1"/>
    <x v="20"/>
    <n v="2.009704444441013"/>
    <x v="78"/>
  </r>
  <r>
    <x v="146"/>
    <x v="146"/>
    <d v="2025-06-24T18:54:19"/>
    <x v="4"/>
    <x v="6"/>
    <s v="Can't connect to the Wi-Fi. It's showing 'No internet access'. Should that nation can difficult nice."/>
    <x v="0"/>
    <n v="7.8493558333721012"/>
    <n v="7.8493558333721012"/>
    <n v="45864.735233923609"/>
    <s v="Tuesday"/>
    <s v="June"/>
    <n v="3"/>
    <x v="12"/>
    <n v="7.8493558333721012"/>
    <x v="11"/>
  </r>
  <r>
    <x v="147"/>
    <x v="147"/>
    <d v="2025-09-06T05:01:09"/>
    <x v="5"/>
    <x v="3"/>
    <s v="Look scene real owner agent whose specific. Along they yourself character year or behind."/>
    <x v="2"/>
    <n v="84.074126666528173"/>
    <n v="84.074126666528173"/>
    <n v="45875.493423236883"/>
    <s v="Tuesday"/>
    <s v="September"/>
    <n v="3"/>
    <x v="8"/>
    <n v="84.074126666528173"/>
    <x v="62"/>
  </r>
  <r>
    <x v="148"/>
    <x v="148"/>
    <d v="2025-07-17T16:50:12"/>
    <x v="0"/>
    <x v="7"/>
    <s v="You reflect radio. Especially speech wish interesting wife."/>
    <x v="1"/>
    <n v="26.466056388861034"/>
    <n v="26.466056388861034"/>
    <n v="45861.887111747681"/>
    <s v="Wednesday"/>
    <s v="July"/>
    <n v="4"/>
    <x v="9"/>
    <n v="26.466056388861034"/>
    <x v="79"/>
  </r>
  <r>
    <x v="149"/>
    <x v="149"/>
    <d v="2025-08-01T04:13:25"/>
    <x v="2"/>
    <x v="0"/>
    <s v="My laptop's keyboard isn't working properly, some keys are stuck. Event pattern factor deep manager work."/>
    <x v="1"/>
    <n v="24.012929444492329"/>
    <n v="24.012929444492329"/>
    <n v="45869.175449467592"/>
    <s v="Thursday"/>
    <s v="July"/>
    <n v="5"/>
    <x v="23"/>
    <n v="24.012929444492329"/>
    <x v="3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0">
  <r>
    <s v="TICKET-1000"/>
    <d v="2025-06-27T22:36:16"/>
    <d v="2025-06-28T03:46:41"/>
    <x v="0"/>
    <s v="Toni Wiley"/>
    <x v="0"/>
    <x v="0"/>
    <n v="5.1735194444772787"/>
    <n v="5.1735194444772787"/>
    <n v="45868.3133236227"/>
    <s v="Friday"/>
    <s v="June"/>
    <n v="6"/>
    <x v="0"/>
    <x v="0"/>
    <s v="2025-06-27"/>
  </r>
  <r>
    <s v="TICKET-1001"/>
    <d v="2025-09-01T19:27:59"/>
    <d v="2025-09-03T07:18:06"/>
    <x v="1"/>
    <s v="Tanya Jones"/>
    <x v="1"/>
    <x v="1"/>
    <n v="35.835202499991283"/>
    <n v="35.835202499991283"/>
    <n v="45868.647352266547"/>
    <s v="Monday"/>
    <s v="September"/>
    <n v="2"/>
    <x v="1"/>
    <x v="1"/>
    <s v="2025-09-01"/>
  </r>
  <r>
    <s v="TICKET-1002"/>
    <d v="2025-09-04T09:32:03"/>
    <d v="2025-09-05T23:50:37"/>
    <x v="0"/>
    <s v="Sheila Ball"/>
    <x v="2"/>
    <x v="1"/>
    <n v="38.309437499963678"/>
    <n v="38.309437499963678"/>
    <n v="45868.493211859699"/>
    <s v="Thursday"/>
    <s v="September"/>
    <n v="5"/>
    <x v="2"/>
    <x v="2"/>
    <s v="2025-09-04"/>
  </r>
  <r>
    <s v="TICKET-1003"/>
    <d v="2025-07-28T17:47:34"/>
    <d v="2025-07-29T01:38:19"/>
    <x v="2"/>
    <s v="Cynthia Rich"/>
    <x v="3"/>
    <x v="0"/>
    <n v="7.8459177776821889"/>
    <n v="7.8459177776821889"/>
    <n v="45868.565343836766"/>
    <s v="Monday"/>
    <s v="July"/>
    <n v="2"/>
    <x v="3"/>
    <x v="3"/>
    <s v="2025-07-28"/>
  </r>
  <r>
    <s v="TICKET-1004"/>
    <d v="2025-09-03T21:46:09"/>
    <d v="2025-09-04T06:53:07"/>
    <x v="1"/>
    <s v="Janice Burns"/>
    <x v="4"/>
    <x v="0"/>
    <n v="9.1162583333789371"/>
    <n v="9.1162583333789371"/>
    <n v="45868.288841095811"/>
    <s v="Wednesday"/>
    <s v="September"/>
    <n v="4"/>
    <x v="4"/>
    <x v="4"/>
    <s v="2025-09-03"/>
  </r>
  <r>
    <s v="TICKET-1005"/>
    <d v="2025-08-04T20:32:40"/>
    <d v="2025-08-10T09:52:42"/>
    <x v="1"/>
    <s v="Sheila Ball"/>
    <x v="5"/>
    <x v="2"/>
    <n v="133.33368749998044"/>
    <n v="133.33368749998044"/>
    <n v="45867.582120432926"/>
    <s v="Monday"/>
    <s v="August"/>
    <n v="2"/>
    <x v="5"/>
    <x v="5"/>
    <s v="2025-08-04"/>
  </r>
  <r>
    <s v="TICKET-1006"/>
    <d v="2025-08-22T10:38:16"/>
    <d v="2025-08-23T14:11:49"/>
    <x v="3"/>
    <s v="Autumn Ryan"/>
    <x v="6"/>
    <x v="2"/>
    <n v="27.559388888825197"/>
    <n v="27.559388888825197"/>
    <n v="45867.909465761782"/>
    <s v="Friday"/>
    <s v="August"/>
    <n v="6"/>
    <x v="6"/>
    <x v="6"/>
    <s v="2025-08-22"/>
  </r>
  <r>
    <s v="TICKET-1007"/>
    <d v="2025-07-05T07:43:28"/>
    <d v="2025-07-09T20:26:19"/>
    <x v="1"/>
    <s v="Amanda White"/>
    <x v="7"/>
    <x v="2"/>
    <n v="108.71431305556325"/>
    <n v="108.71431305556325"/>
    <n v="45867.715911061881"/>
    <s v="Saturday"/>
    <s v="July"/>
    <n v="7"/>
    <x v="7"/>
    <x v="7"/>
    <s v="2025-07-05"/>
  </r>
  <r>
    <s v="TICKET-1008"/>
    <d v="2025-07-07T16:41:14"/>
    <d v="2025-07-08T10:04:28"/>
    <x v="2"/>
    <s v="Amanda White"/>
    <x v="8"/>
    <x v="1"/>
    <n v="17.387358055450022"/>
    <n v="17.387358055450022"/>
    <n v="45868.152180436875"/>
    <s v="Monday"/>
    <s v="July"/>
    <n v="2"/>
    <x v="8"/>
    <x v="8"/>
    <s v="2025-07-07"/>
  </r>
  <r>
    <s v="TICKET-1009"/>
    <d v="2025-09-10T14:49:33"/>
    <d v="2025-09-11T19:58:37"/>
    <x v="1"/>
    <s v="Sheila Ball"/>
    <x v="9"/>
    <x v="1"/>
    <n v="29.151188888819888"/>
    <n v="29.151188888819888"/>
    <n v="45868.363550896916"/>
    <s v="Wednesday"/>
    <s v="September"/>
    <n v="4"/>
    <x v="9"/>
    <x v="9"/>
    <s v="2025-09-10"/>
  </r>
  <r>
    <s v="TICKET-1010"/>
    <d v="2025-08-27T13:20:02"/>
    <d v="2025-09-02T16:28:31"/>
    <x v="1"/>
    <s v="Adam Stone"/>
    <x v="10"/>
    <x v="2"/>
    <n v="147.14153527765302"/>
    <n v="147.14153527765302"/>
    <n v="45867.754179719515"/>
    <s v="Wednesday"/>
    <s v="August"/>
    <n v="4"/>
    <x v="10"/>
    <x v="10"/>
    <s v="2025-08-27"/>
  </r>
  <r>
    <s v="TICKET-1011"/>
    <d v="2025-06-24T01:56:19"/>
    <d v="2025-06-24T05:46:33"/>
    <x v="4"/>
    <s v="Natasha Harris"/>
    <x v="11"/>
    <x v="0"/>
    <n v="3.8372252777335234"/>
    <n v="3.8372252777335234"/>
    <n v="45867.29419221951"/>
    <s v="Tuesday"/>
    <s v="June"/>
    <n v="3"/>
    <x v="11"/>
    <x v="11"/>
    <s v="2025-06-24"/>
  </r>
  <r>
    <s v="TICKET-1012"/>
    <d v="2025-06-28T09:51:47"/>
    <d v="2025-06-29T02:58:41"/>
    <x v="4"/>
    <s v="Toni Wiley"/>
    <x v="12"/>
    <x v="1"/>
    <n v="17.115037777635735"/>
    <n v="17.115037777635735"/>
    <n v="45867.497896486144"/>
    <s v="Saturday"/>
    <s v="June"/>
    <n v="7"/>
    <x v="2"/>
    <x v="12"/>
    <s v="2025-06-28"/>
  </r>
  <r>
    <s v="TICKET-1013"/>
    <d v="2025-07-22T09:08:54"/>
    <d v="2025-07-26T15:54:44"/>
    <x v="1"/>
    <s v="Amanda White"/>
    <x v="13"/>
    <x v="2"/>
    <n v="102.76395249995403"/>
    <n v="102.76395249995403"/>
    <n v="45868.114746412015"/>
    <s v="Tuesday"/>
    <s v="July"/>
    <n v="3"/>
    <x v="2"/>
    <x v="13"/>
    <s v="2025-07-22"/>
  </r>
  <r>
    <s v="TICKET-1014"/>
    <d v="2025-07-09T22:32:58"/>
    <d v="2025-07-10T01:11:32"/>
    <x v="1"/>
    <s v="Tanya Jones"/>
    <x v="14"/>
    <x v="0"/>
    <n v="2.6426983333658427"/>
    <n v="2.6426983333658427"/>
    <n v="45868.488015856587"/>
    <s v="Wednesday"/>
    <s v="July"/>
    <n v="4"/>
    <x v="0"/>
    <x v="14"/>
    <s v="2025-07-09"/>
  </r>
  <r>
    <s v="TICKET-1015"/>
    <d v="2025-07-23T22:34:11"/>
    <d v="2025-07-24T01:20:01"/>
    <x v="1"/>
    <s v="Marvin West"/>
    <x v="15"/>
    <x v="0"/>
    <n v="2.7640863888664171"/>
    <n v="2.7640863888664171"/>
    <n v="45868.907536298735"/>
    <s v="Wednesday"/>
    <s v="July"/>
    <n v="4"/>
    <x v="0"/>
    <x v="15"/>
    <s v="2025-07-23"/>
  </r>
  <r>
    <s v="TICKET-1016"/>
    <d v="2025-08-06T11:52:05"/>
    <d v="2025-08-11T08:18:53"/>
    <x v="1"/>
    <s v="Amanda White"/>
    <x v="16"/>
    <x v="2"/>
    <n v="116.44657277787337"/>
    <n v="116.44657277787337"/>
    <n v="45868.628110596357"/>
    <s v="Wednesday"/>
    <s v="August"/>
    <n v="4"/>
    <x v="12"/>
    <x v="16"/>
    <s v="2025-08-06"/>
  </r>
  <r>
    <s v="TICKET-1017"/>
    <d v="2025-06-30T16:42:14"/>
    <d v="2025-07-02T20:37:19"/>
    <x v="5"/>
    <s v="Toni Wiley"/>
    <x v="17"/>
    <x v="2"/>
    <n v="51.918000000121538"/>
    <n v="51.918000000121538"/>
    <n v="45868.916060902768"/>
    <s v="Monday"/>
    <s v="June"/>
    <n v="2"/>
    <x v="8"/>
    <x v="17"/>
    <s v="2025-06-30"/>
  </r>
  <r>
    <s v="TICKET-1018"/>
    <d v="2025-06-30T23:03:04"/>
    <d v="2025-07-04T11:48:25"/>
    <x v="4"/>
    <s v="Cynthia Rich"/>
    <x v="18"/>
    <x v="2"/>
    <n v="84.755737222207244"/>
    <n v="84.755737222207244"/>
    <n v="45869.051912988318"/>
    <s v="Monday"/>
    <s v="June"/>
    <n v="2"/>
    <x v="13"/>
    <x v="18"/>
    <s v="2025-06-30"/>
  </r>
  <r>
    <s v="TICKET-1019"/>
    <d v="2025-07-03T07:27:15"/>
    <d v="2025-07-04T23:58:39"/>
    <x v="2"/>
    <s v="Cynthia Rich"/>
    <x v="19"/>
    <x v="1"/>
    <n v="40.523201666772366"/>
    <n v="40.523201666772366"/>
    <n v="45869.28744177398"/>
    <s v="Thursday"/>
    <s v="July"/>
    <n v="5"/>
    <x v="7"/>
    <x v="19"/>
    <s v="2025-07-03"/>
  </r>
  <r>
    <s v="TICKET-1020"/>
    <d v="2025-06-23T22:49:38"/>
    <d v="2025-06-25T11:06:40"/>
    <x v="1"/>
    <s v="Tanya Jones"/>
    <x v="20"/>
    <x v="1"/>
    <n v="36.284043611143716"/>
    <n v="36.284043611143716"/>
    <n v="45869.606992325804"/>
    <s v="Monday"/>
    <s v="June"/>
    <n v="2"/>
    <x v="0"/>
    <x v="20"/>
    <s v="2025-06-23"/>
  </r>
  <r>
    <s v="TICKET-1021"/>
    <d v="2025-07-08T11:34:57"/>
    <d v="2025-07-10T09:25:12"/>
    <x v="1"/>
    <s v="Toni Wiley"/>
    <x v="21"/>
    <x v="1"/>
    <n v="45.837675833317917"/>
    <n v="45.837675833317917"/>
    <n v="45869.78941338454"/>
    <s v="Tuesday"/>
    <s v="July"/>
    <n v="3"/>
    <x v="12"/>
    <x v="21"/>
    <s v="2025-07-08"/>
  </r>
  <r>
    <s v="TICKET-1022"/>
    <d v="2025-06-22T23:29:46"/>
    <d v="2025-06-23T16:34:14"/>
    <x v="1"/>
    <s v="Adam Stone"/>
    <x v="22"/>
    <x v="1"/>
    <n v="17.074626388843171"/>
    <n v="17.074626388843171"/>
    <n v="45869.901137657122"/>
    <s v="Sunday"/>
    <s v="June"/>
    <n v="1"/>
    <x v="13"/>
    <x v="22"/>
    <s v="2025-06-22"/>
  </r>
  <r>
    <s v="TICKET-1023"/>
    <d v="2025-08-29T12:27:53"/>
    <d v="2025-08-31T04:23:45"/>
    <x v="1"/>
    <s v="Janice Burns"/>
    <x v="23"/>
    <x v="1"/>
    <n v="39.931116944295354"/>
    <n v="39.931116944295354"/>
    <n v="45869.970432944254"/>
    <s v="Friday"/>
    <s v="August"/>
    <n v="6"/>
    <x v="14"/>
    <x v="23"/>
    <s v="2025-08-29"/>
  </r>
  <r>
    <s v="TICKET-1024"/>
    <d v="2025-07-12T03:37:37"/>
    <d v="2025-07-16T09:42:35"/>
    <x v="4"/>
    <s v="Cynthia Rich"/>
    <x v="24"/>
    <x v="2"/>
    <n v="102.08274805551628"/>
    <n v="102.08274805551628"/>
    <n v="45869.658300509611"/>
    <s v="Saturday"/>
    <s v="July"/>
    <n v="7"/>
    <x v="15"/>
    <x v="24"/>
    <s v="2025-07-12"/>
  </r>
  <r>
    <s v="TICKET-1025"/>
    <d v="2025-07-13T05:42:50"/>
    <d v="2025-07-14T19:35:59"/>
    <x v="1"/>
    <s v="Tanya Jones"/>
    <x v="25"/>
    <x v="1"/>
    <n v="37.88586027774727"/>
    <n v="37.88586027774727"/>
    <n v="45870.041114042513"/>
    <s v="Sunday"/>
    <s v="July"/>
    <n v="1"/>
    <x v="16"/>
    <x v="25"/>
    <s v="2025-07-13"/>
  </r>
  <r>
    <s v="TICKET-1026"/>
    <d v="2025-06-24T00:26:51"/>
    <d v="2025-06-24T12:14:52"/>
    <x v="4"/>
    <s v="Janice Burns"/>
    <x v="26"/>
    <x v="0"/>
    <n v="11.800193611183204"/>
    <n v="11.800193611183204"/>
    <n v="45869.859444219517"/>
    <s v="Tuesday"/>
    <s v="June"/>
    <n v="3"/>
    <x v="17"/>
    <x v="26"/>
    <s v="2025-06-24"/>
  </r>
  <r>
    <s v="TICKET-1027"/>
    <d v="2025-07-03T19:29:05"/>
    <d v="2025-07-05T17:15:14"/>
    <x v="6"/>
    <s v="Tanya Jones"/>
    <x v="27"/>
    <x v="1"/>
    <n v="45.769049444468692"/>
    <n v="45.769049444468692"/>
    <n v="45870.260967114431"/>
    <s v="Thursday"/>
    <s v="July"/>
    <n v="5"/>
    <x v="1"/>
    <x v="27"/>
    <s v="2025-07-03"/>
  </r>
  <r>
    <s v="TICKET-1028"/>
    <d v="2025-09-15T13:02:57"/>
    <d v="2025-09-17T07:57:18"/>
    <x v="0"/>
    <s v="Toni Wiley"/>
    <x v="28"/>
    <x v="2"/>
    <n v="42.905721111106686"/>
    <n v="42.905721111106686"/>
    <n v="45870.79838029309"/>
    <s v="Monday"/>
    <s v="September"/>
    <n v="2"/>
    <x v="10"/>
    <x v="28"/>
    <s v="2025-09-15"/>
  </r>
  <r>
    <s v="TICKET-1029"/>
    <d v="2025-08-27T21:57:13"/>
    <d v="2025-08-29T06:38:57"/>
    <x v="1"/>
    <s v="Sheila Ball"/>
    <x v="29"/>
    <x v="1"/>
    <n v="32.695510555466171"/>
    <n v="32.695510555466171"/>
    <n v="45870.193304236462"/>
    <s v="Wednesday"/>
    <s v="August"/>
    <n v="4"/>
    <x v="4"/>
    <x v="29"/>
    <s v="2025-08-27"/>
  </r>
  <r>
    <s v="TICKET-1030"/>
    <d v="2025-08-30T20:17:04"/>
    <d v="2025-09-06T02:38:11"/>
    <x v="4"/>
    <s v="Sheila Ball"/>
    <x v="30"/>
    <x v="2"/>
    <n v="150.35184000001755"/>
    <n v="150.35184000001755"/>
    <n v="45870.322547480588"/>
    <s v="Saturday"/>
    <s v="August"/>
    <n v="7"/>
    <x v="5"/>
    <x v="30"/>
    <s v="2025-08-30"/>
  </r>
  <r>
    <s v="TICKET-1031"/>
    <d v="2025-08-24T23:58:58"/>
    <d v="2025-08-25T07:35:19"/>
    <x v="1"/>
    <s v="Tanya Jones"/>
    <x v="31"/>
    <x v="0"/>
    <n v="7.6059738888870925"/>
    <n v="7.6059738888870925"/>
    <n v="45870.39208483362"/>
    <s v="Sunday"/>
    <s v="August"/>
    <n v="1"/>
    <x v="13"/>
    <x v="31"/>
    <s v="2025-08-24"/>
  </r>
  <r>
    <s v="TICKET-1032"/>
    <d v="2025-07-11T18:10:39"/>
    <d v="2025-07-17T06:40:38"/>
    <x v="4"/>
    <s v="Amanda White"/>
    <x v="32"/>
    <x v="2"/>
    <n v="132.49974805559032"/>
    <n v="132.49974805559032"/>
    <n v="45870.56250648381"/>
    <s v="Friday"/>
    <s v="July"/>
    <n v="6"/>
    <x v="18"/>
    <x v="32"/>
    <s v="2025-07-11"/>
  </r>
  <r>
    <s v="TICKET-1033"/>
    <d v="2025-09-04T19:33:03"/>
    <d v="2025-09-10T05:28:47"/>
    <x v="6"/>
    <s v="Autumn Ryan"/>
    <x v="33"/>
    <x v="2"/>
    <n v="129.92903861106606"/>
    <n v="129.92903861106606"/>
    <n v="45870.863146512696"/>
    <s v="Thursday"/>
    <s v="September"/>
    <n v="5"/>
    <x v="1"/>
    <x v="33"/>
    <s v="2025-09-04"/>
  </r>
  <r>
    <s v="TICKET-1034"/>
    <d v="2025-08-24T17:06:08"/>
    <d v="2025-08-30T19:43:21"/>
    <x v="1"/>
    <s v="Janice Burns"/>
    <x v="34"/>
    <x v="2"/>
    <n v="146.62014916667249"/>
    <n v="146.62014916667249"/>
    <n v="45870.886331441143"/>
    <s v="Sunday"/>
    <s v="August"/>
    <n v="1"/>
    <x v="3"/>
    <x v="34"/>
    <s v="2025-08-24"/>
  </r>
  <r>
    <s v="TICKET-1035"/>
    <d v="2025-06-30T17:48:03"/>
    <d v="2025-07-01T19:36:47"/>
    <x v="2"/>
    <s v="Tanya Jones"/>
    <x v="35"/>
    <x v="2"/>
    <n v="25.812275277741719"/>
    <n v="25.812275277741719"/>
    <n v="45870.538695996882"/>
    <s v="Monday"/>
    <s v="June"/>
    <n v="2"/>
    <x v="3"/>
    <x v="35"/>
    <s v="2025-06-30"/>
  </r>
  <r>
    <s v="TICKET-1036"/>
    <d v="2025-09-09T08:46:26"/>
    <d v="2025-09-13T06:18:49"/>
    <x v="1"/>
    <s v="Natasha Harris"/>
    <x v="36"/>
    <x v="2"/>
    <n v="93.53977527783718"/>
    <n v="93.53977527783718"/>
    <n v="45870.996291290685"/>
    <s v="Tuesday"/>
    <s v="September"/>
    <n v="3"/>
    <x v="19"/>
    <x v="36"/>
    <s v="2025-09-09"/>
  </r>
  <r>
    <s v="TICKET-1037"/>
    <d v="2025-08-11T10:56:36"/>
    <d v="2025-08-17T16:07:19"/>
    <x v="0"/>
    <s v="Adam Stone"/>
    <x v="37"/>
    <x v="2"/>
    <n v="149.17866749991663"/>
    <n v="149.17866749991663"/>
    <n v="45870.21732660236"/>
    <s v="Monday"/>
    <s v="August"/>
    <n v="2"/>
    <x v="6"/>
    <x v="37"/>
    <s v="2025-08-11"/>
  </r>
  <r>
    <s v="TICKET-1038"/>
    <d v="2025-09-01T16:20:12"/>
    <d v="2025-09-02T02:43:04"/>
    <x v="1"/>
    <s v="Autumn Ryan"/>
    <x v="38"/>
    <x v="1"/>
    <n v="10.381147500069346"/>
    <n v="10.381147500069346"/>
    <n v="45870.56366232827"/>
    <s v="Monday"/>
    <s v="September"/>
    <n v="2"/>
    <x v="8"/>
    <x v="38"/>
    <s v="2025-09-01"/>
  </r>
  <r>
    <s v="TICKET-1039"/>
    <d v="2025-08-14T20:30:07"/>
    <d v="2025-08-15T08:44:19"/>
    <x v="3"/>
    <s v="Amanda White"/>
    <x v="39"/>
    <x v="1"/>
    <n v="12.236511666735169"/>
    <n v="12.236511666735169"/>
    <n v="45869.914212192642"/>
    <s v="Thursday"/>
    <s v="August"/>
    <n v="5"/>
    <x v="5"/>
    <x v="39"/>
    <s v="2025-08-14"/>
  </r>
  <r>
    <s v="TICKET-1040"/>
    <d v="2025-09-05T05:49:39"/>
    <d v="2025-09-06T22:59:27"/>
    <x v="4"/>
    <s v="Toni Wiley"/>
    <x v="40"/>
    <x v="1"/>
    <n v="41.163475555542391"/>
    <n v="41.163475555542391"/>
    <n v="45869.961719502084"/>
    <s v="Friday"/>
    <s v="September"/>
    <n v="6"/>
    <x v="16"/>
    <x v="40"/>
    <s v="2025-09-05"/>
  </r>
  <r>
    <s v="TICKET-1041"/>
    <d v="2025-09-13T18:26:30"/>
    <d v="2025-09-14T19:22:39"/>
    <x v="2"/>
    <s v="Tanya Jones"/>
    <x v="41"/>
    <x v="2"/>
    <n v="24.935883888916578"/>
    <n v="24.935883888916578"/>
    <n v="45869.813916775041"/>
    <s v="Saturday"/>
    <s v="September"/>
    <n v="7"/>
    <x v="18"/>
    <x v="41"/>
    <s v="2025-09-13"/>
  </r>
  <r>
    <s v="TICKET-1042"/>
    <d v="2025-07-28T00:42:24"/>
    <d v="2025-08-03T11:00:27"/>
    <x v="6"/>
    <s v="Marvin West"/>
    <x v="42"/>
    <x v="2"/>
    <n v="154.30078805558151"/>
    <n v="154.30078805558151"/>
    <n v="45869.416831576418"/>
    <s v="Monday"/>
    <s v="July"/>
    <n v="2"/>
    <x v="17"/>
    <x v="42"/>
    <s v="2025-07-28"/>
  </r>
  <r>
    <s v="TICKET-1043"/>
    <d v="2025-07-30T21:37:33"/>
    <d v="2025-07-30T23:09:44"/>
    <x v="1"/>
    <s v="Amanda White"/>
    <x v="43"/>
    <x v="3"/>
    <n v="1.5365711110644042"/>
    <n v="1.5365711110644042"/>
    <n v="45869.633018812077"/>
    <s v="Wednesday"/>
    <s v="July"/>
    <n v="4"/>
    <x v="4"/>
    <x v="43"/>
    <s v="2025-07-30"/>
  </r>
  <r>
    <s v="TICKET-1044"/>
    <d v="2025-08-03T03:02:33"/>
    <d v="2025-08-03T07:10:24"/>
    <x v="2"/>
    <s v="Autumn Ryan"/>
    <x v="44"/>
    <x v="0"/>
    <n v="4.1308872221270576"/>
    <n v="4.1308872221270576"/>
    <n v="45870.085341436701"/>
    <s v="Sunday"/>
    <s v="August"/>
    <n v="1"/>
    <x v="15"/>
    <x v="44"/>
    <s v="2025-08-03"/>
  </r>
  <r>
    <s v="TICKET-1045"/>
    <d v="2025-07-05T09:41:54"/>
    <d v="2025-07-05T21:04:57"/>
    <x v="1"/>
    <s v="Tanya Jones"/>
    <x v="45"/>
    <x v="0"/>
    <n v="11.384240555518772"/>
    <n v="11.384240555518772"/>
    <n v="45870.086933479237"/>
    <s v="Saturday"/>
    <s v="July"/>
    <n v="7"/>
    <x v="2"/>
    <x v="45"/>
    <s v="2025-07-05"/>
  </r>
  <r>
    <s v="TICKET-1046"/>
    <d v="2025-08-30T13:43:06"/>
    <d v="2025-09-01T11:41:59"/>
    <x v="4"/>
    <s v="Janice Burns"/>
    <x v="46"/>
    <x v="1"/>
    <n v="45.981414999871049"/>
    <n v="45.981414999871049"/>
    <n v="45870.003336632879"/>
    <s v="Saturday"/>
    <s v="August"/>
    <n v="7"/>
    <x v="10"/>
    <x v="46"/>
    <s v="2025-08-30"/>
  </r>
  <r>
    <s v="TICKET-1047"/>
    <d v="2025-06-22T15:23:41"/>
    <d v="2025-06-27T12:57:19"/>
    <x v="3"/>
    <s v="Tanya Jones"/>
    <x v="47"/>
    <x v="2"/>
    <n v="117.56077138893306"/>
    <n v="117.56077138893306"/>
    <n v="45870.014325323376"/>
    <s v="Sunday"/>
    <s v="June"/>
    <n v="1"/>
    <x v="20"/>
    <x v="47"/>
    <s v="2025-06-22"/>
  </r>
  <r>
    <s v="TICKET-1048"/>
    <d v="2025-07-03T03:12:43"/>
    <d v="2025-07-03T15:39:54"/>
    <x v="4"/>
    <s v="Tanya Jones"/>
    <x v="48"/>
    <x v="1"/>
    <n v="12.45312888873741"/>
    <n v="12.45312888873741"/>
    <n v="45870.032701322605"/>
    <s v="Thursday"/>
    <s v="July"/>
    <n v="5"/>
    <x v="15"/>
    <x v="48"/>
    <s v="2025-07-03"/>
  </r>
  <r>
    <s v="TICKET-1049"/>
    <d v="2025-08-09T17:51:19"/>
    <d v="2025-08-10T20:32:46"/>
    <x v="4"/>
    <s v="Tanya Jones"/>
    <x v="49"/>
    <x v="1"/>
    <n v="26.690726111002732"/>
    <n v="26.690726111002732"/>
    <n v="45870.65464286838"/>
    <s v="Saturday"/>
    <s v="August"/>
    <n v="7"/>
    <x v="3"/>
    <x v="49"/>
    <s v="2025-08-09"/>
  </r>
  <r>
    <s v="TICKET-1050"/>
    <d v="2025-07-23T08:22:42"/>
    <d v="2025-07-27T23:09:54"/>
    <x v="0"/>
    <s v="Cynthia Rich"/>
    <x v="50"/>
    <x v="2"/>
    <n v="110.78663972223876"/>
    <n v="110.78663972223876"/>
    <n v="45870.410751979412"/>
    <s v="Wednesday"/>
    <s v="July"/>
    <n v="4"/>
    <x v="19"/>
    <x v="50"/>
    <s v="2025-07-23"/>
  </r>
  <r>
    <s v="TICKET-1051"/>
    <d v="2025-07-31T19:51:43"/>
    <d v="2025-08-07T01:25:06"/>
    <x v="1"/>
    <s v="Tanya Jones"/>
    <x v="51"/>
    <x v="2"/>
    <n v="149.55620611121412"/>
    <n v="149.55620611121412"/>
    <n v="45870.489806031386"/>
    <s v="Thursday"/>
    <s v="July"/>
    <n v="5"/>
    <x v="1"/>
    <x v="51"/>
    <s v="2025-07-31"/>
  </r>
  <r>
    <s v="TICKET-1052"/>
    <d v="2025-06-29T02:21:50"/>
    <d v="2025-06-29T17:27:46"/>
    <x v="1"/>
    <s v="Cynthia Rich"/>
    <x v="52"/>
    <x v="1"/>
    <n v="15.098935833200812"/>
    <n v="15.098935833200812"/>
    <n v="45870.496563372304"/>
    <s v="Sunday"/>
    <s v="June"/>
    <n v="1"/>
    <x v="21"/>
    <x v="52"/>
    <s v="2025-06-29"/>
  </r>
  <r>
    <s v="TICKET-1053"/>
    <d v="2025-08-15T20:41:48"/>
    <d v="2025-08-16T09:53:39"/>
    <x v="1"/>
    <s v="Tanya Jones"/>
    <x v="53"/>
    <x v="1"/>
    <n v="13.197324444539845"/>
    <n v="13.197324444539845"/>
    <n v="45870.840873388224"/>
    <s v="Friday"/>
    <s v="August"/>
    <n v="6"/>
    <x v="5"/>
    <x v="53"/>
    <s v="2025-08-15"/>
  </r>
  <r>
    <s v="TICKET-1054"/>
    <d v="2025-07-15T09:00:06"/>
    <d v="2025-07-15T19:03:10"/>
    <x v="4"/>
    <s v="Sheila Ball"/>
    <x v="54"/>
    <x v="0"/>
    <n v="10.050953888974618"/>
    <n v="10.050953888974618"/>
    <n v="45870.694816166339"/>
    <s v="Tuesday"/>
    <s v="July"/>
    <n v="3"/>
    <x v="2"/>
    <x v="54"/>
    <s v="2025-07-15"/>
  </r>
  <r>
    <s v="TICKET-1055"/>
    <d v="2025-06-21T01:06:48"/>
    <d v="2025-06-22T17:47:48"/>
    <x v="3"/>
    <s v="Tanya Jones"/>
    <x v="55"/>
    <x v="1"/>
    <n v="40.683295277820434"/>
    <n v="40.683295277820434"/>
    <n v="45870.877129265245"/>
    <s v="Saturday"/>
    <s v="June"/>
    <n v="7"/>
    <x v="11"/>
    <x v="55"/>
    <s v="2025-06-21"/>
  </r>
  <r>
    <s v="TICKET-1056"/>
    <d v="2025-08-02T07:52:13"/>
    <d v="2025-08-03T14:28:34"/>
    <x v="0"/>
    <s v="Cynthia Rich"/>
    <x v="56"/>
    <x v="1"/>
    <n v="30.605780555633828"/>
    <n v="30.605780555633828"/>
    <n v="45871.322137099094"/>
    <s v="Saturday"/>
    <s v="August"/>
    <n v="7"/>
    <x v="7"/>
    <x v="56"/>
    <s v="2025-08-02"/>
  </r>
  <r>
    <s v="TICKET-1057"/>
    <d v="2025-07-22T08:29:35"/>
    <d v="2025-07-29T06:48:58"/>
    <x v="5"/>
    <s v="Amanda White"/>
    <x v="57"/>
    <x v="2"/>
    <n v="166.32303749991115"/>
    <n v="166.32303749991115"/>
    <n v="45871.322074863107"/>
    <s v="Tuesday"/>
    <s v="July"/>
    <n v="3"/>
    <x v="19"/>
    <x v="57"/>
    <s v="2025-07-22"/>
  </r>
  <r>
    <s v="TICKET-1058"/>
    <d v="2025-08-06T13:42:51"/>
    <d v="2025-08-08T07:16:37"/>
    <x v="0"/>
    <s v="Amanda White"/>
    <x v="58"/>
    <x v="1"/>
    <n v="41.562863888859283"/>
    <n v="41.562863888859283"/>
    <n v="45871.441294446588"/>
    <s v="Wednesday"/>
    <s v="August"/>
    <n v="4"/>
    <x v="10"/>
    <x v="58"/>
    <s v="2025-08-06"/>
  </r>
  <r>
    <s v="TICKET-1059"/>
    <d v="2025-06-19T06:37:43"/>
    <d v="2025-06-20T14:17:59"/>
    <x v="1"/>
    <s v="Autumn Ryan"/>
    <x v="59"/>
    <x v="1"/>
    <n v="31.670991666731425"/>
    <n v="31.670991666731425"/>
    <n v="45871.395908448198"/>
    <s v="Thursday"/>
    <s v="June"/>
    <n v="5"/>
    <x v="22"/>
    <x v="59"/>
    <s v="2025-06-19"/>
  </r>
  <r>
    <s v="TICKET-1060"/>
    <d v="2025-08-27T11:05:38"/>
    <d v="2025-08-28T11:49:50"/>
    <x v="2"/>
    <s v="Cynthia Rich"/>
    <x v="60"/>
    <x v="1"/>
    <n v="24.736738611012697"/>
    <n v="24.736738611012697"/>
    <n v="45871.886127467085"/>
    <s v="Wednesday"/>
    <s v="August"/>
    <n v="4"/>
    <x v="12"/>
    <x v="60"/>
    <s v="2025-08-27"/>
  </r>
  <r>
    <s v="TICKET-1061"/>
    <d v="2025-09-10T20:19:38"/>
    <d v="2025-09-12T10:03:29"/>
    <x v="1"/>
    <s v="Toni Wiley"/>
    <x v="61"/>
    <x v="1"/>
    <n v="37.730805555533152"/>
    <n v="37.730805555533152"/>
    <n v="45871.609991315949"/>
    <s v="Wednesday"/>
    <s v="September"/>
    <n v="4"/>
    <x v="5"/>
    <x v="61"/>
    <s v="2025-09-10"/>
  </r>
  <r>
    <s v="TICKET-1062"/>
    <d v="2025-07-01T16:39:40"/>
    <d v="2025-07-02T16:21:43"/>
    <x v="1"/>
    <s v="Adam Stone"/>
    <x v="62"/>
    <x v="1"/>
    <n v="23.700668333389331"/>
    <n v="23.700668333389331"/>
    <n v="45871.164116547523"/>
    <s v="Tuesday"/>
    <s v="July"/>
    <n v="3"/>
    <x v="8"/>
    <x v="62"/>
    <s v="2025-07-01"/>
  </r>
  <r>
    <s v="TICKET-1063"/>
    <d v="2025-08-02T07:57:09"/>
    <d v="2025-08-02T15:55:37"/>
    <x v="3"/>
    <s v="Adam Stone"/>
    <x v="63"/>
    <x v="0"/>
    <n v="7.974366111215204"/>
    <n v="7.974366111215204"/>
    <n v="45871.52583955368"/>
    <s v="Saturday"/>
    <s v="August"/>
    <n v="7"/>
    <x v="7"/>
    <x v="63"/>
    <s v="2025-08-02"/>
  </r>
  <r>
    <s v="TICKET-1064"/>
    <d v="2025-09-10T05:58:12"/>
    <d v="2025-09-10T14:01:55"/>
    <x v="3"/>
    <s v="Janice Burns"/>
    <x v="64"/>
    <x v="1"/>
    <n v="8.061980833299458"/>
    <n v="8.061980833299458"/>
    <n v="45871.528101028489"/>
    <s v="Wednesday"/>
    <s v="September"/>
    <n v="4"/>
    <x v="16"/>
    <x v="64"/>
    <s v="2025-09-10"/>
  </r>
  <r>
    <s v="TICKET-1065"/>
    <d v="2025-08-17T19:11:16"/>
    <d v="2025-08-18T09:55:36"/>
    <x v="4"/>
    <s v="Toni Wiley"/>
    <x v="65"/>
    <x v="1"/>
    <n v="14.739060000109021"/>
    <n v="14.739060000109021"/>
    <n v="45871.07256393764"/>
    <s v="Sunday"/>
    <s v="August"/>
    <n v="1"/>
    <x v="1"/>
    <x v="65"/>
    <s v="2025-08-17"/>
  </r>
  <r>
    <s v="TICKET-1066"/>
    <d v="2025-07-18T06:21:58"/>
    <d v="2025-07-23T20:05:28"/>
    <x v="2"/>
    <s v="Sheila Ball"/>
    <x v="66"/>
    <x v="2"/>
    <n v="133.7251938888221"/>
    <n v="133.7251938888221"/>
    <n v="45870.885338681255"/>
    <s v="Friday"/>
    <s v="July"/>
    <n v="6"/>
    <x v="22"/>
    <x v="66"/>
    <s v="2025-07-18"/>
  </r>
  <r>
    <s v="TICKET-1067"/>
    <d v="2025-07-06T02:18:19"/>
    <d v="2025-07-07T13:03:00"/>
    <x v="4"/>
    <s v="Adam Stone"/>
    <x v="67"/>
    <x v="1"/>
    <n v="34.744843055668753"/>
    <n v="34.744843055668753"/>
    <n v="45871.061484323553"/>
    <s v="Sunday"/>
    <s v="July"/>
    <n v="1"/>
    <x v="21"/>
    <x v="67"/>
    <s v="2025-07-06"/>
  </r>
  <r>
    <s v="TICKET-1068"/>
    <d v="2025-08-25T22:46:50"/>
    <d v="2025-08-29T05:16:59"/>
    <x v="1"/>
    <s v="Autumn Ryan"/>
    <x v="68"/>
    <x v="2"/>
    <n v="78.502738055598456"/>
    <n v="78.502738055598456"/>
    <n v="45871.390331056784"/>
    <s v="Monday"/>
    <s v="August"/>
    <n v="2"/>
    <x v="0"/>
    <x v="68"/>
    <s v="2025-08-25"/>
  </r>
  <r>
    <s v="TICKET-1069"/>
    <d v="2025-09-07T00:30:29"/>
    <d v="2025-09-08T00:37:01"/>
    <x v="1"/>
    <s v="Janice Burns"/>
    <x v="69"/>
    <x v="1"/>
    <n v="24.108923611056525"/>
    <n v="24.108923611056525"/>
    <n v="45871.099481015815"/>
    <s v="Sunday"/>
    <s v="September"/>
    <n v="1"/>
    <x v="17"/>
    <x v="69"/>
    <s v="2025-09-07"/>
  </r>
  <r>
    <s v="TICKET-1070"/>
    <d v="2025-07-21T21:58:21"/>
    <d v="2025-07-22T01:11:24"/>
    <x v="2"/>
    <s v="Adam Stone"/>
    <x v="70"/>
    <x v="3"/>
    <n v="3.2174963888246566"/>
    <n v="3.2174963888246566"/>
    <n v="45870.650459897442"/>
    <s v="Monday"/>
    <s v="July"/>
    <n v="2"/>
    <x v="4"/>
    <x v="70"/>
    <s v="2025-07-21"/>
  </r>
  <r>
    <s v="TICKET-1071"/>
    <d v="2025-07-24T12:55:27"/>
    <d v="2025-07-25T08:58:26"/>
    <x v="1"/>
    <s v="Sheila Ball"/>
    <x v="71"/>
    <x v="1"/>
    <n v="20.04974666662747"/>
    <n v="20.04974666662747"/>
    <n v="45870.786345253029"/>
    <s v="Thursday"/>
    <s v="July"/>
    <n v="5"/>
    <x v="14"/>
    <x v="71"/>
    <s v="2025-07-24"/>
  </r>
  <r>
    <s v="TICKET-1072"/>
    <d v="2025-06-18T07:42:24"/>
    <d v="2025-06-19T21:32:31"/>
    <x v="4"/>
    <s v="Adam Stone"/>
    <x v="72"/>
    <x v="1"/>
    <n v="37.83530583337415"/>
    <n v="37.83530583337415"/>
    <n v="45870.892086829015"/>
    <s v="Wednesday"/>
    <s v="June"/>
    <n v="4"/>
    <x v="7"/>
    <x v="72"/>
    <s v="2025-06-18"/>
  </r>
  <r>
    <s v="TICKET-1073"/>
    <d v="2025-09-03T02:34:13"/>
    <d v="2025-09-03T10:40:49"/>
    <x v="0"/>
    <s v="Natasha Harris"/>
    <x v="73"/>
    <x v="0"/>
    <n v="8.1097877778229304"/>
    <n v="8.1097877778229304"/>
    <n v="45871.470930643205"/>
    <s v="Wednesday"/>
    <s v="September"/>
    <n v="4"/>
    <x v="21"/>
    <x v="73"/>
    <s v="2025-09-03"/>
  </r>
  <r>
    <s v="TICKET-1074"/>
    <d v="2025-08-08T23:17:56"/>
    <d v="2025-08-14T23:19:46"/>
    <x v="5"/>
    <s v="Tanya Jones"/>
    <x v="74"/>
    <x v="2"/>
    <n v="144.03052055567969"/>
    <n v="144.03052055567969"/>
    <n v="45871.054665256466"/>
    <s v="Friday"/>
    <s v="August"/>
    <n v="6"/>
    <x v="13"/>
    <x v="74"/>
    <s v="2025-08-08"/>
  </r>
  <r>
    <s v="TICKET-1075"/>
    <d v="2025-08-28T01:48:14"/>
    <d v="2025-08-28T09:40:58"/>
    <x v="0"/>
    <s v="Adam Stone"/>
    <x v="75"/>
    <x v="0"/>
    <n v="7.8787933333078399"/>
    <n v="7.8787933333078399"/>
    <n v="45870.962450231658"/>
    <s v="Thursday"/>
    <s v="August"/>
    <n v="5"/>
    <x v="11"/>
    <x v="75"/>
    <s v="2025-08-28"/>
  </r>
  <r>
    <s v="TICKET-1076"/>
    <d v="2025-07-20T10:31:23"/>
    <d v="2025-07-20T14:11:12"/>
    <x v="1"/>
    <s v="Tanya Jones"/>
    <x v="76"/>
    <x v="0"/>
    <n v="3.6636022221646272"/>
    <n v="3.6636022221646272"/>
    <n v="45870.609575698538"/>
    <s v="Sunday"/>
    <s v="July"/>
    <n v="1"/>
    <x v="6"/>
    <x v="76"/>
    <s v="2025-07-20"/>
  </r>
  <r>
    <s v="TICKET-1077"/>
    <d v="2025-07-17T15:42:38"/>
    <d v="2025-07-17T22:40:18"/>
    <x v="5"/>
    <s v="Autumn Ryan"/>
    <x v="77"/>
    <x v="0"/>
    <n v="6.9611850001383573"/>
    <n v="6.9611850001383573"/>
    <n v="45870.776303241713"/>
    <s v="Thursday"/>
    <s v="July"/>
    <n v="5"/>
    <x v="20"/>
    <x v="77"/>
    <s v="2025-07-17"/>
  </r>
  <r>
    <s v="TICKET-1078"/>
    <d v="2025-07-23T19:59:04"/>
    <d v="2025-07-26T11:29:43"/>
    <x v="1"/>
    <s v="Tanya Jones"/>
    <x v="78"/>
    <x v="2"/>
    <n v="63.510849444370251"/>
    <n v="63.510849444370251"/>
    <n v="45870.98632684609"/>
    <s v="Wednesday"/>
    <s v="July"/>
    <n v="4"/>
    <x v="1"/>
    <x v="78"/>
    <s v="2025-07-23"/>
  </r>
  <r>
    <s v="TICKET-1079"/>
    <d v="2025-06-27T20:58:34"/>
    <d v="2025-07-01T20:08:25"/>
    <x v="4"/>
    <s v="Tanya Jones"/>
    <x v="79"/>
    <x v="2"/>
    <n v="95.1639505555504"/>
    <n v="95.1639505555504"/>
    <n v="45871.115251445321"/>
    <s v="Friday"/>
    <s v="June"/>
    <n v="6"/>
    <x v="5"/>
    <x v="79"/>
    <s v="2025-06-27"/>
  </r>
  <r>
    <s v="TICKET-1080"/>
    <d v="2025-06-19T16:43:35"/>
    <d v="2025-06-25T22:32:38"/>
    <x v="1"/>
    <s v="Amanda White"/>
    <x v="80"/>
    <x v="2"/>
    <n v="149.8176580555737"/>
    <n v="149.8176580555737"/>
    <n v="45871.618697751015"/>
    <s v="Thursday"/>
    <s v="June"/>
    <n v="5"/>
    <x v="8"/>
    <x v="80"/>
    <s v="2025-06-19"/>
  </r>
  <r>
    <s v="TICKET-1081"/>
    <d v="2025-06-27T00:50:45"/>
    <d v="2025-07-01T10:00:38"/>
    <x v="3"/>
    <s v="Cynthia Rich"/>
    <x v="81"/>
    <x v="2"/>
    <n v="105.16462888894603"/>
    <n v="105.16462888894603"/>
    <n v="45872.255245113418"/>
    <s v="Friday"/>
    <s v="June"/>
    <n v="6"/>
    <x v="17"/>
    <x v="81"/>
    <s v="2025-06-27"/>
  </r>
  <r>
    <s v="TICKET-1082"/>
    <d v="2025-08-10T11:17:27"/>
    <d v="2025-08-12T08:21:18"/>
    <x v="1"/>
    <s v="Tanya Jones"/>
    <x v="82"/>
    <x v="1"/>
    <n v="45.064024999912363"/>
    <n v="45.064024999912363"/>
    <n v="45872.802598096248"/>
    <s v="Sunday"/>
    <s v="August"/>
    <n v="1"/>
    <x v="12"/>
    <x v="82"/>
    <s v="2025-08-10"/>
  </r>
  <r>
    <s v="TICKET-1083"/>
    <d v="2025-07-29T01:49:12"/>
    <d v="2025-07-31T13:26:15"/>
    <x v="6"/>
    <s v="Janice Burns"/>
    <x v="83"/>
    <x v="2"/>
    <n v="59.617646388884168"/>
    <n v="59.617646388884168"/>
    <n v="45872.703077856044"/>
    <s v="Tuesday"/>
    <s v="July"/>
    <n v="3"/>
    <x v="11"/>
    <x v="83"/>
    <s v="2025-07-29"/>
  </r>
  <r>
    <s v="TICKET-1084"/>
    <d v="2025-07-06T10:09:04"/>
    <d v="2025-07-11T00:20:43"/>
    <x v="2"/>
    <s v="Marvin West"/>
    <x v="84"/>
    <x v="2"/>
    <n v="110.1942252778681"/>
    <n v="110.1942252778681"/>
    <n v="45872.788339159488"/>
    <s v="Sunday"/>
    <s v="July"/>
    <n v="1"/>
    <x v="6"/>
    <x v="84"/>
    <s v="2025-07-06"/>
  </r>
  <r>
    <s v="TICKET-1085"/>
    <d v="2025-07-30T04:23:34"/>
    <d v="2025-07-30T13:08:10"/>
    <x v="3"/>
    <s v="Autumn Ryan"/>
    <x v="85"/>
    <x v="0"/>
    <n v="8.7434869443532079"/>
    <n v="8.7434869443532079"/>
    <n v="45873.224729565183"/>
    <s v="Wednesday"/>
    <s v="July"/>
    <n v="4"/>
    <x v="23"/>
    <x v="85"/>
    <s v="2025-07-30"/>
  </r>
  <r>
    <s v="TICKET-1086"/>
    <d v="2025-08-23T05:18:39"/>
    <d v="2025-08-24T16:37:11"/>
    <x v="1"/>
    <s v="Adam Stone"/>
    <x v="86"/>
    <x v="1"/>
    <n v="35.308717777894344"/>
    <n v="35.308717777894344"/>
    <n v="45873.303506136806"/>
    <s v="Saturday"/>
    <s v="August"/>
    <n v="7"/>
    <x v="16"/>
    <x v="86"/>
    <s v="2025-08-23"/>
  </r>
  <r>
    <s v="TICKET-1087"/>
    <d v="2025-07-10T03:11:23"/>
    <d v="2025-07-10T23:12:02"/>
    <x v="2"/>
    <s v="Sheila Ball"/>
    <x v="87"/>
    <x v="1"/>
    <n v="20.010911944555119"/>
    <n v="20.010911944555119"/>
    <n v="45873.003223853622"/>
    <s v="Thursday"/>
    <s v="July"/>
    <n v="5"/>
    <x v="15"/>
    <x v="87"/>
    <s v="2025-07-10"/>
  </r>
  <r>
    <s v="TICKET-1088"/>
    <d v="2025-09-12T18:58:40"/>
    <d v="2025-09-14T02:31:59"/>
    <x v="1"/>
    <s v="Autumn Ryan"/>
    <x v="88"/>
    <x v="1"/>
    <n v="31.555126388906501"/>
    <n v="31.555126388906501"/>
    <n v="45873.404358079097"/>
    <s v="Friday"/>
    <s v="September"/>
    <n v="6"/>
    <x v="18"/>
    <x v="88"/>
    <s v="2025-09-12"/>
  </r>
  <r>
    <s v="TICKET-1089"/>
    <d v="2025-09-02T15:20:46"/>
    <d v="2025-09-08T16:21:32"/>
    <x v="1"/>
    <s v="Autumn Ryan"/>
    <x v="89"/>
    <x v="2"/>
    <n v="145.01276666665217"/>
    <n v="145.01276666665217"/>
    <n v="45872.758679599676"/>
    <s v="Tuesday"/>
    <s v="September"/>
    <n v="3"/>
    <x v="20"/>
    <x v="89"/>
    <s v="2025-09-02"/>
  </r>
  <r>
    <s v="TICKET-1090"/>
    <d v="2025-07-12T12:04:37"/>
    <d v="2025-07-13T06:22:20"/>
    <x v="1"/>
    <s v="Toni Wiley"/>
    <x v="90"/>
    <x v="1"/>
    <n v="18.295303611026611"/>
    <n v="18.295303611026611"/>
    <n v="45872.260667167458"/>
    <s v="Saturday"/>
    <s v="July"/>
    <n v="7"/>
    <x v="14"/>
    <x v="90"/>
    <s v="2025-07-12"/>
  </r>
  <r>
    <s v="TICKET-1091"/>
    <d v="2025-08-06T04:36:43"/>
    <d v="2025-08-12T11:09:01"/>
    <x v="1"/>
    <s v="Autumn Ryan"/>
    <x v="91"/>
    <x v="2"/>
    <n v="150.53814916661941"/>
    <n v="150.53814916661941"/>
    <n v="45872.62943770011"/>
    <s v="Wednesday"/>
    <s v="August"/>
    <n v="4"/>
    <x v="23"/>
    <x v="91"/>
    <s v="2025-08-06"/>
  </r>
  <r>
    <s v="TICKET-1092"/>
    <d v="2025-06-24T12:26:10"/>
    <d v="2025-06-26T10:49:37"/>
    <x v="4"/>
    <s v="Cynthia Rich"/>
    <x v="92"/>
    <x v="1"/>
    <n v="46.390991388936527"/>
    <n v="46.390991388936527"/>
    <n v="45872.585252695375"/>
    <s v="Tuesday"/>
    <s v="June"/>
    <n v="3"/>
    <x v="14"/>
    <x v="92"/>
    <s v="2025-06-24"/>
  </r>
  <r>
    <s v="TICKET-1093"/>
    <d v="2025-06-25T21:27:43"/>
    <d v="2025-06-29T07:08:52"/>
    <x v="0"/>
    <s v="Cynthia Rich"/>
    <x v="93"/>
    <x v="2"/>
    <n v="81.685709444456734"/>
    <n v="81.685709444456734"/>
    <n v="45873.288184012148"/>
    <s v="Wednesday"/>
    <s v="June"/>
    <n v="4"/>
    <x v="4"/>
    <x v="93"/>
    <s v="2025-06-25"/>
  </r>
  <r>
    <s v="TICKET-1094"/>
    <d v="2025-07-25T15:06:41"/>
    <d v="2025-07-30T00:43:14"/>
    <x v="3"/>
    <s v="Adam Stone"/>
    <x v="94"/>
    <x v="2"/>
    <n v="105.60925638891058"/>
    <n v="105.60925638891058"/>
    <n v="45873.991647129435"/>
    <s v="Friday"/>
    <s v="July"/>
    <n v="6"/>
    <x v="20"/>
    <x v="94"/>
    <s v="2025-07-25"/>
  </r>
  <r>
    <s v="TICKET-1095"/>
    <d v="2025-07-25T17:47:29"/>
    <d v="2025-07-26T21:49:20"/>
    <x v="0"/>
    <s v="Toni Wiley"/>
    <x v="95"/>
    <x v="1"/>
    <n v="28.031021388829686"/>
    <n v="28.031021388829686"/>
    <n v="45874.18004720391"/>
    <s v="Friday"/>
    <s v="July"/>
    <n v="6"/>
    <x v="3"/>
    <x v="95"/>
    <s v="2025-07-25"/>
  </r>
  <r>
    <s v="TICKET-1096"/>
    <d v="2025-08-12T17:49:45"/>
    <d v="2025-08-14T13:34:20"/>
    <x v="3"/>
    <s v="Janice Burns"/>
    <x v="96"/>
    <x v="2"/>
    <n v="43.742992222309113"/>
    <n v="43.742992222309113"/>
    <n v="45874.373357298537"/>
    <s v="Tuesday"/>
    <s v="August"/>
    <n v="3"/>
    <x v="3"/>
    <x v="96"/>
    <s v="2025-08-12"/>
  </r>
  <r>
    <s v="TICKET-1097"/>
    <d v="2025-07-25T21:16:19"/>
    <d v="2025-08-01T13:28:59"/>
    <x v="2"/>
    <s v="Autumn Ryan"/>
    <x v="97"/>
    <x v="2"/>
    <n v="160.21090972214006"/>
    <n v="160.21090972214006"/>
    <n v="45874.234309704312"/>
    <s v="Friday"/>
    <s v="July"/>
    <n v="6"/>
    <x v="4"/>
    <x v="97"/>
    <s v="2025-07-25"/>
  </r>
  <r>
    <s v="TICKET-1098"/>
    <d v="2025-09-14T19:22:48"/>
    <d v="2025-09-14T22:26:30"/>
    <x v="1"/>
    <s v="Tanya Jones"/>
    <x v="98"/>
    <x v="0"/>
    <n v="3.0616663889377378"/>
    <n v="3.0616663889377378"/>
    <n v="45874.433309224536"/>
    <s v="Sunday"/>
    <s v="September"/>
    <n v="1"/>
    <x v="1"/>
    <x v="98"/>
    <s v="2025-09-14"/>
  </r>
  <r>
    <s v="TICKET-1099"/>
    <d v="2025-07-31T00:15:23"/>
    <d v="2025-07-31T09:04:04"/>
    <x v="2"/>
    <s v="Janice Burns"/>
    <x v="99"/>
    <x v="1"/>
    <n v="8.8113313889480196"/>
    <n v="8.8113313889480196"/>
    <n v="45873.641658380548"/>
    <s v="Thursday"/>
    <s v="July"/>
    <n v="5"/>
    <x v="17"/>
    <x v="99"/>
    <s v="2025-07-31"/>
  </r>
  <r>
    <s v="TICKET-1100"/>
    <d v="2025-08-17T13:13:44"/>
    <d v="2025-08-17T15:17:50"/>
    <x v="1"/>
    <s v="Autumn Ryan"/>
    <x v="100"/>
    <x v="3"/>
    <n v="2.0685288888635114"/>
    <n v="2.0685288888635114"/>
    <n v="45873.734277802323"/>
    <s v="Sunday"/>
    <s v="August"/>
    <n v="1"/>
    <x v="10"/>
    <x v="100"/>
    <s v="2025-08-17"/>
  </r>
  <r>
    <s v="TICKET-1101"/>
    <d v="2025-09-11T12:55:11"/>
    <d v="2025-09-13T06:31:30"/>
    <x v="1"/>
    <s v="Adam Stone"/>
    <x v="101"/>
    <x v="1"/>
    <n v="41.605333055660594"/>
    <n v="41.605333055660594"/>
    <n v="45873.472707975947"/>
    <s v="Thursday"/>
    <s v="September"/>
    <n v="5"/>
    <x v="14"/>
    <x v="101"/>
    <s v="2025-09-11"/>
  </r>
  <r>
    <s v="TICKET-1102"/>
    <d v="2025-07-01T08:49:20"/>
    <d v="2025-07-02T11:20:43"/>
    <x v="0"/>
    <s v="Autumn Ryan"/>
    <x v="102"/>
    <x v="2"/>
    <n v="26.523077499994542"/>
    <n v="26.523077499994542"/>
    <n v="45872.679674447347"/>
    <s v="Tuesday"/>
    <s v="July"/>
    <n v="3"/>
    <x v="19"/>
    <x v="102"/>
    <s v="2025-07-01"/>
  </r>
  <r>
    <s v="TICKET-1103"/>
    <d v="2025-06-25T22:36:03"/>
    <d v="2025-06-26T09:59:45"/>
    <x v="1"/>
    <s v="Marvin West"/>
    <x v="103"/>
    <x v="1"/>
    <n v="11.395052499894518"/>
    <n v="11.395052499894518"/>
    <n v="45873.3884421193"/>
    <s v="Wednesday"/>
    <s v="June"/>
    <n v="4"/>
    <x v="0"/>
    <x v="103"/>
    <s v="2025-06-25"/>
  </r>
  <r>
    <s v="TICKET-1104"/>
    <d v="2025-09-06T06:19:01"/>
    <d v="2025-09-06T10:36:27"/>
    <x v="6"/>
    <s v="Marvin West"/>
    <x v="104"/>
    <x v="0"/>
    <n v="4.2905480556073599"/>
    <n v="4.2905480556073599"/>
    <n v="45874.245980021136"/>
    <s v="Saturday"/>
    <s v="September"/>
    <n v="7"/>
    <x v="22"/>
    <x v="104"/>
    <s v="2025-09-06"/>
  </r>
  <r>
    <s v="TICKET-1105"/>
    <d v="2025-08-03T06:45:06"/>
    <d v="2025-08-05T16:41:24"/>
    <x v="4"/>
    <s v="Natasha Harris"/>
    <x v="105"/>
    <x v="2"/>
    <n v="57.938167500018608"/>
    <n v="57.938167500018608"/>
    <n v="45873.53448603009"/>
    <s v="Sunday"/>
    <s v="August"/>
    <n v="1"/>
    <x v="22"/>
    <x v="105"/>
    <s v="2025-08-03"/>
  </r>
  <r>
    <s v="TICKET-1106"/>
    <d v="2025-08-17T12:18:02"/>
    <d v="2025-08-18T18:29:37"/>
    <x v="6"/>
    <s v="Sheila Ball"/>
    <x v="106"/>
    <x v="1"/>
    <n v="30.193270277814008"/>
    <n v="30.193270277814008"/>
    <n v="45873.562967037033"/>
    <s v="Sunday"/>
    <s v="August"/>
    <n v="1"/>
    <x v="14"/>
    <x v="106"/>
    <s v="2025-08-17"/>
  </r>
  <r>
    <s v="TICKET-1107"/>
    <d v="2025-07-28T14:54:12"/>
    <d v="2025-07-31T08:11:11"/>
    <x v="2"/>
    <s v="Tanya Jones"/>
    <x v="107"/>
    <x v="2"/>
    <n v="65.283170000009704"/>
    <n v="65.283170000009704"/>
    <n v="45873.26181465089"/>
    <s v="Monday"/>
    <s v="July"/>
    <n v="2"/>
    <x v="9"/>
    <x v="107"/>
    <s v="2025-07-28"/>
  </r>
  <r>
    <s v="TICKET-1108"/>
    <d v="2025-07-12T06:57:35"/>
    <d v="2025-07-12T11:56:19"/>
    <x v="2"/>
    <s v="Sheila Ball"/>
    <x v="108"/>
    <x v="0"/>
    <n v="4.9788058333215304"/>
    <n v="4.9788058333215304"/>
    <n v="45873.419929963617"/>
    <s v="Saturday"/>
    <s v="July"/>
    <n v="7"/>
    <x v="22"/>
    <x v="108"/>
    <s v="2025-07-12"/>
  </r>
  <r>
    <s v="TICKET-1109"/>
    <d v="2025-07-13T00:24:13"/>
    <d v="2025-07-19T22:24:35"/>
    <x v="1"/>
    <s v="Sheila Ball"/>
    <x v="109"/>
    <x v="2"/>
    <n v="166.00622638879577"/>
    <n v="166.00622638879577"/>
    <n v="45873.984074746499"/>
    <s v="Sunday"/>
    <s v="July"/>
    <n v="1"/>
    <x v="17"/>
    <x v="109"/>
    <s v="2025-07-13"/>
  </r>
  <r>
    <s v="TICKET-1110"/>
    <d v="2025-07-14T05:56:24"/>
    <d v="2025-07-14T12:35:51"/>
    <x v="3"/>
    <s v="Adam Stone"/>
    <x v="110"/>
    <x v="0"/>
    <n v="6.6577211109688506"/>
    <n v="6.6577211109688506"/>
    <n v="45874.55825626041"/>
    <s v="Monday"/>
    <s v="July"/>
    <n v="2"/>
    <x v="16"/>
    <x v="110"/>
    <s v="2025-07-14"/>
  </r>
  <r>
    <s v="TICKET-1111"/>
    <d v="2025-08-28T11:29:55"/>
    <d v="2025-09-04T10:40:12"/>
    <x v="1"/>
    <s v="Sheila Ball"/>
    <x v="111"/>
    <x v="2"/>
    <n v="167.17152916663326"/>
    <n v="167.17152916663326"/>
    <n v="45875.130327071754"/>
    <s v="Thursday"/>
    <s v="August"/>
    <n v="5"/>
    <x v="12"/>
    <x v="111"/>
    <s v="2025-08-28"/>
  </r>
  <r>
    <s v="TICKET-1112"/>
    <d v="2025-08-28T08:02:11"/>
    <d v="2025-09-02T04:40:56"/>
    <x v="5"/>
    <s v="Tanya Jones"/>
    <x v="112"/>
    <x v="2"/>
    <n v="116.64569888898404"/>
    <n v="116.64569888898404"/>
    <n v="45874.542201365439"/>
    <s v="Thursday"/>
    <s v="August"/>
    <n v="5"/>
    <x v="19"/>
    <x v="112"/>
    <s v="2025-08-28"/>
  </r>
  <r>
    <s v="TICKET-1113"/>
    <d v="2025-08-20T11:19:48"/>
    <d v="2025-08-20T13:31:35"/>
    <x v="2"/>
    <s v="Cynthia Rich"/>
    <x v="113"/>
    <x v="0"/>
    <n v="2.1963719445629977"/>
    <n v="2.1963719445629977"/>
    <n v="45873.926183808493"/>
    <s v="Wednesday"/>
    <s v="August"/>
    <n v="4"/>
    <x v="12"/>
    <x v="113"/>
    <s v="2025-08-20"/>
  </r>
  <r>
    <s v="TICKET-1114"/>
    <d v="2025-06-26T06:39:15"/>
    <d v="2025-06-26T21:07:28"/>
    <x v="0"/>
    <s v="Janice Burns"/>
    <x v="114"/>
    <x v="1"/>
    <n v="14.470271944475826"/>
    <n v="14.470271944475826"/>
    <n v="45873.494353220478"/>
    <s v="Thursday"/>
    <s v="June"/>
    <n v="5"/>
    <x v="22"/>
    <x v="114"/>
    <s v="2025-06-26"/>
  </r>
  <r>
    <s v="TICKET-1115"/>
    <d v="2025-09-04T00:02:17"/>
    <d v="2025-09-08T17:50:48"/>
    <x v="3"/>
    <s v="Marvin West"/>
    <x v="115"/>
    <x v="2"/>
    <n v="113.80862611118937"/>
    <n v="113.80862611118937"/>
    <n v="45874.614841652452"/>
    <s v="Thursday"/>
    <s v="September"/>
    <n v="5"/>
    <x v="17"/>
    <x v="115"/>
    <s v="2025-09-04"/>
  </r>
  <r>
    <s v="TICKET-1116"/>
    <d v="2025-07-14T03:29:18"/>
    <d v="2025-07-15T11:50:20"/>
    <x v="1"/>
    <s v="Sheila Ball"/>
    <x v="116"/>
    <x v="1"/>
    <n v="32.350627499981783"/>
    <n v="32.350627499981783"/>
    <n v="45873.750525674026"/>
    <s v="Monday"/>
    <s v="July"/>
    <n v="2"/>
    <x v="15"/>
    <x v="116"/>
    <s v="2025-07-14"/>
  </r>
  <r>
    <s v="TICKET-1117"/>
    <d v="2025-07-24T06:40:03"/>
    <d v="2025-07-26T02:18:46"/>
    <x v="3"/>
    <s v="Natasha Harris"/>
    <x v="117"/>
    <x v="1"/>
    <n v="43.64519111107802"/>
    <n v="43.64519111107802"/>
    <n v="45874.405228011368"/>
    <s v="Thursday"/>
    <s v="July"/>
    <n v="5"/>
    <x v="22"/>
    <x v="117"/>
    <s v="2025-07-24"/>
  </r>
  <r>
    <s v="TICKET-1118"/>
    <d v="2025-08-03T22:42:23"/>
    <d v="2025-08-10T12:59:57"/>
    <x v="6"/>
    <s v="Autumn Ryan"/>
    <x v="118"/>
    <x v="2"/>
    <n v="158.29284999996889"/>
    <n v="158.29284999996889"/>
    <n v="45874.784209578997"/>
    <s v="Sunday"/>
    <s v="August"/>
    <n v="1"/>
    <x v="0"/>
    <x v="118"/>
    <s v="2025-08-03"/>
  </r>
  <r>
    <s v="TICKET-1119"/>
    <d v="2025-07-12T00:15:34"/>
    <d v="2025-07-12T19:05:17"/>
    <x v="2"/>
    <s v="Tanya Jones"/>
    <x v="119"/>
    <x v="1"/>
    <n v="18.828435555682518"/>
    <n v="18.828435555682518"/>
    <n v="45874.843503567427"/>
    <s v="Saturday"/>
    <s v="July"/>
    <n v="7"/>
    <x v="17"/>
    <x v="119"/>
    <s v="2025-07-12"/>
  </r>
  <r>
    <s v="TICKET-1120"/>
    <d v="2025-07-19T13:02:22"/>
    <d v="2025-07-20T07:25:23"/>
    <x v="0"/>
    <s v="Janice Burns"/>
    <x v="120"/>
    <x v="1"/>
    <n v="18.383862499846146"/>
    <n v="18.383862499846146"/>
    <n v="45875.671259853785"/>
    <s v="Saturday"/>
    <s v="July"/>
    <n v="7"/>
    <x v="10"/>
    <x v="120"/>
    <s v="2025-07-19"/>
  </r>
  <r>
    <s v="TICKET-1121"/>
    <d v="2025-06-29T20:08:30"/>
    <d v="2025-06-30T10:31:43"/>
    <x v="3"/>
    <s v="Adam Stone"/>
    <x v="121"/>
    <x v="1"/>
    <n v="14.387059999862686"/>
    <n v="14.387059999862686"/>
    <n v="45876.296361762055"/>
    <s v="Sunday"/>
    <s v="June"/>
    <n v="1"/>
    <x v="5"/>
    <x v="121"/>
    <s v="2025-06-29"/>
  </r>
  <r>
    <s v="TICKET-1122"/>
    <d v="2025-07-29T14:50:17"/>
    <d v="2025-07-30T09:24:48"/>
    <x v="1"/>
    <s v="Toni Wiley"/>
    <x v="122"/>
    <x v="1"/>
    <n v="18.575216666562483"/>
    <n v="18.575216666562483"/>
    <n v="45877.669830632032"/>
    <s v="Tuesday"/>
    <s v="July"/>
    <n v="3"/>
    <x v="9"/>
    <x v="122"/>
    <s v="2025-07-29"/>
  </r>
  <r>
    <s v="TICKET-1123"/>
    <d v="2025-08-19T01:11:31"/>
    <d v="2025-08-20T19:06:33"/>
    <x v="4"/>
    <s v="Tanya Jones"/>
    <x v="123"/>
    <x v="1"/>
    <n v="41.917130555491894"/>
    <n v="41.917130555491894"/>
    <n v="45878.042111430041"/>
    <s v="Tuesday"/>
    <s v="August"/>
    <n v="3"/>
    <x v="11"/>
    <x v="123"/>
    <s v="2025-08-19"/>
  </r>
  <r>
    <s v="TICKET-1124"/>
    <d v="2025-06-25T06:03:59"/>
    <d v="2025-06-25T18:46:33"/>
    <x v="6"/>
    <s v="Marvin West"/>
    <x v="124"/>
    <x v="1"/>
    <n v="12.709414444339927"/>
    <n v="12.709414444339927"/>
    <n v="45877.657205546195"/>
    <s v="Wednesday"/>
    <s v="June"/>
    <n v="4"/>
    <x v="22"/>
    <x v="124"/>
    <s v="2025-06-25"/>
  </r>
  <r>
    <s v="TICKET-1125"/>
    <d v="2025-08-02T18:27:58"/>
    <d v="2025-08-03T12:11:22"/>
    <x v="6"/>
    <s v="Cynthia Rich"/>
    <x v="125"/>
    <x v="1"/>
    <n v="17.723529444483574"/>
    <n v="17.723529444483574"/>
    <n v="45879.433383201387"/>
    <s v="Saturday"/>
    <s v="August"/>
    <n v="7"/>
    <x v="18"/>
    <x v="125"/>
    <s v="2025-08-02"/>
  </r>
  <r>
    <s v="TICKET-1126"/>
    <d v="2025-08-26T00:22:43"/>
    <d v="2025-08-29T23:04:42"/>
    <x v="2"/>
    <s v="Autumn Ryan"/>
    <x v="126"/>
    <x v="2"/>
    <n v="94.699864166672342"/>
    <n v="94.699864166672342"/>
    <n v="45879.752715175047"/>
    <s v="Tuesday"/>
    <s v="August"/>
    <n v="3"/>
    <x v="17"/>
    <x v="126"/>
    <s v="2025-08-26"/>
  </r>
  <r>
    <s v="TICKET-1127"/>
    <d v="2025-07-17T15:23:19"/>
    <d v="2025-07-22T01:23:32"/>
    <x v="1"/>
    <s v="Marvin West"/>
    <x v="127"/>
    <x v="2"/>
    <n v="106.00362444436178"/>
    <n v="106.00362444436178"/>
    <n v="45879.089103994062"/>
    <s v="Thursday"/>
    <s v="July"/>
    <n v="5"/>
    <x v="20"/>
    <x v="127"/>
    <s v="2025-07-17"/>
  </r>
  <r>
    <s v="TICKET-1128"/>
    <d v="2025-09-09T17:02:08"/>
    <d v="2025-09-10T01:18:37"/>
    <x v="4"/>
    <s v="Sheila Ball"/>
    <x v="128"/>
    <x v="0"/>
    <n v="8.2745902778115124"/>
    <n v="8.2745902778115124"/>
    <n v="45880.154918381202"/>
    <s v="Tuesday"/>
    <s v="September"/>
    <n v="3"/>
    <x v="3"/>
    <x v="128"/>
    <s v="2025-09-09"/>
  </r>
  <r>
    <s v="TICKET-1129"/>
    <d v="2025-09-06T17:30:19"/>
    <d v="2025-09-08T16:09:05"/>
    <x v="0"/>
    <s v="Tanya Jones"/>
    <x v="129"/>
    <x v="1"/>
    <n v="46.64600083330879"/>
    <n v="46.64600083330879"/>
    <n v="45878.747542317564"/>
    <s v="Saturday"/>
    <s v="September"/>
    <n v="7"/>
    <x v="3"/>
    <x v="129"/>
    <s v="2025-09-06"/>
  </r>
  <r>
    <s v="TICKET-1130"/>
    <d v="2025-09-10T20:54:16"/>
    <d v="2025-09-12T16:37:10"/>
    <x v="6"/>
    <s v="Amanda White"/>
    <x v="130"/>
    <x v="2"/>
    <n v="43.714935555530246"/>
    <n v="43.714935555530246"/>
    <n v="45877.348450004625"/>
    <s v="Wednesday"/>
    <s v="September"/>
    <n v="4"/>
    <x v="5"/>
    <x v="130"/>
    <s v="2025-09-10"/>
  </r>
  <r>
    <s v="TICKET-1131"/>
    <d v="2025-08-10T12:29:53"/>
    <d v="2025-08-14T09:20:30"/>
    <x v="6"/>
    <s v="Sheila Ball"/>
    <x v="131"/>
    <x v="2"/>
    <n v="92.843407222302631"/>
    <n v="92.843407222302631"/>
    <n v="45875.584104178233"/>
    <s v="Sunday"/>
    <s v="August"/>
    <n v="1"/>
    <x v="14"/>
    <x v="131"/>
    <s v="2025-08-10"/>
  </r>
  <r>
    <s v="TICKET-1132"/>
    <d v="2025-09-07T02:38:17"/>
    <d v="2025-09-10T14:05:49"/>
    <x v="0"/>
    <s v="Adam Stone"/>
    <x v="132"/>
    <x v="2"/>
    <n v="83.458815555553883"/>
    <n v="83.458815555553883"/>
    <n v="45875.365401338087"/>
    <s v="Sunday"/>
    <s v="September"/>
    <n v="1"/>
    <x v="21"/>
    <x v="132"/>
    <s v="2025-09-07"/>
  </r>
  <r>
    <s v="TICKET-1133"/>
    <d v="2025-07-21T07:07:14"/>
    <d v="2025-07-21T17:05:13"/>
    <x v="3"/>
    <s v="Cynthia Rich"/>
    <x v="133"/>
    <x v="0"/>
    <n v="9.966525555588305"/>
    <n v="9.966525555588305"/>
    <n v="45873.498076631258"/>
    <s v="Monday"/>
    <s v="July"/>
    <n v="2"/>
    <x v="7"/>
    <x v="133"/>
    <s v="2025-07-21"/>
  </r>
  <r>
    <s v="TICKET-1134"/>
    <d v="2025-08-15T01:02:50"/>
    <d v="2025-08-22T00:38:38"/>
    <x v="0"/>
    <s v="Autumn Ryan"/>
    <x v="134"/>
    <x v="2"/>
    <n v="167.59663333342178"/>
    <n v="167.59663333342178"/>
    <n v="45874.385663459929"/>
    <s v="Friday"/>
    <s v="August"/>
    <n v="6"/>
    <x v="11"/>
    <x v="134"/>
    <s v="2025-08-15"/>
  </r>
  <r>
    <s v="TICKET-1135"/>
    <d v="2025-06-24T05:57:14"/>
    <d v="2025-06-29T00:46:12"/>
    <x v="5"/>
    <s v="Amanda White"/>
    <x v="135"/>
    <x v="2"/>
    <n v="114.81629194447305"/>
    <n v="114.81629194447305"/>
    <n v="45873.741798799383"/>
    <s v="Tuesday"/>
    <s v="June"/>
    <n v="3"/>
    <x v="16"/>
    <x v="135"/>
    <s v="2025-06-24"/>
  </r>
  <r>
    <s v="TICKET-1136"/>
    <d v="2025-09-14T17:50:13"/>
    <d v="2025-09-17T23:47:19"/>
    <x v="2"/>
    <s v="Amanda White"/>
    <x v="136"/>
    <x v="2"/>
    <n v="77.951536388893146"/>
    <n v="77.951536388893146"/>
    <n v="45876.705636245875"/>
    <s v="Sunday"/>
    <s v="September"/>
    <n v="1"/>
    <x v="3"/>
    <x v="136"/>
    <s v="2025-09-14"/>
  </r>
  <r>
    <s v="TICKET-1137"/>
    <d v="2025-06-29T09:14:35"/>
    <d v="2025-06-30T23:16:51"/>
    <x v="2"/>
    <s v="Tanya Jones"/>
    <x v="137"/>
    <x v="2"/>
    <n v="38.037633333471604"/>
    <n v="38.037633333471604"/>
    <n v="45873.779669184478"/>
    <s v="Sunday"/>
    <s v="June"/>
    <n v="1"/>
    <x v="2"/>
    <x v="137"/>
    <s v="2025-06-29"/>
  </r>
  <r>
    <s v="TICKET-1138"/>
    <d v="2025-08-19T13:22:46"/>
    <d v="2025-08-20T12:41:10"/>
    <x v="1"/>
    <s v="Toni Wiley"/>
    <x v="138"/>
    <x v="1"/>
    <n v="23.30690499994671"/>
    <n v="23.30690499994671"/>
    <n v="45876.812547313843"/>
    <s v="Tuesday"/>
    <s v="August"/>
    <n v="3"/>
    <x v="10"/>
    <x v="138"/>
    <s v="2025-08-19"/>
  </r>
  <r>
    <s v="TICKET-1139"/>
    <d v="2025-08-21T14:38:53"/>
    <d v="2025-08-27T10:24:43"/>
    <x v="4"/>
    <s v="Amanda White"/>
    <x v="139"/>
    <x v="2"/>
    <n v="139.76372777775396"/>
    <n v="139.76372777775396"/>
    <n v="45875.744826885522"/>
    <s v="Thursday"/>
    <s v="August"/>
    <n v="5"/>
    <x v="9"/>
    <x v="139"/>
    <s v="2025-08-21"/>
  </r>
  <r>
    <s v="TICKET-1140"/>
    <d v="2025-08-05T10:58:02"/>
    <d v="2025-08-06T01:50:41"/>
    <x v="2"/>
    <s v="Natasha Harris"/>
    <x v="140"/>
    <x v="1"/>
    <n v="14.877491944469512"/>
    <n v="14.877491944469512"/>
    <n v="45874.258275685184"/>
    <s v="Tuesday"/>
    <s v="August"/>
    <n v="3"/>
    <x v="6"/>
    <x v="140"/>
    <s v="2025-08-05"/>
  </r>
  <r>
    <s v="TICKET-1141"/>
    <d v="2025-08-18T10:22:03"/>
    <d v="2025-08-18T23:14:10"/>
    <x v="2"/>
    <s v="Toni Wiley"/>
    <x v="141"/>
    <x v="1"/>
    <n v="12.868507222097833"/>
    <n v="12.868507222097833"/>
    <n v="45874.236199018778"/>
    <s v="Monday"/>
    <s v="August"/>
    <n v="2"/>
    <x v="6"/>
    <x v="141"/>
    <s v="2025-08-18"/>
  </r>
  <r>
    <s v="TICKET-1142"/>
    <d v="2025-09-13T16:20:39"/>
    <d v="2025-09-14T21:34:39"/>
    <x v="4"/>
    <s v="Janice Burns"/>
    <x v="142"/>
    <x v="1"/>
    <n v="29.233325277746189"/>
    <n v="29.233325277746189"/>
    <n v="45872.586726416383"/>
    <s v="Saturday"/>
    <s v="September"/>
    <n v="7"/>
    <x v="8"/>
    <x v="142"/>
    <s v="2025-09-13"/>
  </r>
  <r>
    <s v="TICKET-1143"/>
    <d v="2025-08-03T06:49:31"/>
    <d v="2025-08-06T22:49:37"/>
    <x v="2"/>
    <s v="Cynthia Rich"/>
    <x v="143"/>
    <x v="2"/>
    <n v="88.001805555482861"/>
    <n v="88.001805555482861"/>
    <n v="45866.716114173287"/>
    <s v="Sunday"/>
    <s v="August"/>
    <n v="1"/>
    <x v="22"/>
    <x v="143"/>
    <s v="2025-08-03"/>
  </r>
  <r>
    <s v="TICKET-1144"/>
    <d v="2025-06-27T03:04:20"/>
    <d v="2025-06-27T15:18:06"/>
    <x v="1"/>
    <s v="Natasha Harris"/>
    <x v="144"/>
    <x v="1"/>
    <n v="12.229459166585002"/>
    <n v="12.229459166585002"/>
    <n v="45865.788069430942"/>
    <s v="Friday"/>
    <s v="June"/>
    <n v="6"/>
    <x v="15"/>
    <x v="144"/>
    <s v="2025-06-27"/>
  </r>
  <r>
    <s v="TICKET-1145"/>
    <d v="2025-08-31T15:49:39"/>
    <d v="2025-08-31T17:50:14"/>
    <x v="6"/>
    <s v="Cynthia Rich"/>
    <x v="145"/>
    <x v="3"/>
    <n v="2.009704444441013"/>
    <n v="2.009704444441013"/>
    <n v="45871.92008198148"/>
    <s v="Sunday"/>
    <s v="August"/>
    <n v="1"/>
    <x v="20"/>
    <x v="145"/>
    <s v="2025-08-31"/>
  </r>
  <r>
    <s v="TICKET-1146"/>
    <d v="2025-06-24T11:03:22"/>
    <d v="2025-06-24T18:54:19"/>
    <x v="4"/>
    <s v="Amanda White"/>
    <x v="146"/>
    <x v="0"/>
    <n v="7.8493558333721012"/>
    <n v="7.8493558333721012"/>
    <n v="45864.735233923609"/>
    <s v="Tuesday"/>
    <s v="June"/>
    <n v="3"/>
    <x v="12"/>
    <x v="146"/>
    <s v="2025-06-24"/>
  </r>
  <r>
    <s v="TICKET-1147"/>
    <d v="2025-09-02T16:56:42"/>
    <d v="2025-09-06T05:01:09"/>
    <x v="5"/>
    <s v="Cynthia Rich"/>
    <x v="147"/>
    <x v="2"/>
    <n v="84.074126666528173"/>
    <n v="84.074126666528173"/>
    <n v="45875.493423236883"/>
    <s v="Tuesday"/>
    <s v="September"/>
    <n v="3"/>
    <x v="8"/>
    <x v="147"/>
    <s v="2025-09-02"/>
  </r>
  <r>
    <s v="TICKET-1148"/>
    <d v="2025-07-16T14:22:14"/>
    <d v="2025-07-17T16:50:12"/>
    <x v="0"/>
    <s v="Adam Stone"/>
    <x v="148"/>
    <x v="1"/>
    <n v="26.466056388861034"/>
    <n v="26.466056388861034"/>
    <n v="45861.887111747681"/>
    <s v="Wednesday"/>
    <s v="July"/>
    <n v="4"/>
    <x v="9"/>
    <x v="148"/>
    <s v="2025-07-16"/>
  </r>
  <r>
    <s v="TICKET-1149"/>
    <d v="2025-07-31T04:12:39"/>
    <d v="2025-08-01T04:13:25"/>
    <x v="2"/>
    <s v="Toni Wiley"/>
    <x v="149"/>
    <x v="1"/>
    <n v="24.012929444492329"/>
    <n v="24.012929444492329"/>
    <n v="45869.175449467592"/>
    <s v="Thursday"/>
    <s v="July"/>
    <n v="5"/>
    <x v="23"/>
    <x v="149"/>
    <s v="2025-07-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7" cacheId="2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302:B307" firstHeaderRow="1" firstDataRow="1" firstDataCol="1"/>
  <pivotFields count="16">
    <pivotField showAll="0"/>
    <pivotField numFmtId="47" showAll="0"/>
    <pivotField numFmtId="47" showAll="0"/>
    <pivotField showAll="0"/>
    <pivotField showAll="0"/>
    <pivotField showAll="0"/>
    <pivotField axis="axisRow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hours of day" fld="13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6" cacheId="2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272:B297" firstHeaderRow="1" firstDataRow="1" firstDataCol="1"/>
  <pivotFields count="16">
    <pivotField dataField="1" showAll="0" includeNewItemsInFilter="1" countASubtotal="1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countA"/>
      </items>
    </pivotField>
    <pivotField numFmtId="47" showAll="0"/>
    <pivotField numFmtId="47"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showAll="0"/>
    <pivotField showAll="0"/>
    <pivotField axis="axisRow" showAll="0">
      <items count="25">
        <item x="17"/>
        <item x="11"/>
        <item x="21"/>
        <item x="15"/>
        <item x="23"/>
        <item x="16"/>
        <item x="22"/>
        <item x="7"/>
        <item x="19"/>
        <item x="2"/>
        <item x="6"/>
        <item x="12"/>
        <item x="14"/>
        <item x="10"/>
        <item x="9"/>
        <item x="20"/>
        <item x="8"/>
        <item x="3"/>
        <item x="18"/>
        <item x="1"/>
        <item x="5"/>
        <item x="4"/>
        <item x="0"/>
        <item x="13"/>
        <item t="default"/>
      </items>
    </pivotField>
    <pivotField showAll="0"/>
    <pivotField showAll="0"/>
  </pivotFields>
  <rowFields count="1">
    <field x="1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Count of ticket_id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5" cacheId="2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261:B269" firstHeaderRow="1" firstDataRow="1" firstDataCol="1"/>
  <pivotFields count="16">
    <pivotField dataField="1" showAll="0" countASubtotal="1" productSubtotal="1" stdDevSubtotal="1">
      <items count="1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countA"/>
        <item t="product"/>
        <item t="stdDev"/>
      </items>
    </pivotField>
    <pivotField numFmtId="47" showAll="0">
      <items count="151">
        <item x="72"/>
        <item x="59"/>
        <item x="80"/>
        <item x="55"/>
        <item x="47"/>
        <item x="22"/>
        <item x="20"/>
        <item x="26"/>
        <item x="11"/>
        <item x="135"/>
        <item x="146"/>
        <item x="92"/>
        <item x="124"/>
        <item x="93"/>
        <item x="103"/>
        <item x="114"/>
        <item x="81"/>
        <item x="144"/>
        <item x="79"/>
        <item x="0"/>
        <item x="12"/>
        <item x="52"/>
        <item x="137"/>
        <item x="121"/>
        <item x="17"/>
        <item x="35"/>
        <item x="18"/>
        <item x="102"/>
        <item x="62"/>
        <item x="48"/>
        <item x="19"/>
        <item x="27"/>
        <item x="7"/>
        <item x="45"/>
        <item x="67"/>
        <item x="84"/>
        <item x="8"/>
        <item x="21"/>
        <item x="14"/>
        <item x="87"/>
        <item x="32"/>
        <item x="119"/>
        <item x="24"/>
        <item x="108"/>
        <item x="90"/>
        <item x="109"/>
        <item x="25"/>
        <item x="116"/>
        <item x="110"/>
        <item x="54"/>
        <item x="148"/>
        <item x="127"/>
        <item x="77"/>
        <item x="66"/>
        <item x="120"/>
        <item x="76"/>
        <item x="133"/>
        <item x="70"/>
        <item x="57"/>
        <item x="13"/>
        <item x="50"/>
        <item x="78"/>
        <item x="15"/>
        <item x="117"/>
        <item x="71"/>
        <item x="94"/>
        <item x="95"/>
        <item x="97"/>
        <item x="42"/>
        <item x="107"/>
        <item x="3"/>
        <item x="83"/>
        <item x="122"/>
        <item x="85"/>
        <item x="43"/>
        <item x="99"/>
        <item x="149"/>
        <item x="51"/>
        <item x="56"/>
        <item x="63"/>
        <item x="125"/>
        <item x="44"/>
        <item x="105"/>
        <item x="143"/>
        <item x="118"/>
        <item x="5"/>
        <item x="140"/>
        <item x="91"/>
        <item x="16"/>
        <item x="58"/>
        <item x="74"/>
        <item x="49"/>
        <item x="82"/>
        <item x="131"/>
        <item x="37"/>
        <item x="96"/>
        <item x="39"/>
        <item x="134"/>
        <item x="53"/>
        <item x="106"/>
        <item x="100"/>
        <item x="65"/>
        <item x="141"/>
        <item x="123"/>
        <item x="138"/>
        <item x="113"/>
        <item x="139"/>
        <item x="6"/>
        <item x="86"/>
        <item x="34"/>
        <item x="31"/>
        <item x="68"/>
        <item x="126"/>
        <item x="60"/>
        <item x="10"/>
        <item x="29"/>
        <item x="75"/>
        <item x="112"/>
        <item x="111"/>
        <item x="23"/>
        <item x="46"/>
        <item x="30"/>
        <item x="145"/>
        <item x="38"/>
        <item x="1"/>
        <item x="89"/>
        <item x="147"/>
        <item x="73"/>
        <item x="4"/>
        <item x="115"/>
        <item x="2"/>
        <item x="33"/>
        <item x="40"/>
        <item x="104"/>
        <item x="129"/>
        <item x="69"/>
        <item x="132"/>
        <item x="36"/>
        <item x="128"/>
        <item x="64"/>
        <item x="9"/>
        <item x="61"/>
        <item x="130"/>
        <item x="101"/>
        <item x="88"/>
        <item x="142"/>
        <item x="41"/>
        <item x="136"/>
        <item x="98"/>
        <item x="28"/>
        <item t="default"/>
      </items>
    </pivotField>
    <pivotField numFmtId="47" showAll="0"/>
    <pivotField axis="axisRow" showAll="0">
      <items count="8">
        <item x="3"/>
        <item x="6"/>
        <item x="2"/>
        <item x="4"/>
        <item x="0"/>
        <item x="5"/>
        <item x="1"/>
        <item t="default"/>
      </items>
    </pivotField>
    <pivotField showAll="0"/>
    <pivotField showAll="0"/>
    <pivotField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ticket_id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4" cacheId="2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175:B256" firstHeaderRow="1" firstDataRow="1" firstDataCol="1"/>
  <pivotFields count="16">
    <pivotField dataField="1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umFmtId="47" showAll="0"/>
    <pivotField numFmtId="47"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81">
        <item x="52"/>
        <item x="43"/>
        <item x="41"/>
        <item x="21"/>
        <item x="19"/>
        <item x="11"/>
        <item x="63"/>
        <item x="71"/>
        <item x="0"/>
        <item x="12"/>
        <item x="38"/>
        <item x="17"/>
        <item x="44"/>
        <item x="18"/>
        <item x="7"/>
        <item x="47"/>
        <item x="8"/>
        <item x="20"/>
        <item x="14"/>
        <item x="60"/>
        <item x="28"/>
        <item x="23"/>
        <item x="24"/>
        <item x="69"/>
        <item x="40"/>
        <item x="79"/>
        <item x="56"/>
        <item x="46"/>
        <item x="72"/>
        <item x="55"/>
        <item x="50"/>
        <item x="13"/>
        <item x="15"/>
        <item x="51"/>
        <item x="64"/>
        <item x="3"/>
        <item x="58"/>
        <item x="34"/>
        <item x="37"/>
        <item x="42"/>
        <item x="35"/>
        <item x="5"/>
        <item x="76"/>
        <item x="16"/>
        <item x="53"/>
        <item x="36"/>
        <item x="57"/>
        <item x="30"/>
        <item x="65"/>
        <item x="31"/>
        <item x="39"/>
        <item x="45"/>
        <item x="77"/>
        <item x="73"/>
        <item x="70"/>
        <item x="75"/>
        <item x="6"/>
        <item x="59"/>
        <item x="27"/>
        <item x="48"/>
        <item x="74"/>
        <item x="10"/>
        <item x="54"/>
        <item x="22"/>
        <item x="26"/>
        <item x="78"/>
        <item x="1"/>
        <item x="62"/>
        <item x="4"/>
        <item x="2"/>
        <item x="32"/>
        <item x="68"/>
        <item x="49"/>
        <item x="29"/>
        <item x="9"/>
        <item x="67"/>
        <item x="61"/>
        <item x="33"/>
        <item x="66"/>
        <item x="25"/>
        <item t="default"/>
      </items>
    </pivotField>
  </pivotFields>
  <rowFields count="1">
    <field x="15"/>
  </rowFields>
  <rowItems count="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rowItems>
  <colItems count="1">
    <i/>
  </colItems>
  <dataFields count="1">
    <dataField name="Count of ticket_id" fld="0" subtotal="count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3">
  <location ref="A159:C171" firstHeaderRow="1" firstDataRow="2" firstDataCol="1"/>
  <pivotFields count="15">
    <pivotField dataField="1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umFmtId="47" showAll="0"/>
    <pivotField numFmtId="47" showAll="0"/>
    <pivotField showAll="0"/>
    <pivotField axis="axisRow" showAll="0">
      <items count="11">
        <item x="7"/>
        <item x="6"/>
        <item x="5"/>
        <item x="3"/>
        <item x="4"/>
        <item x="9"/>
        <item x="8"/>
        <item x="2"/>
        <item x="1"/>
        <item x="0"/>
        <item t="default"/>
      </items>
    </pivotField>
    <pivotField showAll="0"/>
    <pivotField showAll="0"/>
    <pivotField dataField="1" showAll="0"/>
    <pivotField numFmtId="2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icket_id" fld="0" subtotal="count" baseField="0" baseItem="0"/>
    <dataField name="Average of RESOLUATION HOURS" fld="7" subtotal="average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154" firstHeaderRow="1" firstDataRow="1" firstDataCol="1"/>
  <pivotFields count="15">
    <pivotField dataField="1" showAll="0">
      <items count="1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axis="axisRow" numFmtId="47" showAll="0">
      <items count="151">
        <item x="72"/>
        <item x="59"/>
        <item x="80"/>
        <item x="55"/>
        <item x="47"/>
        <item x="22"/>
        <item x="20"/>
        <item x="26"/>
        <item x="11"/>
        <item x="135"/>
        <item x="146"/>
        <item x="92"/>
        <item x="124"/>
        <item x="93"/>
        <item x="103"/>
        <item x="114"/>
        <item x="81"/>
        <item x="144"/>
        <item x="79"/>
        <item x="0"/>
        <item x="12"/>
        <item x="52"/>
        <item x="137"/>
        <item x="121"/>
        <item x="17"/>
        <item x="35"/>
        <item x="18"/>
        <item x="102"/>
        <item x="62"/>
        <item x="48"/>
        <item x="19"/>
        <item x="27"/>
        <item x="7"/>
        <item x="45"/>
        <item x="67"/>
        <item x="84"/>
        <item x="8"/>
        <item x="21"/>
        <item x="14"/>
        <item x="87"/>
        <item x="32"/>
        <item x="119"/>
        <item x="24"/>
        <item x="108"/>
        <item x="90"/>
        <item x="109"/>
        <item x="25"/>
        <item x="116"/>
        <item x="110"/>
        <item x="54"/>
        <item x="148"/>
        <item x="127"/>
        <item x="77"/>
        <item x="66"/>
        <item x="120"/>
        <item x="76"/>
        <item x="133"/>
        <item x="70"/>
        <item x="57"/>
        <item x="13"/>
        <item x="50"/>
        <item x="78"/>
        <item x="15"/>
        <item x="117"/>
        <item x="71"/>
        <item x="94"/>
        <item x="95"/>
        <item x="97"/>
        <item x="42"/>
        <item x="107"/>
        <item x="3"/>
        <item x="83"/>
        <item x="122"/>
        <item x="85"/>
        <item x="43"/>
        <item x="99"/>
        <item x="149"/>
        <item x="51"/>
        <item x="56"/>
        <item x="63"/>
        <item x="125"/>
        <item x="44"/>
        <item x="105"/>
        <item x="143"/>
        <item x="118"/>
        <item x="5"/>
        <item x="140"/>
        <item x="91"/>
        <item x="16"/>
        <item x="58"/>
        <item x="74"/>
        <item x="49"/>
        <item x="82"/>
        <item x="131"/>
        <item x="37"/>
        <item x="96"/>
        <item x="39"/>
        <item x="134"/>
        <item x="53"/>
        <item x="106"/>
        <item x="100"/>
        <item x="65"/>
        <item x="141"/>
        <item x="123"/>
        <item x="138"/>
        <item x="113"/>
        <item x="139"/>
        <item x="6"/>
        <item x="86"/>
        <item x="34"/>
        <item x="31"/>
        <item x="68"/>
        <item x="126"/>
        <item x="60"/>
        <item x="10"/>
        <item x="29"/>
        <item x="75"/>
        <item x="112"/>
        <item x="111"/>
        <item x="23"/>
        <item x="46"/>
        <item x="30"/>
        <item x="145"/>
        <item x="38"/>
        <item x="1"/>
        <item x="89"/>
        <item x="147"/>
        <item x="73"/>
        <item x="4"/>
        <item x="115"/>
        <item x="2"/>
        <item x="33"/>
        <item x="40"/>
        <item x="104"/>
        <item x="129"/>
        <item x="69"/>
        <item x="132"/>
        <item x="36"/>
        <item x="128"/>
        <item x="64"/>
        <item x="9"/>
        <item x="61"/>
        <item x="130"/>
        <item x="101"/>
        <item x="88"/>
        <item x="142"/>
        <item x="41"/>
        <item x="136"/>
        <item x="98"/>
        <item x="28"/>
        <item t="default"/>
      </items>
    </pivotField>
    <pivotField numFmtId="47" showAll="0"/>
    <pivotField showAll="0"/>
    <pivotField showAll="0"/>
    <pivotField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 t="grand">
      <x/>
    </i>
  </rowItems>
  <colItems count="1">
    <i/>
  </colItems>
  <dataFields count="1">
    <dataField name="Count of ticket_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9" cacheId="2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154" firstHeaderRow="1" firstDataRow="1" firstDataCol="1"/>
  <pivotFields count="16">
    <pivotField showAll="0"/>
    <pivotField numFmtId="47" showAll="0"/>
    <pivotField numFmtId="47" showAll="0"/>
    <pivotField showAll="0">
      <items count="8">
        <item x="3"/>
        <item x="6"/>
        <item x="2"/>
        <item x="4"/>
        <item x="0"/>
        <item x="5"/>
        <item x="1"/>
        <item t="default"/>
      </items>
    </pivotField>
    <pivotField showAll="0"/>
    <pivotField axis="axisRow" outline="0" showAll="0" includeNewItemsInFilter="1" stdDevSubtotal="1" varPSubtotal="1">
      <items count="152">
        <item x="131"/>
        <item x="102"/>
        <item x="100"/>
        <item x="45"/>
        <item x="22"/>
        <item x="138"/>
        <item x="43"/>
        <item x="111"/>
        <item x="34"/>
        <item x="89"/>
        <item x="76"/>
        <item x="80"/>
        <item x="68"/>
        <item x="82"/>
        <item x="38"/>
        <item x="86"/>
        <item x="91"/>
        <item x="62"/>
        <item x="78"/>
        <item x="36"/>
        <item x="122"/>
        <item x="127"/>
        <item x="53"/>
        <item x="7"/>
        <item x="1"/>
        <item x="15"/>
        <item x="31"/>
        <item x="51"/>
        <item x="20"/>
        <item x="4"/>
        <item x="103"/>
        <item x="16"/>
        <item x="9"/>
        <item x="98"/>
        <item x="23"/>
        <item x="101"/>
        <item x="59"/>
        <item x="29"/>
        <item x="5"/>
        <item x="13"/>
        <item x="10"/>
        <item x="14"/>
        <item x="69"/>
        <item x="144"/>
        <item x="25"/>
        <item x="116"/>
        <item x="71"/>
        <item x="88"/>
        <item x="90"/>
        <item x="21"/>
        <item x="52"/>
        <item x="61"/>
        <item x="109"/>
        <item x="2"/>
        <item x="79"/>
        <item x="72"/>
        <item x="123"/>
        <item x="46"/>
        <item x="18"/>
        <item x="65"/>
        <item x="32"/>
        <item x="30"/>
        <item x="142"/>
        <item x="105"/>
        <item x="139"/>
        <item x="26"/>
        <item x="92"/>
        <item x="11"/>
        <item x="12"/>
        <item x="54"/>
        <item x="48"/>
        <item x="24"/>
        <item x="67"/>
        <item x="146"/>
        <item x="40"/>
        <item x="128"/>
        <item x="49"/>
        <item x="130"/>
        <item x="120"/>
        <item x="75"/>
        <item x="95"/>
        <item x="129"/>
        <item x="0"/>
        <item x="118"/>
        <item x="33"/>
        <item x="135"/>
        <item x="125"/>
        <item x="106"/>
        <item x="50"/>
        <item x="63"/>
        <item x="94"/>
        <item x="85"/>
        <item x="47"/>
        <item x="64"/>
        <item x="117"/>
        <item x="55"/>
        <item x="6"/>
        <item x="133"/>
        <item x="96"/>
        <item x="81"/>
        <item x="39"/>
        <item x="121"/>
        <item x="115"/>
        <item x="110"/>
        <item x="93"/>
        <item x="74"/>
        <item x="147"/>
        <item x="73"/>
        <item x="134"/>
        <item x="137"/>
        <item x="108"/>
        <item x="70"/>
        <item x="136"/>
        <item x="113"/>
        <item x="8"/>
        <item x="119"/>
        <item x="143"/>
        <item x="149"/>
        <item x="44"/>
        <item x="41"/>
        <item x="126"/>
        <item x="84"/>
        <item x="107"/>
        <item x="97"/>
        <item x="35"/>
        <item x="140"/>
        <item x="141"/>
        <item x="66"/>
        <item x="60"/>
        <item x="99"/>
        <item x="3"/>
        <item x="87"/>
        <item x="19"/>
        <item x="58"/>
        <item x="42"/>
        <item x="112"/>
        <item x="124"/>
        <item x="83"/>
        <item x="37"/>
        <item x="104"/>
        <item x="114"/>
        <item x="28"/>
        <item x="145"/>
        <item x="17"/>
        <item x="56"/>
        <item x="57"/>
        <item x="77"/>
        <item x="132"/>
        <item x="148"/>
        <item x="27"/>
        <item t="varP"/>
        <item t="stdDev"/>
      </items>
    </pivotField>
    <pivotField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dataField="1" showAll="0">
      <items count="25">
        <item x="17"/>
        <item x="11"/>
        <item x="21"/>
        <item x="15"/>
        <item x="23"/>
        <item x="16"/>
        <item x="22"/>
        <item x="7"/>
        <item x="19"/>
        <item x="2"/>
        <item x="6"/>
        <item x="12"/>
        <item x="14"/>
        <item x="10"/>
        <item x="9"/>
        <item x="20"/>
        <item x="8"/>
        <item x="3"/>
        <item x="18"/>
        <item x="1"/>
        <item x="5"/>
        <item x="4"/>
        <item x="0"/>
        <item x="13"/>
        <item t="default"/>
      </items>
    </pivotField>
    <pivotField showAll="0" defaultSubtotal="0">
      <items count="150">
        <item x="43"/>
        <item x="145"/>
        <item x="100"/>
        <item x="113"/>
        <item x="14"/>
        <item x="15"/>
        <item x="98"/>
        <item x="70"/>
        <item x="76"/>
        <item x="11"/>
        <item x="44"/>
        <item x="104"/>
        <item x="108"/>
        <item x="0"/>
        <item x="110"/>
        <item x="77"/>
        <item x="31"/>
        <item x="3"/>
        <item x="146"/>
        <item x="75"/>
        <item x="63"/>
        <item x="64"/>
        <item x="73"/>
        <item x="128"/>
        <item x="85"/>
        <item x="99"/>
        <item x="4"/>
        <item x="133"/>
        <item x="54"/>
        <item x="38"/>
        <item x="45"/>
        <item x="103"/>
        <item x="26"/>
        <item x="144"/>
        <item x="39"/>
        <item x="48"/>
        <item x="124"/>
        <item x="141"/>
        <item x="53"/>
        <item x="121"/>
        <item x="114"/>
        <item x="65"/>
        <item x="140"/>
        <item x="52"/>
        <item x="22"/>
        <item x="12"/>
        <item x="8"/>
        <item x="125"/>
        <item x="90"/>
        <item x="120"/>
        <item x="122"/>
        <item x="119"/>
        <item x="87"/>
        <item x="71"/>
        <item x="138"/>
        <item x="62"/>
        <item x="149"/>
        <item x="69"/>
        <item x="60"/>
        <item x="41"/>
        <item x="35"/>
        <item x="148"/>
        <item x="102"/>
        <item x="49"/>
        <item x="6"/>
        <item x="95"/>
        <item x="9"/>
        <item x="142"/>
        <item x="106"/>
        <item x="56"/>
        <item x="88"/>
        <item x="59"/>
        <item x="116"/>
        <item x="29"/>
        <item x="67"/>
        <item x="86"/>
        <item x="1"/>
        <item x="20"/>
        <item x="61"/>
        <item x="72"/>
        <item x="25"/>
        <item x="137"/>
        <item x="2"/>
        <item x="23"/>
        <item x="19"/>
        <item x="55"/>
        <item x="40"/>
        <item x="58"/>
        <item x="101"/>
        <item x="123"/>
        <item x="28"/>
        <item x="117"/>
        <item x="130"/>
        <item x="96"/>
        <item x="82"/>
        <item x="27"/>
        <item x="21"/>
        <item x="46"/>
        <item x="92"/>
        <item x="129"/>
        <item x="17"/>
        <item x="105"/>
        <item x="83"/>
        <item x="78"/>
        <item x="107"/>
        <item x="136"/>
        <item x="68"/>
        <item x="93"/>
        <item x="132"/>
        <item x="147"/>
        <item x="18"/>
        <item x="143"/>
        <item x="131"/>
        <item x="36"/>
        <item x="126"/>
        <item x="79"/>
        <item x="24"/>
        <item x="13"/>
        <item x="81"/>
        <item x="94"/>
        <item x="127"/>
        <item x="7"/>
        <item x="84"/>
        <item x="50"/>
        <item x="115"/>
        <item x="135"/>
        <item x="16"/>
        <item x="112"/>
        <item x="47"/>
        <item x="33"/>
        <item x="32"/>
        <item x="5"/>
        <item x="66"/>
        <item x="139"/>
        <item x="74"/>
        <item x="89"/>
        <item x="34"/>
        <item x="10"/>
        <item x="37"/>
        <item x="51"/>
        <item x="80"/>
        <item x="30"/>
        <item x="91"/>
        <item x="42"/>
        <item x="118"/>
        <item x="97"/>
        <item x="109"/>
        <item x="57"/>
        <item x="111"/>
        <item x="134"/>
      </items>
    </pivotField>
    <pivotField showAll="0"/>
  </pivotFields>
  <rowFields count="1">
    <field x="5"/>
  </rowFields>
  <rowItems count="1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 t="grand">
      <x/>
    </i>
  </rowItems>
  <colItems count="1">
    <i/>
  </colItems>
  <dataFields count="1">
    <dataField name="Count of hours of day" fld="13" subtotal="count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6" name="Table6" displayName="Table6" ref="A1:P151" totalsRowShown="0" headerRowDxfId="0" dataDxfId="1">
  <autoFilter ref="A1:P151"/>
  <tableColumns count="16">
    <tableColumn id="1" name="ticket_id" dataDxfId="17"/>
    <tableColumn id="2" name="submission_date" dataDxfId="16"/>
    <tableColumn id="3" name="resolution_date" dataDxfId="15"/>
    <tableColumn id="4" name="category" dataDxfId="14"/>
    <tableColumn id="5" name="assigned_analyst" dataDxfId="13"/>
    <tableColumn id="6" name="description" dataDxfId="12"/>
    <tableColumn id="7" name="priority" dataDxfId="11"/>
    <tableColumn id="8" name="RESOLUATION HOURS" dataDxfId="10"/>
    <tableColumn id="9" name="RESOLUATION HOURS2" dataDxfId="9"/>
    <tableColumn id="10" name="SUBMISSION DATE ONLY" dataDxfId="8"/>
    <tableColumn id="11" name="DATE OF WEEEK" dataDxfId="7"/>
    <tableColumn id="12" name="MONTH" dataDxfId="6"/>
    <tableColumn id="13" name="days of weeknum" dataDxfId="5"/>
    <tableColumn id="14" name="hours of day" dataDxfId="4"/>
    <tableColumn id="15" name="SLA STATUS" dataDxfId="3"/>
    <tableColumn id="16" name="year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zoomScale="115" zoomScaleNormal="115" workbookViewId="0">
      <selection sqref="A1:XFD1048576"/>
    </sheetView>
  </sheetViews>
  <sheetFormatPr defaultColWidth="12.7109375" defaultRowHeight="12"/>
  <cols>
    <col min="1" max="1" width="9.85546875" style="65535" bestFit="1" customWidth="1"/>
    <col min="2" max="2" width="15.28515625" style="65535" customWidth="1"/>
    <col min="3" max="3" width="14.5703125" style="65535" customWidth="1"/>
    <col min="4" max="4" width="9.140625" style="65535" customWidth="1"/>
    <col min="5" max="5" width="15.42578125" style="65535" customWidth="1"/>
    <col min="6" max="6" width="52.28515625" style="65535" customWidth="1"/>
    <col min="7" max="7" width="8.140625" style="65535" customWidth="1"/>
    <col min="8" max="8" width="18.5703125" style="65535" customWidth="1"/>
    <col min="9" max="9" width="19.5703125" style="65535" customWidth="1"/>
    <col min="10" max="10" width="20.5703125" style="65535" customWidth="1"/>
    <col min="11" max="11" width="14.42578125" style="65535" customWidth="1"/>
    <col min="12" max="12" width="9.140625" style="65535" customWidth="1"/>
    <col min="13" max="13" width="15.7109375" style="65535" customWidth="1"/>
    <col min="14" max="14" width="12" style="65535" customWidth="1"/>
    <col min="15" max="15" width="11.28515625" style="65535" customWidth="1"/>
    <col min="16" max="16" width="9.140625" style="65535" customWidth="1"/>
    <col min="17" max="18" width="12.7109375" style="65535" customWidth="1"/>
    <col min="19" max="16384" width="12.7109375" style="65535"/>
  </cols>
  <sheetData>
    <row r="1" spans="1:16" s="65535" customFormat="1">
      <c r="A1" s="65535" t="s">
        <v>0</v>
      </c>
      <c r="B1" s="65535" t="s">
        <v>1</v>
      </c>
      <c r="C1" s="65535" t="s">
        <v>2</v>
      </c>
      <c r="D1" s="65535" t="s">
        <v>3</v>
      </c>
      <c r="E1" s="65535" t="s">
        <v>4</v>
      </c>
      <c r="F1" s="65535" t="s">
        <v>5</v>
      </c>
      <c r="G1" s="65535" t="s">
        <v>6</v>
      </c>
      <c r="H1" s="65535" t="s">
        <v>328</v>
      </c>
      <c r="I1" s="65535" t="s">
        <v>423</v>
      </c>
      <c r="J1" s="65535" t="s">
        <v>329</v>
      </c>
      <c r="K1" s="65535" t="s">
        <v>330</v>
      </c>
      <c r="L1" s="65535" t="s">
        <v>331</v>
      </c>
      <c r="M1" s="65535" t="s">
        <v>333</v>
      </c>
      <c r="N1" s="65535" t="s">
        <v>334</v>
      </c>
      <c r="O1" s="65535" t="s">
        <v>332</v>
      </c>
      <c r="P1" s="65535" t="s">
        <v>340</v>
      </c>
    </row>
    <row r="2" spans="1:16" s="65535">
      <c r="A2" s="65535" t="s">
        <v>7</v>
      </c>
      <c r="B2" s="65535">
        <v>45835.941851550924</v>
      </c>
      <c r="C2" s="65535">
        <v>45836.157414861111</v>
      </c>
      <c r="D2" s="65535" t="s">
        <v>8</v>
      </c>
      <c r="E2" s="65535" t="s">
        <v>9</v>
      </c>
      <c r="F2" s="65535" t="s">
        <v>10</v>
      </c>
      <c r="G2" s="65535" t="s">
        <v>11</v>
      </c>
      <c r="H2" s="65535">
        <f>IF(OR($B2="", $C2=""), "", ($C2 - $B2) * 24)</f>
        <v>5.1735194444772787</v>
      </c>
      <c r="I2" s="65535">
        <f>IF(OR($B2="", $C2=""), "", ($C2 - $B2) * 24)</f>
        <v>5.1735194444772787</v>
      </c>
      <c r="J2" s="65535">
        <f>AVERAGEIF(B2:B100,"&gt;0")</f>
        <v>45868.3133236227</v>
      </c>
      <c r="K2" s="65535" t="str">
        <f>TEXT(B2,"dddd")</f>
        <v>Friday</v>
      </c>
      <c r="L2" s="65535" t="str">
        <f>TEXT(B2,"mmmm")</f>
        <v>June</v>
      </c>
      <c r="M2" s="65535">
        <f>WEEKDAY(B2)</f>
        <v>6</v>
      </c>
      <c r="N2" s="65535">
        <f>HOUR(B2)</f>
        <v>22</v>
      </c>
      <c r="O2" s="65535">
        <f>(C2-B2)*24</f>
        <v>5.1735194444772787</v>
      </c>
      <c r="P2" s="65535" t="str">
        <f>TEXT(B2,"yyyy-mm-dd")</f>
        <v>2025-06-27</v>
      </c>
    </row>
    <row r="3" spans="1:16" s="65535">
      <c r="A3" s="65535" t="s">
        <v>12</v>
      </c>
      <c r="B3" s="65535">
        <v>45901.811099571758</v>
      </c>
      <c r="C3" s="65535">
        <v>45903.304233009258</v>
      </c>
      <c r="D3" s="65535" t="s">
        <v>13</v>
      </c>
      <c r="E3" s="65535" t="s">
        <v>14</v>
      </c>
      <c r="F3" s="65535" t="s">
        <v>15</v>
      </c>
      <c r="G3" s="65535" t="s">
        <v>16</v>
      </c>
      <c r="H3" s="65535">
        <f t="shared" ref="H3:I66" si="0">IF(OR($B3="", $C3=""), "", ($C3 - $B3) * 24)</f>
        <v>35.835202499991283</v>
      </c>
      <c r="I3" s="65535">
        <f t="shared" si="0"/>
        <v>35.835202499991283</v>
      </c>
      <c r="J3" s="65535">
        <f t="shared" ref="J3:J53" si="1">AVERAGEIF(B3:B101,"&gt;0")</f>
        <v>45868.647352266547</v>
      </c>
      <c r="K3" s="65535" t="str">
        <f t="shared" ref="K3:K66" si="2">TEXT(B3,"dddd")</f>
        <v>Monday</v>
      </c>
      <c r="L3" s="65535" t="str">
        <f t="shared" ref="L3:L66" si="3">TEXT(B3,"mmmm")</f>
        <v>September</v>
      </c>
      <c r="M3" s="65535">
        <f t="shared" ref="M3:M66" si="4">WEEKDAY(B3)</f>
        <v>2</v>
      </c>
      <c r="N3" s="65535">
        <f t="shared" ref="N3:N66" si="5">HOUR(B3)</f>
        <v>19</v>
      </c>
      <c r="O3" s="65535">
        <f t="shared" ref="O3:O66" si="6">(C3-B3)*24</f>
        <v>35.835202499991283</v>
      </c>
      <c r="P3" s="65535" t="str">
        <f t="shared" ref="P3:P66" si="7">TEXT(B3,"yyyy-mm-dd")</f>
        <v>2025-09-01</v>
      </c>
    </row>
    <row r="4" spans="1:16" s="65535">
      <c r="A4" s="65535" t="s">
        <v>17</v>
      </c>
      <c r="B4" s="65535">
        <v>45904.397251620372</v>
      </c>
      <c r="C4" s="65535">
        <v>45905.993478182871</v>
      </c>
      <c r="D4" s="65535" t="s">
        <v>8</v>
      </c>
      <c r="E4" s="65535" t="s">
        <v>18</v>
      </c>
      <c r="F4" s="65535" t="s">
        <v>19</v>
      </c>
      <c r="G4" s="65535" t="s">
        <v>16</v>
      </c>
      <c r="H4" s="65535">
        <f t="shared" si="0"/>
        <v>38.309437499963678</v>
      </c>
      <c r="I4" s="65535">
        <f t="shared" si="0"/>
        <v>38.309437499963678</v>
      </c>
      <c r="J4" s="65535">
        <f t="shared" si="1"/>
        <v>45868.493211859699</v>
      </c>
      <c r="K4" s="65535" t="str">
        <f t="shared" si="2"/>
        <v>Thursday</v>
      </c>
      <c r="L4" s="65535" t="str">
        <f t="shared" si="3"/>
        <v>September</v>
      </c>
      <c r="M4" s="65535">
        <f t="shared" si="4"/>
        <v>5</v>
      </c>
      <c r="N4" s="65535">
        <f t="shared" si="5"/>
        <v>9</v>
      </c>
      <c r="O4" s="65535">
        <f t="shared" si="6"/>
        <v>38.309437499963678</v>
      </c>
      <c r="P4" s="65535" t="str">
        <f t="shared" si="7"/>
        <v>2025-09-04</v>
      </c>
    </row>
    <row r="5" spans="1:16" s="65535">
      <c r="A5" s="65535" t="s">
        <v>20</v>
      </c>
      <c r="B5" s="65535">
        <v>45866.74136521991</v>
      </c>
      <c r="C5" s="65535">
        <v>45867.068278460647</v>
      </c>
      <c r="D5" s="65535" t="s">
        <v>21</v>
      </c>
      <c r="E5" s="65535" t="s">
        <v>22</v>
      </c>
      <c r="F5" s="65535" t="s">
        <v>23</v>
      </c>
      <c r="G5" s="65535" t="s">
        <v>11</v>
      </c>
      <c r="H5" s="65535">
        <f t="shared" si="0"/>
        <v>7.8459177776821889</v>
      </c>
      <c r="I5" s="65535">
        <f t="shared" si="0"/>
        <v>7.8459177776821889</v>
      </c>
      <c r="J5" s="65535">
        <f t="shared" si="1"/>
        <v>45868.565343836766</v>
      </c>
      <c r="K5" s="65535" t="str">
        <f t="shared" si="2"/>
        <v>Monday</v>
      </c>
      <c r="L5" s="65535" t="str">
        <f t="shared" si="3"/>
        <v>July</v>
      </c>
      <c r="M5" s="65535">
        <f t="shared" si="4"/>
        <v>2</v>
      </c>
      <c r="N5" s="65535">
        <f t="shared" si="5"/>
        <v>17</v>
      </c>
      <c r="O5" s="65535">
        <f t="shared" si="6"/>
        <v>7.8459177776821889</v>
      </c>
      <c r="P5" s="65535" t="str">
        <f t="shared" si="7"/>
        <v>2025-07-28</v>
      </c>
    </row>
    <row r="6" spans="1:16" s="65535">
      <c r="A6" s="65535" t="s">
        <v>24</v>
      </c>
      <c r="B6" s="65535">
        <v>45903.907044259257</v>
      </c>
      <c r="C6" s="65535">
        <v>45904.286888356481</v>
      </c>
      <c r="D6" s="65535" t="s">
        <v>13</v>
      </c>
      <c r="E6" s="65535" t="s">
        <v>25</v>
      </c>
      <c r="F6" s="65535" t="s">
        <v>26</v>
      </c>
      <c r="G6" s="65535" t="s">
        <v>11</v>
      </c>
      <c r="H6" s="65535">
        <f t="shared" si="0"/>
        <v>9.1162583333789371</v>
      </c>
      <c r="I6" s="65535">
        <f t="shared" si="0"/>
        <v>9.1162583333789371</v>
      </c>
      <c r="J6" s="65535">
        <f t="shared" si="1"/>
        <v>45868.288841095811</v>
      </c>
      <c r="K6" s="65535" t="str">
        <f t="shared" si="2"/>
        <v>Wednesday</v>
      </c>
      <c r="L6" s="65535" t="str">
        <f t="shared" si="3"/>
        <v>September</v>
      </c>
      <c r="M6" s="65535">
        <f t="shared" si="4"/>
        <v>4</v>
      </c>
      <c r="N6" s="65535">
        <f t="shared" si="5"/>
        <v>21</v>
      </c>
      <c r="O6" s="65535">
        <f t="shared" si="6"/>
        <v>9.1162583333789371</v>
      </c>
      <c r="P6" s="65535" t="str">
        <f t="shared" si="7"/>
        <v>2025-09-03</v>
      </c>
    </row>
    <row r="7" spans="1:16" s="65535">
      <c r="A7" s="65535" t="s">
        <v>27</v>
      </c>
      <c r="B7" s="65535">
        <v>45873.856022060187</v>
      </c>
      <c r="C7" s="65535">
        <v>45879.411592372686</v>
      </c>
      <c r="D7" s="65535" t="s">
        <v>13</v>
      </c>
      <c r="E7" s="65535" t="s">
        <v>18</v>
      </c>
      <c r="F7" s="65535" t="s">
        <v>28</v>
      </c>
      <c r="G7" s="65535" t="s">
        <v>29</v>
      </c>
      <c r="H7" s="65535">
        <f t="shared" si="0"/>
        <v>133.33368749998044</v>
      </c>
      <c r="I7" s="65535">
        <f t="shared" si="0"/>
        <v>133.33368749998044</v>
      </c>
      <c r="J7" s="65535">
        <f t="shared" si="1"/>
        <v>45867.582120432926</v>
      </c>
      <c r="K7" s="65535" t="str">
        <f t="shared" si="2"/>
        <v>Monday</v>
      </c>
      <c r="L7" s="65535" t="str">
        <f t="shared" si="3"/>
        <v>August</v>
      </c>
      <c r="M7" s="65535">
        <f t="shared" si="4"/>
        <v>2</v>
      </c>
      <c r="N7" s="65535">
        <f t="shared" si="5"/>
        <v>20</v>
      </c>
      <c r="O7" s="65535">
        <f t="shared" si="6"/>
        <v>133.33368749998044</v>
      </c>
      <c r="P7" s="65535" t="str">
        <f t="shared" si="7"/>
        <v>2025-08-04</v>
      </c>
    </row>
    <row r="8" spans="1:16" s="65535">
      <c r="A8" s="65535" t="s">
        <v>30</v>
      </c>
      <c r="B8" s="65535">
        <v>45891.443237013889</v>
      </c>
      <c r="C8" s="65535">
        <v>45892.591544884257</v>
      </c>
      <c r="D8" s="65535" t="s">
        <v>31</v>
      </c>
      <c r="E8" s="65535" t="s">
        <v>32</v>
      </c>
      <c r="F8" s="65535" t="s">
        <v>33</v>
      </c>
      <c r="G8" s="65535" t="s">
        <v>29</v>
      </c>
      <c r="H8" s="65535">
        <f t="shared" si="0"/>
        <v>27.559388888825197</v>
      </c>
      <c r="I8" s="65535">
        <f t="shared" si="0"/>
        <v>27.559388888825197</v>
      </c>
      <c r="J8" s="65535">
        <f t="shared" si="1"/>
        <v>45867.909465761782</v>
      </c>
      <c r="K8" s="65535" t="str">
        <f t="shared" si="2"/>
        <v>Friday</v>
      </c>
      <c r="L8" s="65535" t="str">
        <f t="shared" si="3"/>
        <v>August</v>
      </c>
      <c r="M8" s="65535">
        <f t="shared" si="4"/>
        <v>6</v>
      </c>
      <c r="N8" s="65535">
        <f t="shared" si="5"/>
        <v>10</v>
      </c>
      <c r="O8" s="65535">
        <f t="shared" si="6"/>
        <v>27.559388888825197</v>
      </c>
      <c r="P8" s="65535" t="str">
        <f t="shared" si="7"/>
        <v>2025-08-22</v>
      </c>
    </row>
    <row r="9" spans="1:16" s="65535">
      <c r="A9" s="65535" t="s">
        <v>34</v>
      </c>
      <c r="B9" s="65535">
        <v>45843.321851516201</v>
      </c>
      <c r="C9" s="65535">
        <v>45847.851614560182</v>
      </c>
      <c r="D9" s="65535" t="s">
        <v>13</v>
      </c>
      <c r="E9" s="65535" t="s">
        <v>35</v>
      </c>
      <c r="F9" s="65535" t="s">
        <v>36</v>
      </c>
      <c r="G9" s="65535" t="s">
        <v>29</v>
      </c>
      <c r="H9" s="65535">
        <f t="shared" si="0"/>
        <v>108.71431305556325</v>
      </c>
      <c r="I9" s="65535">
        <f t="shared" si="0"/>
        <v>108.71431305556325</v>
      </c>
      <c r="J9" s="65535">
        <f t="shared" si="1"/>
        <v>45867.715911061881</v>
      </c>
      <c r="K9" s="65535" t="str">
        <f t="shared" si="2"/>
        <v>Saturday</v>
      </c>
      <c r="L9" s="65535" t="str">
        <f t="shared" si="3"/>
        <v>July</v>
      </c>
      <c r="M9" s="65535">
        <f t="shared" si="4"/>
        <v>7</v>
      </c>
      <c r="N9" s="65535">
        <f t="shared" si="5"/>
        <v>7</v>
      </c>
      <c r="O9" s="65535">
        <f t="shared" si="6"/>
        <v>108.71431305556325</v>
      </c>
      <c r="P9" s="65535" t="str">
        <f t="shared" si="7"/>
        <v>2025-07-05</v>
      </c>
    </row>
    <row r="10" spans="1:16" s="65535">
      <c r="A10" s="65535" t="s">
        <v>37</v>
      </c>
      <c r="B10" s="65535">
        <v>45845.695295972226</v>
      </c>
      <c r="C10" s="65535">
        <v>45846.419769224536</v>
      </c>
      <c r="D10" s="65535" t="s">
        <v>21</v>
      </c>
      <c r="E10" s="65535" t="s">
        <v>35</v>
      </c>
      <c r="F10" s="65535" t="s">
        <v>38</v>
      </c>
      <c r="G10" s="65535" t="s">
        <v>16</v>
      </c>
      <c r="H10" s="65535">
        <f t="shared" si="0"/>
        <v>17.387358055450022</v>
      </c>
      <c r="I10" s="65535">
        <f t="shared" si="0"/>
        <v>17.387358055450022</v>
      </c>
      <c r="J10" s="65535">
        <f t="shared" si="1"/>
        <v>45868.152180436875</v>
      </c>
      <c r="K10" s="65535" t="str">
        <f t="shared" si="2"/>
        <v>Monday</v>
      </c>
      <c r="L10" s="65535" t="str">
        <f t="shared" si="3"/>
        <v>July</v>
      </c>
      <c r="M10" s="65535">
        <f t="shared" si="4"/>
        <v>2</v>
      </c>
      <c r="N10" s="65535">
        <f t="shared" si="5"/>
        <v>16</v>
      </c>
      <c r="O10" s="65535">
        <f t="shared" si="6"/>
        <v>17.387358055450022</v>
      </c>
      <c r="P10" s="65535" t="str">
        <f t="shared" si="7"/>
        <v>2025-07-07</v>
      </c>
    </row>
    <row r="11" spans="1:16" s="65535">
      <c r="A11" s="65535" t="s">
        <v>39</v>
      </c>
      <c r="B11" s="65535">
        <v>45910.617740428243</v>
      </c>
      <c r="C11" s="65535">
        <v>45911.83237329861</v>
      </c>
      <c r="D11" s="65535" t="s">
        <v>13</v>
      </c>
      <c r="E11" s="65535" t="s">
        <v>18</v>
      </c>
      <c r="F11" s="65535" t="s">
        <v>40</v>
      </c>
      <c r="G11" s="65535" t="s">
        <v>16</v>
      </c>
      <c r="H11" s="65535">
        <f t="shared" si="0"/>
        <v>29.151188888819888</v>
      </c>
      <c r="I11" s="65535">
        <f t="shared" si="0"/>
        <v>29.151188888819888</v>
      </c>
      <c r="J11" s="65535">
        <f t="shared" si="1"/>
        <v>45868.363550896916</v>
      </c>
      <c r="K11" s="65535" t="str">
        <f t="shared" si="2"/>
        <v>Wednesday</v>
      </c>
      <c r="L11" s="65535" t="str">
        <f t="shared" si="3"/>
        <v>September</v>
      </c>
      <c r="M11" s="65535">
        <f t="shared" si="4"/>
        <v>4</v>
      </c>
      <c r="N11" s="65535">
        <f t="shared" si="5"/>
        <v>14</v>
      </c>
      <c r="O11" s="65535">
        <f t="shared" si="6"/>
        <v>29.151188888819888</v>
      </c>
      <c r="P11" s="65535" t="str">
        <f t="shared" si="7"/>
        <v>2025-09-10</v>
      </c>
    </row>
    <row r="12" spans="1:16" s="65535">
      <c r="A12" s="65535" t="s">
        <v>41</v>
      </c>
      <c r="B12" s="65535">
        <v>45896.555576689818</v>
      </c>
      <c r="C12" s="65535">
        <v>45902.686473993053</v>
      </c>
      <c r="D12" s="65535" t="s">
        <v>13</v>
      </c>
      <c r="E12" s="65535" t="s">
        <v>42</v>
      </c>
      <c r="F12" s="65535" t="s">
        <v>43</v>
      </c>
      <c r="G12" s="65535" t="s">
        <v>29</v>
      </c>
      <c r="H12" s="65535">
        <f t="shared" si="0"/>
        <v>147.14153527765302</v>
      </c>
      <c r="I12" s="65535">
        <f t="shared" si="0"/>
        <v>147.14153527765302</v>
      </c>
      <c r="J12" s="65535">
        <f t="shared" si="1"/>
        <v>45867.754179719515</v>
      </c>
      <c r="K12" s="65535" t="str">
        <f t="shared" si="2"/>
        <v>Wednesday</v>
      </c>
      <c r="L12" s="65535" t="str">
        <f t="shared" si="3"/>
        <v>August</v>
      </c>
      <c r="M12" s="65535">
        <f t="shared" si="4"/>
        <v>4</v>
      </c>
      <c r="N12" s="65535">
        <f t="shared" si="5"/>
        <v>13</v>
      </c>
      <c r="O12" s="65535">
        <f t="shared" si="6"/>
        <v>147.14153527765302</v>
      </c>
      <c r="P12" s="65535" t="str">
        <f t="shared" si="7"/>
        <v>2025-08-27</v>
      </c>
    </row>
    <row r="13" spans="1:16" s="65535">
      <c r="A13" s="65535" t="s">
        <v>44</v>
      </c>
      <c r="B13" s="65535">
        <v>45832.080772222223</v>
      </c>
      <c r="C13" s="65535">
        <v>45832.240656608796</v>
      </c>
      <c r="D13" s="65535" t="s">
        <v>45</v>
      </c>
      <c r="E13" s="65535" t="s">
        <v>46</v>
      </c>
      <c r="F13" s="65535" t="s">
        <v>47</v>
      </c>
      <c r="G13" s="65535" t="s">
        <v>11</v>
      </c>
      <c r="H13" s="65535">
        <f t="shared" si="0"/>
        <v>3.8372252777335234</v>
      </c>
      <c r="I13" s="65535">
        <f t="shared" si="0"/>
        <v>3.8372252777335234</v>
      </c>
      <c r="J13" s="65535">
        <f t="shared" si="1"/>
        <v>45867.29419221951</v>
      </c>
      <c r="K13" s="65535" t="str">
        <f t="shared" si="2"/>
        <v>Tuesday</v>
      </c>
      <c r="L13" s="65535" t="str">
        <f t="shared" si="3"/>
        <v>June</v>
      </c>
      <c r="M13" s="65535">
        <f t="shared" si="4"/>
        <v>3</v>
      </c>
      <c r="N13" s="65535">
        <f t="shared" si="5"/>
        <v>1</v>
      </c>
      <c r="O13" s="65535">
        <f t="shared" si="6"/>
        <v>3.8372252777335234</v>
      </c>
      <c r="P13" s="65535" t="str">
        <f t="shared" si="7"/>
        <v>2025-06-24</v>
      </c>
    </row>
    <row r="14" spans="1:16" s="65535">
      <c r="A14" s="65535" t="s">
        <v>48</v>
      </c>
      <c r="B14" s="65535">
        <v>45836.410961250003</v>
      </c>
      <c r="C14" s="65535">
        <v>45837.124087824071</v>
      </c>
      <c r="D14" s="65535" t="s">
        <v>45</v>
      </c>
      <c r="E14" s="65535" t="s">
        <v>9</v>
      </c>
      <c r="F14" s="65535" t="s">
        <v>49</v>
      </c>
      <c r="G14" s="65535" t="s">
        <v>16</v>
      </c>
      <c r="H14" s="65535">
        <f t="shared" si="0"/>
        <v>17.115037777635735</v>
      </c>
      <c r="I14" s="65535">
        <f t="shared" si="0"/>
        <v>17.115037777635735</v>
      </c>
      <c r="J14" s="65535">
        <f t="shared" si="1"/>
        <v>45867.497896486144</v>
      </c>
      <c r="K14" s="65535" t="str">
        <f t="shared" si="2"/>
        <v>Saturday</v>
      </c>
      <c r="L14" s="65535" t="str">
        <f t="shared" si="3"/>
        <v>June</v>
      </c>
      <c r="M14" s="65535">
        <f t="shared" si="4"/>
        <v>7</v>
      </c>
      <c r="N14" s="65535">
        <f t="shared" si="5"/>
        <v>9</v>
      </c>
      <c r="O14" s="65535">
        <f t="shared" si="6"/>
        <v>17.115037777635735</v>
      </c>
      <c r="P14" s="65535" t="str">
        <f t="shared" si="7"/>
        <v>2025-06-28</v>
      </c>
    </row>
    <row r="15" spans="1:16" s="65535">
      <c r="A15" s="65535" t="s">
        <v>50</v>
      </c>
      <c r="B15" s="65535">
        <v>45860.381175960647</v>
      </c>
      <c r="C15" s="65535">
        <v>45864.663007314812</v>
      </c>
      <c r="D15" s="65535" t="s">
        <v>13</v>
      </c>
      <c r="E15" s="65535" t="s">
        <v>35</v>
      </c>
      <c r="F15" s="65535" t="s">
        <v>51</v>
      </c>
      <c r="G15" s="65535" t="s">
        <v>29</v>
      </c>
      <c r="H15" s="65535">
        <f t="shared" si="0"/>
        <v>102.76395249995403</v>
      </c>
      <c r="I15" s="65535">
        <f t="shared" si="0"/>
        <v>102.76395249995403</v>
      </c>
      <c r="J15" s="65535">
        <f t="shared" si="1"/>
        <v>45868.114746412015</v>
      </c>
      <c r="K15" s="65535" t="str">
        <f t="shared" si="2"/>
        <v>Tuesday</v>
      </c>
      <c r="L15" s="65535" t="str">
        <f t="shared" si="3"/>
        <v>July</v>
      </c>
      <c r="M15" s="65535">
        <f t="shared" si="4"/>
        <v>3</v>
      </c>
      <c r="N15" s="65535">
        <f t="shared" si="5"/>
        <v>9</v>
      </c>
      <c r="O15" s="65535">
        <f t="shared" si="6"/>
        <v>102.76395249995403</v>
      </c>
      <c r="P15" s="65535" t="str">
        <f t="shared" si="7"/>
        <v>2025-07-22</v>
      </c>
    </row>
    <row r="16" spans="1:16" s="65535">
      <c r="A16" s="65535" t="s">
        <v>52</v>
      </c>
      <c r="B16" s="65535">
        <v>45847.939561203704</v>
      </c>
      <c r="C16" s="65535">
        <v>45848.049673634261</v>
      </c>
      <c r="D16" s="65535" t="s">
        <v>13</v>
      </c>
      <c r="E16" s="65535" t="s">
        <v>14</v>
      </c>
      <c r="F16" s="65535" t="s">
        <v>53</v>
      </c>
      <c r="G16" s="65535" t="s">
        <v>11</v>
      </c>
      <c r="H16" s="65535">
        <f t="shared" si="0"/>
        <v>2.6426983333658427</v>
      </c>
      <c r="I16" s="65535">
        <f t="shared" si="0"/>
        <v>2.6426983333658427</v>
      </c>
      <c r="J16" s="65535">
        <f t="shared" si="1"/>
        <v>45868.488015856587</v>
      </c>
      <c r="K16" s="65535" t="str">
        <f t="shared" si="2"/>
        <v>Wednesday</v>
      </c>
      <c r="L16" s="65535" t="str">
        <f t="shared" si="3"/>
        <v>July</v>
      </c>
      <c r="M16" s="65535">
        <f t="shared" si="4"/>
        <v>4</v>
      </c>
      <c r="N16" s="65535">
        <f t="shared" si="5"/>
        <v>22</v>
      </c>
      <c r="O16" s="65535">
        <f t="shared" si="6"/>
        <v>2.6426983333658427</v>
      </c>
      <c r="P16" s="65535" t="str">
        <f t="shared" si="7"/>
        <v>2025-07-09</v>
      </c>
    </row>
    <row r="17" spans="1:16" s="65535">
      <c r="A17" s="65535" t="s">
        <v>54</v>
      </c>
      <c r="B17" s="65535">
        <v>45861.940402638887</v>
      </c>
      <c r="C17" s="65535">
        <v>45862.05557290509</v>
      </c>
      <c r="D17" s="65535" t="s">
        <v>13</v>
      </c>
      <c r="E17" s="65535" t="s">
        <v>55</v>
      </c>
      <c r="F17" s="65535" t="s">
        <v>56</v>
      </c>
      <c r="G17" s="65535" t="s">
        <v>11</v>
      </c>
      <c r="H17" s="65535">
        <f t="shared" si="0"/>
        <v>2.7640863888664171</v>
      </c>
      <c r="I17" s="65535">
        <f t="shared" si="0"/>
        <v>2.7640863888664171</v>
      </c>
      <c r="J17" s="65535">
        <f t="shared" si="1"/>
        <v>45868.907536298735</v>
      </c>
      <c r="K17" s="65535" t="str">
        <f t="shared" si="2"/>
        <v>Wednesday</v>
      </c>
      <c r="L17" s="65535" t="str">
        <f t="shared" si="3"/>
        <v>July</v>
      </c>
      <c r="M17" s="65535">
        <f t="shared" si="4"/>
        <v>4</v>
      </c>
      <c r="N17" s="65535">
        <f t="shared" si="5"/>
        <v>22</v>
      </c>
      <c r="O17" s="65535">
        <f t="shared" si="6"/>
        <v>2.7640863888664171</v>
      </c>
      <c r="P17" s="65535" t="str">
        <f t="shared" si="7"/>
        <v>2025-07-23</v>
      </c>
    </row>
    <row r="18" spans="1:16" s="65535">
      <c r="A18" s="65535" t="s">
        <v>57</v>
      </c>
      <c r="B18" s="65535">
        <v>45875.49450458333</v>
      </c>
      <c r="C18" s="65535">
        <v>45880.346445115742</v>
      </c>
      <c r="D18" s="65535" t="s">
        <v>13</v>
      </c>
      <c r="E18" s="65535" t="s">
        <v>35</v>
      </c>
      <c r="F18" s="65535" t="s">
        <v>58</v>
      </c>
      <c r="G18" s="65535" t="s">
        <v>29</v>
      </c>
      <c r="H18" s="65535">
        <f t="shared" si="0"/>
        <v>116.44657277787337</v>
      </c>
      <c r="I18" s="65535">
        <f t="shared" si="0"/>
        <v>116.44657277787337</v>
      </c>
      <c r="J18" s="65535">
        <f t="shared" si="1"/>
        <v>45868.628110596357</v>
      </c>
      <c r="K18" s="65535" t="str">
        <f t="shared" si="2"/>
        <v>Wednesday</v>
      </c>
      <c r="L18" s="65535" t="str">
        <f t="shared" si="3"/>
        <v>August</v>
      </c>
      <c r="M18" s="65535">
        <f t="shared" si="4"/>
        <v>4</v>
      </c>
      <c r="N18" s="65535">
        <f t="shared" si="5"/>
        <v>11</v>
      </c>
      <c r="O18" s="65535">
        <f t="shared" si="6"/>
        <v>116.44657277787337</v>
      </c>
      <c r="P18" s="65535" t="str">
        <f t="shared" si="7"/>
        <v>2025-08-06</v>
      </c>
    </row>
    <row r="19" spans="1:16" s="65535">
      <c r="A19" s="65535" t="s">
        <v>59</v>
      </c>
      <c r="B19" s="65535">
        <v>45838.695992071756</v>
      </c>
      <c r="C19" s="65535">
        <v>45840.859242071761</v>
      </c>
      <c r="D19" s="65535" t="s">
        <v>60</v>
      </c>
      <c r="E19" s="65535" t="s">
        <v>9</v>
      </c>
      <c r="F19" s="65535" t="s">
        <v>61</v>
      </c>
      <c r="G19" s="65535" t="s">
        <v>29</v>
      </c>
      <c r="H19" s="65535">
        <f t="shared" si="0"/>
        <v>51.918000000121538</v>
      </c>
      <c r="I19" s="65535">
        <f t="shared" si="0"/>
        <v>51.918000000121538</v>
      </c>
      <c r="J19" s="65535">
        <f t="shared" si="1"/>
        <v>45868.916060902768</v>
      </c>
      <c r="K19" s="65535" t="str">
        <f t="shared" si="2"/>
        <v>Monday</v>
      </c>
      <c r="L19" s="65535" t="str">
        <f t="shared" si="3"/>
        <v>June</v>
      </c>
      <c r="M19" s="65535">
        <f t="shared" si="4"/>
        <v>2</v>
      </c>
      <c r="N19" s="65535">
        <f t="shared" si="5"/>
        <v>16</v>
      </c>
      <c r="O19" s="65535">
        <f t="shared" si="6"/>
        <v>51.918000000121538</v>
      </c>
      <c r="P19" s="65535" t="str">
        <f t="shared" si="7"/>
        <v>2025-06-30</v>
      </c>
    </row>
    <row r="20" spans="1:16" s="65535">
      <c r="A20" s="65535" t="s">
        <v>62</v>
      </c>
      <c r="B20" s="65535">
        <v>45838.960468067133</v>
      </c>
      <c r="C20" s="65535">
        <v>45842.491957118058</v>
      </c>
      <c r="D20" s="65535" t="s">
        <v>45</v>
      </c>
      <c r="E20" s="65535" t="s">
        <v>22</v>
      </c>
      <c r="F20" s="65535" t="s">
        <v>63</v>
      </c>
      <c r="G20" s="65535" t="s">
        <v>29</v>
      </c>
      <c r="H20" s="65535">
        <f t="shared" si="0"/>
        <v>84.755737222207244</v>
      </c>
      <c r="I20" s="65535">
        <f t="shared" si="0"/>
        <v>84.755737222207244</v>
      </c>
      <c r="J20" s="65535">
        <f t="shared" si="1"/>
        <v>45869.051912988318</v>
      </c>
      <c r="K20" s="65535" t="str">
        <f t="shared" si="2"/>
        <v>Monday</v>
      </c>
      <c r="L20" s="65535" t="str">
        <f t="shared" si="3"/>
        <v>June</v>
      </c>
      <c r="M20" s="65535">
        <f t="shared" si="4"/>
        <v>2</v>
      </c>
      <c r="N20" s="65535">
        <f t="shared" si="5"/>
        <v>23</v>
      </c>
      <c r="O20" s="65535">
        <f t="shared" si="6"/>
        <v>84.755737222207244</v>
      </c>
      <c r="P20" s="65535" t="str">
        <f t="shared" si="7"/>
        <v>2025-06-30</v>
      </c>
    </row>
    <row r="21" spans="1:16" s="65535">
      <c r="A21" s="65535" t="s">
        <v>64</v>
      </c>
      <c r="B21" s="65535">
        <v>45841.310591307869</v>
      </c>
      <c r="C21" s="65535">
        <v>45842.999058043984</v>
      </c>
      <c r="D21" s="65535" t="s">
        <v>21</v>
      </c>
      <c r="E21" s="65535" t="s">
        <v>22</v>
      </c>
      <c r="F21" s="65535" t="s">
        <v>65</v>
      </c>
      <c r="G21" s="65535" t="s">
        <v>16</v>
      </c>
      <c r="H21" s="65535">
        <f t="shared" si="0"/>
        <v>40.523201666772366</v>
      </c>
      <c r="I21" s="65535">
        <f t="shared" si="0"/>
        <v>40.523201666772366</v>
      </c>
      <c r="J21" s="65535">
        <f t="shared" si="1"/>
        <v>45869.28744177398</v>
      </c>
      <c r="K21" s="65535" t="str">
        <f t="shared" si="2"/>
        <v>Thursday</v>
      </c>
      <c r="L21" s="65535" t="str">
        <f t="shared" si="3"/>
        <v>July</v>
      </c>
      <c r="M21" s="65535">
        <f t="shared" si="4"/>
        <v>5</v>
      </c>
      <c r="N21" s="65535">
        <f t="shared" si="5"/>
        <v>7</v>
      </c>
      <c r="O21" s="65535">
        <f t="shared" si="6"/>
        <v>40.523201666772366</v>
      </c>
      <c r="P21" s="65535" t="str">
        <f t="shared" si="7"/>
        <v>2025-07-03</v>
      </c>
    </row>
    <row r="22" spans="1:16" s="65535">
      <c r="A22" s="65535" t="s">
        <v>66</v>
      </c>
      <c r="B22" s="65535">
        <v>45831.951130162037</v>
      </c>
      <c r="C22" s="65535">
        <v>45833.462965312501</v>
      </c>
      <c r="D22" s="65535" t="s">
        <v>13</v>
      </c>
      <c r="E22" s="65535" t="s">
        <v>14</v>
      </c>
      <c r="F22" s="65535" t="s">
        <v>67</v>
      </c>
      <c r="G22" s="65535" t="s">
        <v>16</v>
      </c>
      <c r="H22" s="65535">
        <f t="shared" si="0"/>
        <v>36.284043611143716</v>
      </c>
      <c r="I22" s="65535">
        <f t="shared" si="0"/>
        <v>36.284043611143716</v>
      </c>
      <c r="J22" s="65535">
        <f t="shared" si="1"/>
        <v>45869.606992325804</v>
      </c>
      <c r="K22" s="65535" t="str">
        <f t="shared" si="2"/>
        <v>Monday</v>
      </c>
      <c r="L22" s="65535" t="str">
        <f t="shared" si="3"/>
        <v>June</v>
      </c>
      <c r="M22" s="65535">
        <f t="shared" si="4"/>
        <v>2</v>
      </c>
      <c r="N22" s="65535">
        <f t="shared" si="5"/>
        <v>22</v>
      </c>
      <c r="O22" s="65535">
        <f t="shared" si="6"/>
        <v>36.284043611143716</v>
      </c>
      <c r="P22" s="65535" t="str">
        <f t="shared" si="7"/>
        <v>2025-06-23</v>
      </c>
    </row>
    <row r="23" spans="1:16" s="65535">
      <c r="A23" s="65535" t="s">
        <v>68</v>
      </c>
      <c r="B23" s="65535">
        <v>45846.482601527779</v>
      </c>
      <c r="C23" s="65535">
        <v>45848.392504687501</v>
      </c>
      <c r="D23" s="65535" t="s">
        <v>13</v>
      </c>
      <c r="E23" s="65535" t="s">
        <v>9</v>
      </c>
      <c r="F23" s="65535" t="s">
        <v>69</v>
      </c>
      <c r="G23" s="65535" t="s">
        <v>16</v>
      </c>
      <c r="H23" s="65535">
        <f t="shared" si="0"/>
        <v>45.837675833317917</v>
      </c>
      <c r="I23" s="65535">
        <f t="shared" si="0"/>
        <v>45.837675833317917</v>
      </c>
      <c r="J23" s="65535">
        <f t="shared" si="1"/>
        <v>45869.78941338454</v>
      </c>
      <c r="K23" s="65535" t="str">
        <f t="shared" si="2"/>
        <v>Tuesday</v>
      </c>
      <c r="L23" s="65535" t="str">
        <f t="shared" si="3"/>
        <v>July</v>
      </c>
      <c r="M23" s="65535">
        <f t="shared" si="4"/>
        <v>3</v>
      </c>
      <c r="N23" s="65535">
        <f t="shared" si="5"/>
        <v>11</v>
      </c>
      <c r="O23" s="65535">
        <f t="shared" si="6"/>
        <v>45.837675833317917</v>
      </c>
      <c r="P23" s="65535" t="str">
        <f t="shared" si="7"/>
        <v>2025-07-08</v>
      </c>
    </row>
    <row r="24" spans="1:16" s="65535">
      <c r="A24" s="65535" t="s">
        <v>70</v>
      </c>
      <c r="B24" s="65535">
        <v>45830.978999976855</v>
      </c>
      <c r="C24" s="65535">
        <v>45831.690442743056</v>
      </c>
      <c r="D24" s="65535" t="s">
        <v>13</v>
      </c>
      <c r="E24" s="65535" t="s">
        <v>42</v>
      </c>
      <c r="F24" s="65535" t="s">
        <v>71</v>
      </c>
      <c r="G24" s="65535" t="s">
        <v>16</v>
      </c>
      <c r="H24" s="65535">
        <f t="shared" si="0"/>
        <v>17.074626388843171</v>
      </c>
      <c r="I24" s="65535">
        <f t="shared" si="0"/>
        <v>17.074626388843171</v>
      </c>
      <c r="J24" s="65535">
        <f t="shared" si="1"/>
        <v>45869.901137657122</v>
      </c>
      <c r="K24" s="65535" t="str">
        <f t="shared" si="2"/>
        <v>Sunday</v>
      </c>
      <c r="L24" s="65535" t="str">
        <f t="shared" si="3"/>
        <v>June</v>
      </c>
      <c r="M24" s="65535">
        <f t="shared" si="4"/>
        <v>1</v>
      </c>
      <c r="N24" s="65535">
        <f t="shared" si="5"/>
        <v>23</v>
      </c>
      <c r="O24" s="65535">
        <f t="shared" si="6"/>
        <v>17.074626388843171</v>
      </c>
      <c r="P24" s="65535" t="str">
        <f t="shared" si="7"/>
        <v>2025-06-22</v>
      </c>
    </row>
    <row r="25" spans="1:16" s="65535">
      <c r="A25" s="65535" t="s">
        <v>72</v>
      </c>
      <c r="B25" s="65535">
        <v>45898.519360115744</v>
      </c>
      <c r="C25" s="65535">
        <v>45900.18315665509</v>
      </c>
      <c r="D25" s="65535" t="s">
        <v>13</v>
      </c>
      <c r="E25" s="65535" t="s">
        <v>25</v>
      </c>
      <c r="F25" s="65535" t="s">
        <v>73</v>
      </c>
      <c r="G25" s="65535" t="s">
        <v>16</v>
      </c>
      <c r="H25" s="65535">
        <f t="shared" si="0"/>
        <v>39.931116944295354</v>
      </c>
      <c r="I25" s="65535">
        <f t="shared" si="0"/>
        <v>39.931116944295354</v>
      </c>
      <c r="J25" s="65535">
        <f t="shared" si="1"/>
        <v>45869.970432944254</v>
      </c>
      <c r="K25" s="65535" t="str">
        <f t="shared" si="2"/>
        <v>Friday</v>
      </c>
      <c r="L25" s="65535" t="str">
        <f t="shared" si="3"/>
        <v>August</v>
      </c>
      <c r="M25" s="65535">
        <f t="shared" si="4"/>
        <v>6</v>
      </c>
      <c r="N25" s="65535">
        <f t="shared" si="5"/>
        <v>12</v>
      </c>
      <c r="O25" s="65535">
        <f t="shared" si="6"/>
        <v>39.931116944295354</v>
      </c>
      <c r="P25" s="65535" t="str">
        <f t="shared" si="7"/>
        <v>2025-08-29</v>
      </c>
    </row>
    <row r="26" spans="1:16" s="65535">
      <c r="A26" s="65535" t="s">
        <v>74</v>
      </c>
      <c r="B26" s="65535">
        <v>45850.151124652781</v>
      </c>
      <c r="C26" s="65535">
        <v>45854.404572488427</v>
      </c>
      <c r="D26" s="65535" t="s">
        <v>45</v>
      </c>
      <c r="E26" s="65535" t="s">
        <v>22</v>
      </c>
      <c r="F26" s="65535" t="s">
        <v>75</v>
      </c>
      <c r="G26" s="65535" t="s">
        <v>29</v>
      </c>
      <c r="H26" s="65535">
        <f t="shared" si="0"/>
        <v>102.08274805551628</v>
      </c>
      <c r="I26" s="65535">
        <f t="shared" si="0"/>
        <v>102.08274805551628</v>
      </c>
      <c r="J26" s="65535">
        <f t="shared" si="1"/>
        <v>45869.658300509611</v>
      </c>
      <c r="K26" s="65535" t="str">
        <f t="shared" si="2"/>
        <v>Saturday</v>
      </c>
      <c r="L26" s="65535" t="str">
        <f t="shared" si="3"/>
        <v>July</v>
      </c>
      <c r="M26" s="65535">
        <f t="shared" si="4"/>
        <v>7</v>
      </c>
      <c r="N26" s="65535">
        <f t="shared" si="5"/>
        <v>3</v>
      </c>
      <c r="O26" s="65535">
        <f t="shared" si="6"/>
        <v>102.08274805551628</v>
      </c>
      <c r="P26" s="65535" t="str">
        <f t="shared" si="7"/>
        <v>2025-07-12</v>
      </c>
    </row>
    <row r="27" spans="1:16" s="65535">
      <c r="A27" s="65535" t="s">
        <v>76</v>
      </c>
      <c r="B27" s="65535">
        <v>45851.238076643516</v>
      </c>
      <c r="C27" s="65535">
        <v>45852.816654155089</v>
      </c>
      <c r="D27" s="65535" t="s">
        <v>13</v>
      </c>
      <c r="E27" s="65535" t="s">
        <v>14</v>
      </c>
      <c r="F27" s="65535" t="s">
        <v>77</v>
      </c>
      <c r="G27" s="65535" t="s">
        <v>16</v>
      </c>
      <c r="H27" s="65535">
        <f t="shared" si="0"/>
        <v>37.88586027774727</v>
      </c>
      <c r="I27" s="65535">
        <f t="shared" si="0"/>
        <v>37.88586027774727</v>
      </c>
      <c r="J27" s="65535">
        <f t="shared" si="1"/>
        <v>45870.041114042513</v>
      </c>
      <c r="K27" s="65535" t="str">
        <f t="shared" si="2"/>
        <v>Sunday</v>
      </c>
      <c r="L27" s="65535" t="str">
        <f t="shared" si="3"/>
        <v>July</v>
      </c>
      <c r="M27" s="65535">
        <f t="shared" si="4"/>
        <v>1</v>
      </c>
      <c r="N27" s="65535">
        <f t="shared" si="5"/>
        <v>5</v>
      </c>
      <c r="O27" s="65535">
        <f t="shared" si="6"/>
        <v>37.88586027774727</v>
      </c>
      <c r="P27" s="65535" t="str">
        <f t="shared" si="7"/>
        <v>2025-07-13</v>
      </c>
    </row>
    <row r="28" spans="1:16" s="65535">
      <c r="A28" s="65535" t="s">
        <v>78</v>
      </c>
      <c r="B28" s="65535">
        <v>45832.01864923611</v>
      </c>
      <c r="C28" s="65535">
        <v>45832.510323969909</v>
      </c>
      <c r="D28" s="65535" t="s">
        <v>45</v>
      </c>
      <c r="E28" s="65535" t="s">
        <v>25</v>
      </c>
      <c r="F28" s="65535" t="s">
        <v>79</v>
      </c>
      <c r="G28" s="65535" t="s">
        <v>11</v>
      </c>
      <c r="H28" s="65535">
        <f t="shared" si="0"/>
        <v>11.800193611183204</v>
      </c>
      <c r="I28" s="65535">
        <f t="shared" si="0"/>
        <v>11.800193611183204</v>
      </c>
      <c r="J28" s="65535">
        <f t="shared" si="1"/>
        <v>45869.859444219517</v>
      </c>
      <c r="K28" s="65535" t="str">
        <f t="shared" si="2"/>
        <v>Tuesday</v>
      </c>
      <c r="L28" s="65535" t="str">
        <f t="shared" si="3"/>
        <v>June</v>
      </c>
      <c r="M28" s="65535">
        <f t="shared" si="4"/>
        <v>3</v>
      </c>
      <c r="N28" s="65535">
        <f t="shared" si="5"/>
        <v>0</v>
      </c>
      <c r="O28" s="65535">
        <f t="shared" si="6"/>
        <v>11.800193611183204</v>
      </c>
      <c r="P28" s="65535" t="str">
        <f t="shared" si="7"/>
        <v>2025-06-24</v>
      </c>
    </row>
    <row r="29" spans="1:16" s="65535">
      <c r="A29" s="65535" t="s">
        <v>80</v>
      </c>
      <c r="B29" s="65535">
        <v>45841.81186765046</v>
      </c>
      <c r="C29" s="65535">
        <v>45843.718911377313</v>
      </c>
      <c r="D29" s="65535" t="s">
        <v>81</v>
      </c>
      <c r="E29" s="65535" t="s">
        <v>14</v>
      </c>
      <c r="F29" s="65535" t="s">
        <v>82</v>
      </c>
      <c r="G29" s="65535" t="s">
        <v>16</v>
      </c>
      <c r="H29" s="65535">
        <f t="shared" si="0"/>
        <v>45.769049444468692</v>
      </c>
      <c r="I29" s="65535">
        <f t="shared" si="0"/>
        <v>45.769049444468692</v>
      </c>
      <c r="J29" s="65535">
        <f t="shared" si="1"/>
        <v>45870.260967114431</v>
      </c>
      <c r="K29" s="65535" t="str">
        <f t="shared" si="2"/>
        <v>Thursday</v>
      </c>
      <c r="L29" s="65535" t="str">
        <f t="shared" si="3"/>
        <v>July</v>
      </c>
      <c r="M29" s="65535">
        <f t="shared" si="4"/>
        <v>5</v>
      </c>
      <c r="N29" s="65535">
        <f t="shared" si="5"/>
        <v>19</v>
      </c>
      <c r="O29" s="65535">
        <f t="shared" si="6"/>
        <v>45.769049444468692</v>
      </c>
      <c r="P29" s="65535" t="str">
        <f t="shared" si="7"/>
        <v>2025-07-03</v>
      </c>
    </row>
    <row r="30" spans="1:16" s="65535">
      <c r="A30" s="65535" t="s">
        <v>83</v>
      </c>
      <c r="B30" s="65535">
        <v>45915.543717083332</v>
      </c>
      <c r="C30" s="65535">
        <v>45917.331455462961</v>
      </c>
      <c r="D30" s="65535" t="s">
        <v>8</v>
      </c>
      <c r="E30" s="65535" t="s">
        <v>9</v>
      </c>
      <c r="F30" s="65535" t="s">
        <v>84</v>
      </c>
      <c r="G30" s="65535" t="s">
        <v>29</v>
      </c>
      <c r="H30" s="65535">
        <f t="shared" si="0"/>
        <v>42.905721111106686</v>
      </c>
      <c r="I30" s="65535">
        <f t="shared" si="0"/>
        <v>42.905721111106686</v>
      </c>
      <c r="J30" s="65535">
        <f t="shared" si="1"/>
        <v>45870.79838029309</v>
      </c>
      <c r="K30" s="65535" t="str">
        <f t="shared" si="2"/>
        <v>Monday</v>
      </c>
      <c r="L30" s="65535" t="str">
        <f t="shared" si="3"/>
        <v>September</v>
      </c>
      <c r="M30" s="65535">
        <f t="shared" si="4"/>
        <v>2</v>
      </c>
      <c r="N30" s="65535">
        <f t="shared" si="5"/>
        <v>13</v>
      </c>
      <c r="O30" s="65535">
        <f t="shared" si="6"/>
        <v>42.905721111106686</v>
      </c>
      <c r="P30" s="65535" t="str">
        <f t="shared" si="7"/>
        <v>2025-09-15</v>
      </c>
    </row>
    <row r="31" spans="1:16" s="65535">
      <c r="A31" s="65535" t="s">
        <v>85</v>
      </c>
      <c r="B31" s="65535">
        <v>45896.914734548613</v>
      </c>
      <c r="C31" s="65535">
        <v>45898.277047488424</v>
      </c>
      <c r="D31" s="65535" t="s">
        <v>13</v>
      </c>
      <c r="E31" s="65535" t="s">
        <v>18</v>
      </c>
      <c r="F31" s="65535" t="s">
        <v>86</v>
      </c>
      <c r="G31" s="65535" t="s">
        <v>16</v>
      </c>
      <c r="H31" s="65535">
        <f t="shared" si="0"/>
        <v>32.695510555466171</v>
      </c>
      <c r="I31" s="65535">
        <f t="shared" si="0"/>
        <v>32.695510555466171</v>
      </c>
      <c r="J31" s="65535">
        <f t="shared" si="1"/>
        <v>45870.193304236462</v>
      </c>
      <c r="K31" s="65535" t="str">
        <f t="shared" si="2"/>
        <v>Wednesday</v>
      </c>
      <c r="L31" s="65535" t="str">
        <f t="shared" si="3"/>
        <v>August</v>
      </c>
      <c r="M31" s="65535">
        <f t="shared" si="4"/>
        <v>4</v>
      </c>
      <c r="N31" s="65535">
        <f t="shared" si="5"/>
        <v>21</v>
      </c>
      <c r="O31" s="65535">
        <f t="shared" si="6"/>
        <v>32.695510555466171</v>
      </c>
      <c r="P31" s="65535" t="str">
        <f t="shared" si="7"/>
        <v>2025-08-27</v>
      </c>
    </row>
    <row r="32" spans="1:16" s="65535">
      <c r="A32" s="65535" t="s">
        <v>87</v>
      </c>
      <c r="B32" s="65535">
        <v>45899.845190624997</v>
      </c>
      <c r="C32" s="65535">
        <v>45906.109850624998</v>
      </c>
      <c r="D32" s="65535" t="s">
        <v>45</v>
      </c>
      <c r="E32" s="65535" t="s">
        <v>18</v>
      </c>
      <c r="F32" s="65535" t="s">
        <v>88</v>
      </c>
      <c r="G32" s="65535" t="s">
        <v>29</v>
      </c>
      <c r="H32" s="65535">
        <f t="shared" si="0"/>
        <v>150.35184000001755</v>
      </c>
      <c r="I32" s="65535">
        <f t="shared" si="0"/>
        <v>150.35184000001755</v>
      </c>
      <c r="J32" s="65535">
        <f t="shared" si="1"/>
        <v>45870.322547480588</v>
      </c>
      <c r="K32" s="65535" t="str">
        <f t="shared" si="2"/>
        <v>Saturday</v>
      </c>
      <c r="L32" s="65535" t="str">
        <f t="shared" si="3"/>
        <v>August</v>
      </c>
      <c r="M32" s="65535">
        <f t="shared" si="4"/>
        <v>7</v>
      </c>
      <c r="N32" s="65535">
        <f t="shared" si="5"/>
        <v>20</v>
      </c>
      <c r="O32" s="65535">
        <f t="shared" si="6"/>
        <v>150.35184000001755</v>
      </c>
      <c r="P32" s="65535" t="str">
        <f t="shared" si="7"/>
        <v>2025-08-30</v>
      </c>
    </row>
    <row r="33" spans="1:16" s="65535">
      <c r="A33" s="65535" t="s">
        <v>89</v>
      </c>
      <c r="B33" s="65535">
        <v>45893.999277337964</v>
      </c>
      <c r="C33" s="65535">
        <v>45894.316192916667</v>
      </c>
      <c r="D33" s="65535" t="s">
        <v>13</v>
      </c>
      <c r="E33" s="65535" t="s">
        <v>14</v>
      </c>
      <c r="F33" s="65535" t="s">
        <v>90</v>
      </c>
      <c r="G33" s="65535" t="s">
        <v>11</v>
      </c>
      <c r="H33" s="65535">
        <f t="shared" si="0"/>
        <v>7.6059738888870925</v>
      </c>
      <c r="I33" s="65535">
        <f t="shared" si="0"/>
        <v>7.6059738888870925</v>
      </c>
      <c r="J33" s="65535">
        <f t="shared" si="1"/>
        <v>45870.39208483362</v>
      </c>
      <c r="K33" s="65535" t="str">
        <f t="shared" si="2"/>
        <v>Sunday</v>
      </c>
      <c r="L33" s="65535" t="str">
        <f t="shared" si="3"/>
        <v>August</v>
      </c>
      <c r="M33" s="65535">
        <f t="shared" si="4"/>
        <v>1</v>
      </c>
      <c r="N33" s="65535">
        <f t="shared" si="5"/>
        <v>23</v>
      </c>
      <c r="O33" s="65535">
        <f t="shared" si="6"/>
        <v>7.6059738888870925</v>
      </c>
      <c r="P33" s="65535" t="str">
        <f t="shared" si="7"/>
        <v>2025-08-24</v>
      </c>
    </row>
    <row r="34" spans="1:16" s="65535">
      <c r="A34" s="65535" t="s">
        <v>91</v>
      </c>
      <c r="B34" s="65535">
        <v>45849.75739244213</v>
      </c>
      <c r="C34" s="65535">
        <v>45855.27821527778</v>
      </c>
      <c r="D34" s="65535" t="s">
        <v>45</v>
      </c>
      <c r="E34" s="65535" t="s">
        <v>35</v>
      </c>
      <c r="F34" s="65535" t="s">
        <v>92</v>
      </c>
      <c r="G34" s="65535" t="s">
        <v>29</v>
      </c>
      <c r="H34" s="65535">
        <f t="shared" si="0"/>
        <v>132.49974805559032</v>
      </c>
      <c r="I34" s="65535">
        <f t="shared" si="0"/>
        <v>132.49974805559032</v>
      </c>
      <c r="J34" s="65535">
        <f t="shared" si="1"/>
        <v>45870.56250648381</v>
      </c>
      <c r="K34" s="65535" t="str">
        <f t="shared" si="2"/>
        <v>Friday</v>
      </c>
      <c r="L34" s="65535" t="str">
        <f t="shared" si="3"/>
        <v>July</v>
      </c>
      <c r="M34" s="65535">
        <f t="shared" si="4"/>
        <v>6</v>
      </c>
      <c r="N34" s="65535">
        <f t="shared" si="5"/>
        <v>18</v>
      </c>
      <c r="O34" s="65535">
        <f t="shared" si="6"/>
        <v>132.49974805559032</v>
      </c>
      <c r="P34" s="65535" t="str">
        <f t="shared" si="7"/>
        <v>2025-07-11</v>
      </c>
    </row>
    <row r="35" spans="1:16" s="65535">
      <c r="A35" s="65535" t="s">
        <v>93</v>
      </c>
      <c r="B35" s="65535">
        <v>45904.814613437498</v>
      </c>
      <c r="C35" s="65535">
        <v>45910.228323379626</v>
      </c>
      <c r="D35" s="65535" t="s">
        <v>81</v>
      </c>
      <c r="E35" s="65535" t="s">
        <v>32</v>
      </c>
      <c r="F35" s="65535" t="s">
        <v>94</v>
      </c>
      <c r="G35" s="65535" t="s">
        <v>29</v>
      </c>
      <c r="H35" s="65535">
        <f t="shared" si="0"/>
        <v>129.92903861106606</v>
      </c>
      <c r="I35" s="65535">
        <f t="shared" si="0"/>
        <v>129.92903861106606</v>
      </c>
      <c r="J35" s="65535">
        <f t="shared" si="1"/>
        <v>45870.863146512696</v>
      </c>
      <c r="K35" s="65535" t="str">
        <f t="shared" si="2"/>
        <v>Thursday</v>
      </c>
      <c r="L35" s="65535" t="str">
        <f t="shared" si="3"/>
        <v>September</v>
      </c>
      <c r="M35" s="65535">
        <f t="shared" si="4"/>
        <v>5</v>
      </c>
      <c r="N35" s="65535">
        <f t="shared" si="5"/>
        <v>19</v>
      </c>
      <c r="O35" s="65535">
        <f t="shared" si="6"/>
        <v>129.92903861106606</v>
      </c>
      <c r="P35" s="65535" t="str">
        <f t="shared" si="7"/>
        <v>2025-09-04</v>
      </c>
    </row>
    <row r="36" spans="1:16" s="65535">
      <c r="A36" s="65535" t="s">
        <v>95</v>
      </c>
      <c r="B36" s="65535">
        <v>45893.712596354169</v>
      </c>
      <c r="C36" s="65535">
        <v>45899.821769236114</v>
      </c>
      <c r="D36" s="65535" t="s">
        <v>13</v>
      </c>
      <c r="E36" s="65535" t="s">
        <v>25</v>
      </c>
      <c r="F36" s="65535" t="s">
        <v>96</v>
      </c>
      <c r="G36" s="65535" t="s">
        <v>29</v>
      </c>
      <c r="H36" s="65535">
        <f t="shared" si="0"/>
        <v>146.62014916667249</v>
      </c>
      <c r="I36" s="65535">
        <f t="shared" si="0"/>
        <v>146.62014916667249</v>
      </c>
      <c r="J36" s="65535">
        <f t="shared" si="1"/>
        <v>45870.886331441143</v>
      </c>
      <c r="K36" s="65535" t="str">
        <f t="shared" si="2"/>
        <v>Sunday</v>
      </c>
      <c r="L36" s="65535" t="str">
        <f t="shared" si="3"/>
        <v>August</v>
      </c>
      <c r="M36" s="65535">
        <f t="shared" si="4"/>
        <v>1</v>
      </c>
      <c r="N36" s="65535">
        <f t="shared" si="5"/>
        <v>17</v>
      </c>
      <c r="O36" s="65535">
        <f t="shared" si="6"/>
        <v>146.62014916667249</v>
      </c>
      <c r="P36" s="65535" t="str">
        <f t="shared" si="7"/>
        <v>2025-08-24</v>
      </c>
    </row>
    <row r="37" spans="1:16" s="65535">
      <c r="A37" s="65535" t="s">
        <v>97</v>
      </c>
      <c r="B37" s="65535">
        <v>45838.741699282407</v>
      </c>
      <c r="C37" s="65535">
        <v>45839.817210752313</v>
      </c>
      <c r="D37" s="65535" t="s">
        <v>21</v>
      </c>
      <c r="E37" s="65535" t="s">
        <v>14</v>
      </c>
      <c r="F37" s="65535" t="s">
        <v>98</v>
      </c>
      <c r="G37" s="65535" t="s">
        <v>29</v>
      </c>
      <c r="H37" s="65535">
        <f t="shared" si="0"/>
        <v>25.812275277741719</v>
      </c>
      <c r="I37" s="65535">
        <f t="shared" si="0"/>
        <v>25.812275277741719</v>
      </c>
      <c r="J37" s="65535">
        <f t="shared" si="1"/>
        <v>45870.538695996882</v>
      </c>
      <c r="K37" s="65535" t="str">
        <f t="shared" si="2"/>
        <v>Monday</v>
      </c>
      <c r="L37" s="65535" t="str">
        <f t="shared" si="3"/>
        <v>June</v>
      </c>
      <c r="M37" s="65535">
        <f t="shared" si="4"/>
        <v>2</v>
      </c>
      <c r="N37" s="65535">
        <f t="shared" si="5"/>
        <v>17</v>
      </c>
      <c r="O37" s="65535">
        <f t="shared" si="6"/>
        <v>25.812275277741719</v>
      </c>
      <c r="P37" s="65535" t="str">
        <f t="shared" si="7"/>
        <v>2025-06-30</v>
      </c>
    </row>
    <row r="38" spans="1:16" s="65535">
      <c r="A38" s="65535" t="s">
        <v>99</v>
      </c>
      <c r="B38" s="65535">
        <v>45909.36557869213</v>
      </c>
      <c r="C38" s="65535">
        <v>45913.263069328706</v>
      </c>
      <c r="D38" s="65535" t="s">
        <v>13</v>
      </c>
      <c r="E38" s="65535" t="s">
        <v>46</v>
      </c>
      <c r="F38" s="65535" t="s">
        <v>100</v>
      </c>
      <c r="G38" s="65535" t="s">
        <v>29</v>
      </c>
      <c r="H38" s="65535">
        <f t="shared" si="0"/>
        <v>93.53977527783718</v>
      </c>
      <c r="I38" s="65535">
        <f t="shared" si="0"/>
        <v>93.53977527783718</v>
      </c>
      <c r="J38" s="65535">
        <f t="shared" si="1"/>
        <v>45870.996291290685</v>
      </c>
      <c r="K38" s="65535" t="str">
        <f t="shared" si="2"/>
        <v>Tuesday</v>
      </c>
      <c r="L38" s="65535" t="str">
        <f t="shared" si="3"/>
        <v>September</v>
      </c>
      <c r="M38" s="65535">
        <f t="shared" si="4"/>
        <v>3</v>
      </c>
      <c r="N38" s="65535">
        <f t="shared" si="5"/>
        <v>8</v>
      </c>
      <c r="O38" s="65535">
        <f t="shared" si="6"/>
        <v>93.53977527783718</v>
      </c>
      <c r="P38" s="65535" t="str">
        <f t="shared" si="7"/>
        <v>2025-09-09</v>
      </c>
    </row>
    <row r="39" spans="1:16" s="65535">
      <c r="A39" s="65535" t="s">
        <v>101</v>
      </c>
      <c r="B39" s="65535">
        <v>45880.455971180556</v>
      </c>
      <c r="C39" s="65535">
        <v>45886.671748993052</v>
      </c>
      <c r="D39" s="65535" t="s">
        <v>8</v>
      </c>
      <c r="E39" s="65535" t="s">
        <v>42</v>
      </c>
      <c r="F39" s="65535" t="s">
        <v>102</v>
      </c>
      <c r="G39" s="65535" t="s">
        <v>29</v>
      </c>
      <c r="H39" s="65535">
        <f t="shared" si="0"/>
        <v>149.17866749991663</v>
      </c>
      <c r="I39" s="65535">
        <f t="shared" si="0"/>
        <v>149.17866749991663</v>
      </c>
      <c r="J39" s="65535">
        <f t="shared" si="1"/>
        <v>45870.21732660236</v>
      </c>
      <c r="K39" s="65535" t="str">
        <f t="shared" si="2"/>
        <v>Monday</v>
      </c>
      <c r="L39" s="65535" t="str">
        <f t="shared" si="3"/>
        <v>August</v>
      </c>
      <c r="M39" s="65535">
        <f t="shared" si="4"/>
        <v>2</v>
      </c>
      <c r="N39" s="65535">
        <f t="shared" si="5"/>
        <v>10</v>
      </c>
      <c r="O39" s="65535">
        <f t="shared" si="6"/>
        <v>149.17866749991663</v>
      </c>
      <c r="P39" s="65535" t="str">
        <f t="shared" si="7"/>
        <v>2025-08-11</v>
      </c>
    </row>
    <row r="40" spans="1:16" s="65535">
      <c r="A40" s="65535" t="s">
        <v>103</v>
      </c>
      <c r="B40" s="65535">
        <v>45901.680695057868</v>
      </c>
      <c r="C40" s="65535">
        <v>45902.113242870371</v>
      </c>
      <c r="D40" s="65535" t="s">
        <v>13</v>
      </c>
      <c r="E40" s="65535" t="s">
        <v>32</v>
      </c>
      <c r="F40" s="65535" t="s">
        <v>104</v>
      </c>
      <c r="G40" s="65535" t="s">
        <v>16</v>
      </c>
      <c r="H40" s="65535">
        <f t="shared" si="0"/>
        <v>10.381147500069346</v>
      </c>
      <c r="I40" s="65535">
        <f t="shared" si="0"/>
        <v>10.381147500069346</v>
      </c>
      <c r="J40" s="65535">
        <f t="shared" si="1"/>
        <v>45870.56366232827</v>
      </c>
      <c r="K40" s="65535" t="str">
        <f t="shared" si="2"/>
        <v>Monday</v>
      </c>
      <c r="L40" s="65535" t="str">
        <f t="shared" si="3"/>
        <v>September</v>
      </c>
      <c r="M40" s="65535">
        <f t="shared" si="4"/>
        <v>2</v>
      </c>
      <c r="N40" s="65535">
        <f t="shared" si="5"/>
        <v>16</v>
      </c>
      <c r="O40" s="65535">
        <f t="shared" si="6"/>
        <v>10.381147500069346</v>
      </c>
      <c r="P40" s="65535" t="str">
        <f t="shared" si="7"/>
        <v>2025-09-01</v>
      </c>
    </row>
    <row r="41" spans="1:16" s="65535">
      <c r="A41" s="65535" t="s">
        <v>105</v>
      </c>
      <c r="B41" s="65535">
        <v>45883.854248391202</v>
      </c>
      <c r="C41" s="65535">
        <v>45884.364103043983</v>
      </c>
      <c r="D41" s="65535" t="s">
        <v>31</v>
      </c>
      <c r="E41" s="65535" t="s">
        <v>35</v>
      </c>
      <c r="F41" s="65535" t="s">
        <v>106</v>
      </c>
      <c r="G41" s="65535" t="s">
        <v>16</v>
      </c>
      <c r="H41" s="65535">
        <f t="shared" si="0"/>
        <v>12.236511666735169</v>
      </c>
      <c r="I41" s="65535">
        <f t="shared" si="0"/>
        <v>12.236511666735169</v>
      </c>
      <c r="J41" s="65535">
        <f t="shared" si="1"/>
        <v>45869.914212192642</v>
      </c>
      <c r="K41" s="65535" t="str">
        <f t="shared" si="2"/>
        <v>Thursday</v>
      </c>
      <c r="L41" s="65535" t="str">
        <f t="shared" si="3"/>
        <v>August</v>
      </c>
      <c r="M41" s="65535">
        <f t="shared" si="4"/>
        <v>5</v>
      </c>
      <c r="N41" s="65535">
        <f t="shared" si="5"/>
        <v>20</v>
      </c>
      <c r="O41" s="65535">
        <f t="shared" si="6"/>
        <v>12.236511666735169</v>
      </c>
      <c r="P41" s="65535" t="str">
        <f t="shared" si="7"/>
        <v>2025-08-14</v>
      </c>
    </row>
    <row r="42" spans="1:16" s="65535">
      <c r="A42" s="65535" t="s">
        <v>107</v>
      </c>
      <c r="B42" s="65535">
        <v>45905.24280886574</v>
      </c>
      <c r="C42" s="65535">
        <v>45906.957953680554</v>
      </c>
      <c r="D42" s="65535" t="s">
        <v>45</v>
      </c>
      <c r="E42" s="65535" t="s">
        <v>9</v>
      </c>
      <c r="F42" s="65535" t="s">
        <v>108</v>
      </c>
      <c r="G42" s="65535" t="s">
        <v>16</v>
      </c>
      <c r="H42" s="65535">
        <f t="shared" si="0"/>
        <v>41.163475555542391</v>
      </c>
      <c r="I42" s="65535">
        <f t="shared" si="0"/>
        <v>41.163475555542391</v>
      </c>
      <c r="J42" s="65535">
        <f t="shared" si="1"/>
        <v>45869.961719502084</v>
      </c>
      <c r="K42" s="65535" t="str">
        <f t="shared" si="2"/>
        <v>Friday</v>
      </c>
      <c r="L42" s="65535" t="str">
        <f t="shared" si="3"/>
        <v>September</v>
      </c>
      <c r="M42" s="65535">
        <f t="shared" si="4"/>
        <v>6</v>
      </c>
      <c r="N42" s="65535">
        <f t="shared" si="5"/>
        <v>5</v>
      </c>
      <c r="O42" s="65535">
        <f t="shared" si="6"/>
        <v>41.163475555542391</v>
      </c>
      <c r="P42" s="65535" t="str">
        <f t="shared" si="7"/>
        <v>2025-09-05</v>
      </c>
    </row>
    <row r="43" spans="1:16" s="65535">
      <c r="A43" s="65535" t="s">
        <v>109</v>
      </c>
      <c r="B43" s="65535">
        <v>45913.768400347224</v>
      </c>
      <c r="C43" s="65535">
        <v>45914.807395509262</v>
      </c>
      <c r="D43" s="65535" t="s">
        <v>21</v>
      </c>
      <c r="E43" s="65535" t="s">
        <v>14</v>
      </c>
      <c r="F43" s="65535" t="s">
        <v>110</v>
      </c>
      <c r="G43" s="65535" t="s">
        <v>29</v>
      </c>
      <c r="H43" s="65535">
        <f t="shared" si="0"/>
        <v>24.935883888916578</v>
      </c>
      <c r="I43" s="65535">
        <f t="shared" si="0"/>
        <v>24.935883888916578</v>
      </c>
      <c r="J43" s="65535">
        <f t="shared" si="1"/>
        <v>45869.813916775041</v>
      </c>
      <c r="K43" s="65535" t="str">
        <f t="shared" si="2"/>
        <v>Saturday</v>
      </c>
      <c r="L43" s="65535" t="str">
        <f t="shared" si="3"/>
        <v>September</v>
      </c>
      <c r="M43" s="65535">
        <f t="shared" si="4"/>
        <v>7</v>
      </c>
      <c r="N43" s="65535">
        <f t="shared" si="5"/>
        <v>18</v>
      </c>
      <c r="O43" s="65535">
        <f t="shared" si="6"/>
        <v>24.935883888916578</v>
      </c>
      <c r="P43" s="65535" t="str">
        <f t="shared" si="7"/>
        <v>2025-09-13</v>
      </c>
    </row>
    <row r="44" spans="1:16" s="65535" ht="24">
      <c r="A44" s="65535" t="s">
        <v>111</v>
      </c>
      <c r="B44" s="65535">
        <v>45866.029443506945</v>
      </c>
      <c r="C44" s="65535">
        <v>45872.45864300926</v>
      </c>
      <c r="D44" s="65535" t="s">
        <v>81</v>
      </c>
      <c r="E44" s="65535" t="s">
        <v>55</v>
      </c>
      <c r="F44" s="65535" t="s">
        <v>112</v>
      </c>
      <c r="G44" s="65535" t="s">
        <v>29</v>
      </c>
      <c r="H44" s="65535">
        <f t="shared" si="0"/>
        <v>154.30078805558151</v>
      </c>
      <c r="I44" s="65535">
        <f t="shared" si="0"/>
        <v>154.30078805558151</v>
      </c>
      <c r="J44" s="65535">
        <f t="shared" si="1"/>
        <v>45869.416831576418</v>
      </c>
      <c r="K44" s="65535" t="str">
        <f t="shared" si="2"/>
        <v>Monday</v>
      </c>
      <c r="L44" s="65535" t="str">
        <f t="shared" si="3"/>
        <v>July</v>
      </c>
      <c r="M44" s="65535">
        <f t="shared" si="4"/>
        <v>2</v>
      </c>
      <c r="N44" s="65535">
        <f t="shared" si="5"/>
        <v>0</v>
      </c>
      <c r="O44" s="65535">
        <f t="shared" si="6"/>
        <v>154.30078805558151</v>
      </c>
      <c r="P44" s="65535" t="str">
        <f t="shared" si="7"/>
        <v>2025-07-28</v>
      </c>
    </row>
    <row r="45" spans="1:16" s="65535">
      <c r="A45" s="65535" t="s">
        <v>113</v>
      </c>
      <c r="B45" s="65535">
        <v>45868.901072280096</v>
      </c>
      <c r="C45" s="65535">
        <v>45868.96509607639</v>
      </c>
      <c r="D45" s="65535" t="s">
        <v>13</v>
      </c>
      <c r="E45" s="65535" t="s">
        <v>35</v>
      </c>
      <c r="F45" s="65535" t="s">
        <v>114</v>
      </c>
      <c r="G45" s="65535" t="s">
        <v>115</v>
      </c>
      <c r="H45" s="65535">
        <f t="shared" si="0"/>
        <v>1.5365711110644042</v>
      </c>
      <c r="I45" s="65535">
        <f t="shared" si="0"/>
        <v>1.5365711110644042</v>
      </c>
      <c r="J45" s="65535">
        <f t="shared" si="1"/>
        <v>45869.633018812077</v>
      </c>
      <c r="K45" s="65535" t="str">
        <f t="shared" si="2"/>
        <v>Wednesday</v>
      </c>
      <c r="L45" s="65535" t="str">
        <f t="shared" si="3"/>
        <v>July</v>
      </c>
      <c r="M45" s="65535">
        <f t="shared" si="4"/>
        <v>4</v>
      </c>
      <c r="N45" s="65535">
        <f t="shared" si="5"/>
        <v>21</v>
      </c>
      <c r="O45" s="65535">
        <f t="shared" si="6"/>
        <v>1.5365711110644042</v>
      </c>
      <c r="P45" s="65535" t="str">
        <f t="shared" si="7"/>
        <v>2025-07-30</v>
      </c>
    </row>
    <row r="46" spans="1:16" s="65535">
      <c r="A46" s="65535" t="s">
        <v>116</v>
      </c>
      <c r="B46" s="65535">
        <v>45872.126770416668</v>
      </c>
      <c r="C46" s="65535">
        <v>45872.29889071759</v>
      </c>
      <c r="D46" s="65535" t="s">
        <v>21</v>
      </c>
      <c r="E46" s="65535" t="s">
        <v>32</v>
      </c>
      <c r="F46" s="65535" t="s">
        <v>117</v>
      </c>
      <c r="G46" s="65535" t="s">
        <v>11</v>
      </c>
      <c r="H46" s="65535">
        <f t="shared" si="0"/>
        <v>4.1308872221270576</v>
      </c>
      <c r="I46" s="65535">
        <f t="shared" si="0"/>
        <v>4.1308872221270576</v>
      </c>
      <c r="J46" s="65535">
        <f t="shared" si="1"/>
        <v>45870.085341436701</v>
      </c>
      <c r="K46" s="65535" t="str">
        <f t="shared" si="2"/>
        <v>Sunday</v>
      </c>
      <c r="L46" s="65535" t="str">
        <f t="shared" si="3"/>
        <v>August</v>
      </c>
      <c r="M46" s="65535">
        <f t="shared" si="4"/>
        <v>1</v>
      </c>
      <c r="N46" s="65535">
        <f t="shared" si="5"/>
        <v>3</v>
      </c>
      <c r="O46" s="65535">
        <f t="shared" si="6"/>
        <v>4.1308872221270576</v>
      </c>
      <c r="P46" s="65535" t="str">
        <f t="shared" si="7"/>
        <v>2025-08-03</v>
      </c>
    </row>
    <row r="47" spans="1:16" s="65535">
      <c r="A47" s="65535" t="s">
        <v>118</v>
      </c>
      <c r="B47" s="65535">
        <v>45843.404094467594</v>
      </c>
      <c r="C47" s="65535">
        <v>45843.878437824074</v>
      </c>
      <c r="D47" s="65535" t="s">
        <v>13</v>
      </c>
      <c r="E47" s="65535" t="s">
        <v>14</v>
      </c>
      <c r="F47" s="65535" t="s">
        <v>119</v>
      </c>
      <c r="G47" s="65535" t="s">
        <v>11</v>
      </c>
      <c r="H47" s="65535">
        <f t="shared" si="0"/>
        <v>11.384240555518772</v>
      </c>
      <c r="I47" s="65535">
        <f t="shared" si="0"/>
        <v>11.384240555518772</v>
      </c>
      <c r="J47" s="65535">
        <f t="shared" si="1"/>
        <v>45870.086933479237</v>
      </c>
      <c r="K47" s="65535" t="str">
        <f t="shared" si="2"/>
        <v>Saturday</v>
      </c>
      <c r="L47" s="65535" t="str">
        <f t="shared" si="3"/>
        <v>July</v>
      </c>
      <c r="M47" s="65535">
        <f t="shared" si="4"/>
        <v>7</v>
      </c>
      <c r="N47" s="65535">
        <f t="shared" si="5"/>
        <v>9</v>
      </c>
      <c r="O47" s="65535">
        <f t="shared" si="6"/>
        <v>11.384240555518772</v>
      </c>
      <c r="P47" s="65535" t="str">
        <f t="shared" si="7"/>
        <v>2025-07-05</v>
      </c>
    </row>
    <row r="48" spans="1:16" s="65535">
      <c r="A48" s="65535" t="s">
        <v>120</v>
      </c>
      <c r="B48" s="65535">
        <v>45899.571593854169</v>
      </c>
      <c r="C48" s="65535">
        <v>45901.48748614583</v>
      </c>
      <c r="D48" s="65535" t="s">
        <v>45</v>
      </c>
      <c r="E48" s="65535" t="s">
        <v>25</v>
      </c>
      <c r="F48" s="65535" t="s">
        <v>121</v>
      </c>
      <c r="G48" s="65535" t="s">
        <v>16</v>
      </c>
      <c r="H48" s="65535">
        <f t="shared" si="0"/>
        <v>45.981414999871049</v>
      </c>
      <c r="I48" s="65535">
        <f t="shared" si="0"/>
        <v>45.981414999871049</v>
      </c>
      <c r="J48" s="65535">
        <f t="shared" si="1"/>
        <v>45870.003336632879</v>
      </c>
      <c r="K48" s="65535" t="str">
        <f t="shared" si="2"/>
        <v>Saturday</v>
      </c>
      <c r="L48" s="65535" t="str">
        <f t="shared" si="3"/>
        <v>August</v>
      </c>
      <c r="M48" s="65535">
        <f t="shared" si="4"/>
        <v>7</v>
      </c>
      <c r="N48" s="65535">
        <f t="shared" si="5"/>
        <v>13</v>
      </c>
      <c r="O48" s="65535">
        <f t="shared" si="6"/>
        <v>45.981414999871049</v>
      </c>
      <c r="P48" s="65535" t="str">
        <f t="shared" si="7"/>
        <v>2025-08-30</v>
      </c>
    </row>
    <row r="49" spans="1:16" s="65535">
      <c r="A49" s="65535" t="s">
        <v>122</v>
      </c>
      <c r="B49" s="65535">
        <v>45830.641442060187</v>
      </c>
      <c r="C49" s="65535">
        <v>45835.539807534726</v>
      </c>
      <c r="D49" s="65535" t="s">
        <v>31</v>
      </c>
      <c r="E49" s="65535" t="s">
        <v>14</v>
      </c>
      <c r="F49" s="65535" t="s">
        <v>123</v>
      </c>
      <c r="G49" s="65535" t="s">
        <v>29</v>
      </c>
      <c r="H49" s="65535">
        <f t="shared" si="0"/>
        <v>117.56077138893306</v>
      </c>
      <c r="I49" s="65535">
        <f t="shared" si="0"/>
        <v>117.56077138893306</v>
      </c>
      <c r="J49" s="65535">
        <f t="shared" si="1"/>
        <v>45870.014325323376</v>
      </c>
      <c r="K49" s="65535" t="str">
        <f t="shared" si="2"/>
        <v>Sunday</v>
      </c>
      <c r="L49" s="65535" t="str">
        <f t="shared" si="3"/>
        <v>June</v>
      </c>
      <c r="M49" s="65535">
        <f t="shared" si="4"/>
        <v>1</v>
      </c>
      <c r="N49" s="65535">
        <f t="shared" si="5"/>
        <v>15</v>
      </c>
      <c r="O49" s="65535">
        <f t="shared" si="6"/>
        <v>117.56077138893306</v>
      </c>
      <c r="P49" s="65535" t="str">
        <f t="shared" si="7"/>
        <v>2025-06-22</v>
      </c>
    </row>
    <row r="50" spans="1:16" s="65535">
      <c r="A50" s="65535" t="s">
        <v>124</v>
      </c>
      <c r="B50" s="65535">
        <v>45841.133833182874</v>
      </c>
      <c r="C50" s="65535">
        <v>45841.652713553238</v>
      </c>
      <c r="D50" s="65535" t="s">
        <v>45</v>
      </c>
      <c r="E50" s="65535" t="s">
        <v>14</v>
      </c>
      <c r="F50" s="65535" t="s">
        <v>125</v>
      </c>
      <c r="G50" s="65535" t="s">
        <v>16</v>
      </c>
      <c r="H50" s="65535">
        <f t="shared" si="0"/>
        <v>12.45312888873741</v>
      </c>
      <c r="I50" s="65535">
        <f t="shared" si="0"/>
        <v>12.45312888873741</v>
      </c>
      <c r="J50" s="65535">
        <f t="shared" si="1"/>
        <v>45870.032701322605</v>
      </c>
      <c r="K50" s="65535" t="str">
        <f t="shared" si="2"/>
        <v>Thursday</v>
      </c>
      <c r="L50" s="65535" t="str">
        <f t="shared" si="3"/>
        <v>July</v>
      </c>
      <c r="M50" s="65535">
        <f t="shared" si="4"/>
        <v>5</v>
      </c>
      <c r="N50" s="65535">
        <f t="shared" si="5"/>
        <v>3</v>
      </c>
      <c r="O50" s="65535">
        <f t="shared" si="6"/>
        <v>12.45312888873741</v>
      </c>
      <c r="P50" s="65535" t="str">
        <f t="shared" si="7"/>
        <v>2025-07-03</v>
      </c>
    </row>
    <row r="51" spans="1:16" s="65535">
      <c r="A51" s="65535" t="s">
        <v>126</v>
      </c>
      <c r="B51" s="65535">
        <v>45878.743972037038</v>
      </c>
      <c r="C51" s="65535">
        <v>45879.856085624997</v>
      </c>
      <c r="D51" s="65535" t="s">
        <v>45</v>
      </c>
      <c r="E51" s="65535" t="s">
        <v>14</v>
      </c>
      <c r="F51" s="65535" t="s">
        <v>127</v>
      </c>
      <c r="G51" s="65535" t="s">
        <v>16</v>
      </c>
      <c r="H51" s="65535">
        <f t="shared" si="0"/>
        <v>26.690726111002732</v>
      </c>
      <c r="I51" s="65535">
        <f t="shared" si="0"/>
        <v>26.690726111002732</v>
      </c>
      <c r="J51" s="65535">
        <f t="shared" si="1"/>
        <v>45870.65464286838</v>
      </c>
      <c r="K51" s="65535" t="str">
        <f t="shared" si="2"/>
        <v>Saturday</v>
      </c>
      <c r="L51" s="65535" t="str">
        <f t="shared" si="3"/>
        <v>August</v>
      </c>
      <c r="M51" s="65535">
        <f t="shared" si="4"/>
        <v>7</v>
      </c>
      <c r="N51" s="65535">
        <f t="shared" si="5"/>
        <v>17</v>
      </c>
      <c r="O51" s="65535">
        <f t="shared" si="6"/>
        <v>26.690726111002732</v>
      </c>
      <c r="P51" s="65535" t="str">
        <f t="shared" si="7"/>
        <v>2025-08-09</v>
      </c>
    </row>
    <row r="52" spans="1:16" s="65535">
      <c r="A52" s="65535" t="s">
        <v>128</v>
      </c>
      <c r="B52" s="65535">
        <v>45861.349098321756</v>
      </c>
      <c r="C52" s="65535">
        <v>45865.965208310183</v>
      </c>
      <c r="D52" s="65535" t="s">
        <v>8</v>
      </c>
      <c r="E52" s="65535" t="s">
        <v>22</v>
      </c>
      <c r="F52" s="65535" t="s">
        <v>129</v>
      </c>
      <c r="G52" s="65535" t="s">
        <v>29</v>
      </c>
      <c r="H52" s="65535">
        <f t="shared" si="0"/>
        <v>110.78663972223876</v>
      </c>
      <c r="I52" s="65535">
        <f t="shared" si="0"/>
        <v>110.78663972223876</v>
      </c>
      <c r="J52" s="65535">
        <f t="shared" si="1"/>
        <v>45870.410751979412</v>
      </c>
      <c r="K52" s="65535" t="str">
        <f t="shared" si="2"/>
        <v>Wednesday</v>
      </c>
      <c r="L52" s="65535" t="str">
        <f t="shared" si="3"/>
        <v>July</v>
      </c>
      <c r="M52" s="65535">
        <f t="shared" si="4"/>
        <v>4</v>
      </c>
      <c r="N52" s="65535">
        <f t="shared" si="5"/>
        <v>8</v>
      </c>
      <c r="O52" s="65535">
        <f t="shared" si="6"/>
        <v>110.78663972223876</v>
      </c>
      <c r="P52" s="65535" t="str">
        <f t="shared" si="7"/>
        <v>2025-07-23</v>
      </c>
    </row>
    <row r="53" spans="1:16" s="65535">
      <c r="A53" s="65535" t="s">
        <v>130</v>
      </c>
      <c r="B53" s="65535">
        <v>45869.827586620369</v>
      </c>
      <c r="C53" s="65535">
        <v>45876.059095208337</v>
      </c>
      <c r="D53" s="65535" t="s">
        <v>13</v>
      </c>
      <c r="E53" s="65535" t="s">
        <v>14</v>
      </c>
      <c r="F53" s="65535" t="s">
        <v>131</v>
      </c>
      <c r="G53" s="65535" t="s">
        <v>29</v>
      </c>
      <c r="H53" s="65535">
        <f t="shared" si="0"/>
        <v>149.55620611121412</v>
      </c>
      <c r="I53" s="65535">
        <f t="shared" si="0"/>
        <v>149.55620611121412</v>
      </c>
      <c r="J53" s="65535">
        <f t="shared" si="1"/>
        <v>45870.489806031386</v>
      </c>
      <c r="K53" s="65535" t="str">
        <f t="shared" si="2"/>
        <v>Thursday</v>
      </c>
      <c r="L53" s="65535" t="str">
        <f t="shared" si="3"/>
        <v>July</v>
      </c>
      <c r="M53" s="65535">
        <f t="shared" si="4"/>
        <v>5</v>
      </c>
      <c r="N53" s="65535">
        <f t="shared" si="5"/>
        <v>19</v>
      </c>
      <c r="O53" s="65535">
        <f t="shared" si="6"/>
        <v>149.55620611121412</v>
      </c>
      <c r="P53" s="65535" t="str">
        <f t="shared" si="7"/>
        <v>2025-07-31</v>
      </c>
    </row>
    <row r="54" spans="1:16" s="65535">
      <c r="A54" s="65535" t="s">
        <v>132</v>
      </c>
      <c r="B54" s="65535">
        <v>45837.098491828707</v>
      </c>
      <c r="C54" s="65535">
        <v>45837.72761415509</v>
      </c>
      <c r="D54" s="65535" t="s">
        <v>13</v>
      </c>
      <c r="E54" s="65535" t="s">
        <v>22</v>
      </c>
      <c r="F54" s="65535" t="s">
        <v>133</v>
      </c>
      <c r="G54" s="65535" t="s">
        <v>16</v>
      </c>
      <c r="H54" s="65535">
        <f t="shared" si="0"/>
        <v>15.098935833200812</v>
      </c>
      <c r="I54" s="65535">
        <f t="shared" si="0"/>
        <v>15.098935833200812</v>
      </c>
      <c r="J54" s="65535">
        <f>AVERAGEIF(B54:B151,"&gt;0")</f>
        <v>45870.496563372304</v>
      </c>
      <c r="K54" s="65535" t="str">
        <f t="shared" si="2"/>
        <v>Sunday</v>
      </c>
      <c r="L54" s="65535" t="str">
        <f t="shared" si="3"/>
        <v>June</v>
      </c>
      <c r="M54" s="65535">
        <f t="shared" si="4"/>
        <v>1</v>
      </c>
      <c r="N54" s="65535">
        <f t="shared" si="5"/>
        <v>2</v>
      </c>
      <c r="O54" s="65535">
        <f t="shared" si="6"/>
        <v>15.098935833200812</v>
      </c>
      <c r="P54" s="65535" t="str">
        <f t="shared" si="7"/>
        <v>2025-06-29</v>
      </c>
    </row>
    <row r="55" spans="1:16" s="65535">
      <c r="A55" s="65535" t="s">
        <v>134</v>
      </c>
      <c r="B55" s="65535">
        <v>45884.862366689813</v>
      </c>
      <c r="C55" s="65535">
        <v>45885.412255208335</v>
      </c>
      <c r="D55" s="65535" t="s">
        <v>13</v>
      </c>
      <c r="E55" s="65535" t="s">
        <v>14</v>
      </c>
      <c r="F55" s="65535" t="s">
        <v>135</v>
      </c>
      <c r="G55" s="65535" t="s">
        <v>16</v>
      </c>
      <c r="H55" s="65535">
        <f t="shared" si="0"/>
        <v>13.197324444539845</v>
      </c>
      <c r="I55" s="65535">
        <f t="shared" si="0"/>
        <v>13.197324444539845</v>
      </c>
      <c r="J55" s="65535">
        <f>AVERAGEIF(B55:B151,"&gt;0")</f>
        <v>45870.840873388224</v>
      </c>
      <c r="K55" s="65535" t="str">
        <f t="shared" si="2"/>
        <v>Friday</v>
      </c>
      <c r="L55" s="65535" t="str">
        <f t="shared" si="3"/>
        <v>August</v>
      </c>
      <c r="M55" s="65535">
        <f t="shared" si="4"/>
        <v>6</v>
      </c>
      <c r="N55" s="65535">
        <f t="shared" si="5"/>
        <v>20</v>
      </c>
      <c r="O55" s="65535">
        <f t="shared" si="6"/>
        <v>13.197324444539845</v>
      </c>
      <c r="P55" s="65535" t="str">
        <f t="shared" si="7"/>
        <v>2025-08-15</v>
      </c>
    </row>
    <row r="56" spans="1:16" s="65535">
      <c r="A56" s="65535" t="s">
        <v>136</v>
      </c>
      <c r="B56" s="65535">
        <v>45853.375071770832</v>
      </c>
      <c r="C56" s="65535">
        <v>45853.793861516206</v>
      </c>
      <c r="D56" s="65535" t="s">
        <v>45</v>
      </c>
      <c r="E56" s="65535" t="s">
        <v>18</v>
      </c>
      <c r="F56" s="65535" t="s">
        <v>137</v>
      </c>
      <c r="G56" s="65535" t="s">
        <v>11</v>
      </c>
      <c r="H56" s="65535">
        <f t="shared" si="0"/>
        <v>10.050953888974618</v>
      </c>
      <c r="I56" s="65535">
        <f t="shared" si="0"/>
        <v>10.050953888974618</v>
      </c>
      <c r="J56" s="65535">
        <f>AVERAGEIF(B56:B151,"&gt;0")</f>
        <v>45870.694816166339</v>
      </c>
      <c r="K56" s="65535" t="str">
        <f t="shared" si="2"/>
        <v>Tuesday</v>
      </c>
      <c r="L56" s="65535" t="str">
        <f t="shared" si="3"/>
        <v>July</v>
      </c>
      <c r="M56" s="65535">
        <f t="shared" si="4"/>
        <v>3</v>
      </c>
      <c r="N56" s="65535">
        <f t="shared" si="5"/>
        <v>9</v>
      </c>
      <c r="O56" s="65535">
        <f t="shared" si="6"/>
        <v>10.050953888974618</v>
      </c>
      <c r="P56" s="65535" t="str">
        <f t="shared" si="7"/>
        <v>2025-07-15</v>
      </c>
    </row>
    <row r="57" spans="1:16" s="65535">
      <c r="A57" s="65535" t="s">
        <v>138</v>
      </c>
      <c r="B57" s="65535">
        <v>45829.046392881944</v>
      </c>
      <c r="C57" s="65535">
        <v>45830.741530185187</v>
      </c>
      <c r="D57" s="65535" t="s">
        <v>31</v>
      </c>
      <c r="E57" s="65535" t="s">
        <v>14</v>
      </c>
      <c r="F57" s="65535" t="s">
        <v>139</v>
      </c>
      <c r="G57" s="65535" t="s">
        <v>16</v>
      </c>
      <c r="H57" s="65535">
        <f t="shared" si="0"/>
        <v>40.683295277820434</v>
      </c>
      <c r="I57" s="65535">
        <f t="shared" si="0"/>
        <v>40.683295277820434</v>
      </c>
      <c r="J57" s="65535">
        <f>AVERAGEIF(B57:B151,"&gt;0")</f>
        <v>45870.877129265245</v>
      </c>
      <c r="K57" s="65535" t="str">
        <f t="shared" si="2"/>
        <v>Saturday</v>
      </c>
      <c r="L57" s="65535" t="str">
        <f t="shared" si="3"/>
        <v>June</v>
      </c>
      <c r="M57" s="65535">
        <f t="shared" si="4"/>
        <v>7</v>
      </c>
      <c r="N57" s="65535">
        <f t="shared" si="5"/>
        <v>1</v>
      </c>
      <c r="O57" s="65535">
        <f t="shared" si="6"/>
        <v>40.683295277820434</v>
      </c>
      <c r="P57" s="65535" t="str">
        <f t="shared" si="7"/>
        <v>2025-06-21</v>
      </c>
    </row>
    <row r="58" spans="1:16" s="65535">
      <c r="A58" s="65535" t="s">
        <v>140</v>
      </c>
      <c r="B58" s="65535">
        <v>45871.327925046295</v>
      </c>
      <c r="C58" s="65535">
        <v>45872.603165902779</v>
      </c>
      <c r="D58" s="65535" t="s">
        <v>8</v>
      </c>
      <c r="E58" s="65535" t="s">
        <v>22</v>
      </c>
      <c r="F58" s="65535" t="s">
        <v>141</v>
      </c>
      <c r="G58" s="65535" t="s">
        <v>16</v>
      </c>
      <c r="H58" s="65535">
        <f t="shared" si="0"/>
        <v>30.605780555633828</v>
      </c>
      <c r="I58" s="65535">
        <f t="shared" si="0"/>
        <v>30.605780555633828</v>
      </c>
      <c r="J58" s="65535">
        <f>AVERAGEIF(B58:B151,"&gt;0")</f>
        <v>45871.322137099094</v>
      </c>
      <c r="K58" s="65535" t="str">
        <f t="shared" si="2"/>
        <v>Saturday</v>
      </c>
      <c r="L58" s="65535" t="str">
        <f t="shared" si="3"/>
        <v>August</v>
      </c>
      <c r="M58" s="65535">
        <f t="shared" si="4"/>
        <v>7</v>
      </c>
      <c r="N58" s="65535">
        <f t="shared" si="5"/>
        <v>7</v>
      </c>
      <c r="O58" s="65535">
        <f t="shared" si="6"/>
        <v>30.605780555633828</v>
      </c>
      <c r="P58" s="65535" t="str">
        <f t="shared" si="7"/>
        <v>2025-08-02</v>
      </c>
    </row>
    <row r="59" spans="1:16" s="65535">
      <c r="A59" s="65535" t="s">
        <v>142</v>
      </c>
      <c r="B59" s="65535">
        <v>45860.353873182874</v>
      </c>
      <c r="C59" s="65535">
        <v>45867.28399974537</v>
      </c>
      <c r="D59" s="65535" t="s">
        <v>60</v>
      </c>
      <c r="E59" s="65535" t="s">
        <v>35</v>
      </c>
      <c r="F59" s="65535" t="s">
        <v>143</v>
      </c>
      <c r="G59" s="65535" t="s">
        <v>29</v>
      </c>
      <c r="H59" s="65535">
        <f t="shared" si="0"/>
        <v>166.32303749991115</v>
      </c>
      <c r="I59" s="65535">
        <f t="shared" si="0"/>
        <v>166.32303749991115</v>
      </c>
      <c r="J59" s="65535">
        <f>AVERAGEIF(B59:B151,"&gt;0")</f>
        <v>45871.322074863107</v>
      </c>
      <c r="K59" s="65535" t="str">
        <f t="shared" si="2"/>
        <v>Tuesday</v>
      </c>
      <c r="L59" s="65535" t="str">
        <f t="shared" si="3"/>
        <v>July</v>
      </c>
      <c r="M59" s="65535">
        <f t="shared" si="4"/>
        <v>3</v>
      </c>
      <c r="N59" s="65535">
        <f t="shared" si="5"/>
        <v>8</v>
      </c>
      <c r="O59" s="65535">
        <f t="shared" si="6"/>
        <v>166.32303749991115</v>
      </c>
      <c r="P59" s="65535" t="str">
        <f t="shared" si="7"/>
        <v>2025-07-22</v>
      </c>
    </row>
    <row r="60" spans="1:16" s="65535">
      <c r="A60" s="65535" t="s">
        <v>144</v>
      </c>
      <c r="B60" s="65535">
        <v>45875.571420300927</v>
      </c>
      <c r="C60" s="65535">
        <v>45877.303206296296</v>
      </c>
      <c r="D60" s="65535" t="s">
        <v>8</v>
      </c>
      <c r="E60" s="65535" t="s">
        <v>35</v>
      </c>
      <c r="F60" s="65535" t="s">
        <v>145</v>
      </c>
      <c r="G60" s="65535" t="s">
        <v>16</v>
      </c>
      <c r="H60" s="65535">
        <f t="shared" si="0"/>
        <v>41.562863888859283</v>
      </c>
      <c r="I60" s="65535">
        <f t="shared" si="0"/>
        <v>41.562863888859283</v>
      </c>
      <c r="J60" s="65535">
        <f>AVERAGEIF(B60:B151,"&gt;0")</f>
        <v>45871.441294446588</v>
      </c>
      <c r="K60" s="65535" t="str">
        <f t="shared" si="2"/>
        <v>Wednesday</v>
      </c>
      <c r="L60" s="65535" t="str">
        <f t="shared" si="3"/>
        <v>August</v>
      </c>
      <c r="M60" s="65535">
        <f t="shared" si="4"/>
        <v>4</v>
      </c>
      <c r="N60" s="65535">
        <f t="shared" si="5"/>
        <v>13</v>
      </c>
      <c r="O60" s="65535">
        <f t="shared" si="6"/>
        <v>41.562863888859283</v>
      </c>
      <c r="P60" s="65535" t="str">
        <f t="shared" si="7"/>
        <v>2025-08-06</v>
      </c>
    </row>
    <row r="61" spans="1:16" s="65535">
      <c r="A61" s="65535" t="s">
        <v>146</v>
      </c>
      <c r="B61" s="65535">
        <v>45827.276196747684</v>
      </c>
      <c r="C61" s="65535">
        <v>45828.595821400464</v>
      </c>
      <c r="D61" s="65535" t="s">
        <v>13</v>
      </c>
      <c r="E61" s="65535" t="s">
        <v>32</v>
      </c>
      <c r="F61" s="65535" t="s">
        <v>147</v>
      </c>
      <c r="G61" s="65535" t="s">
        <v>16</v>
      </c>
      <c r="H61" s="65535">
        <f t="shared" si="0"/>
        <v>31.670991666731425</v>
      </c>
      <c r="I61" s="65535">
        <f t="shared" si="0"/>
        <v>31.670991666731425</v>
      </c>
      <c r="J61" s="65535">
        <f>AVERAGEIF(B61:B151,"&gt;0")</f>
        <v>45871.395908448198</v>
      </c>
      <c r="K61" s="65535" t="str">
        <f t="shared" si="2"/>
        <v>Thursday</v>
      </c>
      <c r="L61" s="65535" t="str">
        <f t="shared" si="3"/>
        <v>June</v>
      </c>
      <c r="M61" s="65535">
        <f t="shared" si="4"/>
        <v>5</v>
      </c>
      <c r="N61" s="65535">
        <f t="shared" si="5"/>
        <v>6</v>
      </c>
      <c r="O61" s="65535">
        <f t="shared" si="6"/>
        <v>31.670991666731425</v>
      </c>
      <c r="P61" s="65535" t="str">
        <f t="shared" si="7"/>
        <v>2025-06-19</v>
      </c>
    </row>
    <row r="62" spans="1:16" s="65535">
      <c r="A62" s="65535" t="s">
        <v>148</v>
      </c>
      <c r="B62" s="65535">
        <v>45896.462244918985</v>
      </c>
      <c r="C62" s="65535">
        <v>45897.49294236111</v>
      </c>
      <c r="D62" s="65535" t="s">
        <v>21</v>
      </c>
      <c r="E62" s="65535" t="s">
        <v>22</v>
      </c>
      <c r="F62" s="65535" t="s">
        <v>149</v>
      </c>
      <c r="G62" s="65535" t="s">
        <v>16</v>
      </c>
      <c r="H62" s="65535">
        <f t="shared" si="0"/>
        <v>24.736738611012697</v>
      </c>
      <c r="I62" s="65535">
        <f t="shared" si="0"/>
        <v>24.736738611012697</v>
      </c>
      <c r="J62" s="65535">
        <f>AVERAGEIF(B62:B151,"&gt;0")</f>
        <v>45871.886127467085</v>
      </c>
      <c r="K62" s="65535" t="str">
        <f t="shared" si="2"/>
        <v>Wednesday</v>
      </c>
      <c r="L62" s="65535" t="str">
        <f t="shared" si="3"/>
        <v>August</v>
      </c>
      <c r="M62" s="65535">
        <f t="shared" si="4"/>
        <v>4</v>
      </c>
      <c r="N62" s="65535">
        <f t="shared" si="5"/>
        <v>11</v>
      </c>
      <c r="O62" s="65535">
        <f t="shared" si="6"/>
        <v>24.736738611012697</v>
      </c>
      <c r="P62" s="65535" t="str">
        <f t="shared" si="7"/>
        <v>2025-08-27</v>
      </c>
    </row>
    <row r="63" spans="1:16" s="65535">
      <c r="A63" s="65535" t="s">
        <v>150</v>
      </c>
      <c r="B63" s="65535">
        <v>45910.846970937499</v>
      </c>
      <c r="C63" s="65535">
        <v>45912.419087835646</v>
      </c>
      <c r="D63" s="65535" t="s">
        <v>13</v>
      </c>
      <c r="E63" s="65535" t="s">
        <v>9</v>
      </c>
      <c r="F63" s="65535" t="s">
        <v>151</v>
      </c>
      <c r="G63" s="65535" t="s">
        <v>16</v>
      </c>
      <c r="H63" s="65535">
        <f t="shared" si="0"/>
        <v>37.730805555533152</v>
      </c>
      <c r="I63" s="65535">
        <f t="shared" si="0"/>
        <v>37.730805555533152</v>
      </c>
      <c r="J63" s="65535">
        <f>AVERAGEIF(B63:B151,"&gt;0")</f>
        <v>45871.609991315949</v>
      </c>
      <c r="K63" s="65535" t="str">
        <f t="shared" si="2"/>
        <v>Wednesday</v>
      </c>
      <c r="L63" s="65535" t="str">
        <f t="shared" si="3"/>
        <v>September</v>
      </c>
      <c r="M63" s="65535">
        <f t="shared" si="4"/>
        <v>4</v>
      </c>
      <c r="N63" s="65535">
        <f t="shared" si="5"/>
        <v>20</v>
      </c>
      <c r="O63" s="65535">
        <f t="shared" si="6"/>
        <v>37.730805555533152</v>
      </c>
      <c r="P63" s="65535" t="str">
        <f t="shared" si="7"/>
        <v>2025-09-10</v>
      </c>
    </row>
    <row r="64" spans="1:16" s="65535">
      <c r="A64" s="65535" t="s">
        <v>152</v>
      </c>
      <c r="B64" s="65535">
        <v>45839.694215011572</v>
      </c>
      <c r="C64" s="65535">
        <v>45840.681742858796</v>
      </c>
      <c r="D64" s="65535" t="s">
        <v>13</v>
      </c>
      <c r="E64" s="65535" t="s">
        <v>42</v>
      </c>
      <c r="F64" s="65535" t="s">
        <v>153</v>
      </c>
      <c r="G64" s="65535" t="s">
        <v>16</v>
      </c>
      <c r="H64" s="65535">
        <f t="shared" si="0"/>
        <v>23.700668333389331</v>
      </c>
      <c r="I64" s="65535">
        <f t="shared" si="0"/>
        <v>23.700668333389331</v>
      </c>
      <c r="J64" s="65535">
        <f>AVERAGEIF(B64:B151,"&gt;0")</f>
        <v>45871.164116547523</v>
      </c>
      <c r="K64" s="65535" t="str">
        <f t="shared" si="2"/>
        <v>Tuesday</v>
      </c>
      <c r="L64" s="65535" t="str">
        <f t="shared" si="3"/>
        <v>July</v>
      </c>
      <c r="M64" s="65535">
        <f t="shared" si="4"/>
        <v>3</v>
      </c>
      <c r="N64" s="65535">
        <f t="shared" si="5"/>
        <v>16</v>
      </c>
      <c r="O64" s="65535">
        <f t="shared" si="6"/>
        <v>23.700668333389331</v>
      </c>
      <c r="P64" s="65535" t="str">
        <f t="shared" si="7"/>
        <v>2025-07-01</v>
      </c>
    </row>
    <row r="65" spans="1:16" s="65535">
      <c r="A65" s="65535" t="s">
        <v>154</v>
      </c>
      <c r="B65" s="65535">
        <v>45871.331352719906</v>
      </c>
      <c r="C65" s="65535">
        <v>45871.66361797454</v>
      </c>
      <c r="D65" s="65535" t="s">
        <v>31</v>
      </c>
      <c r="E65" s="65535" t="s">
        <v>42</v>
      </c>
      <c r="F65" s="65535" t="s">
        <v>155</v>
      </c>
      <c r="G65" s="65535" t="s">
        <v>11</v>
      </c>
      <c r="H65" s="65535">
        <f t="shared" si="0"/>
        <v>7.974366111215204</v>
      </c>
      <c r="I65" s="65535">
        <f t="shared" si="0"/>
        <v>7.974366111215204</v>
      </c>
      <c r="J65" s="65535">
        <f>AVERAGEIF(B65:B151,"&gt;0")</f>
        <v>45871.52583955368</v>
      </c>
      <c r="K65" s="65535" t="str">
        <f t="shared" si="2"/>
        <v>Saturday</v>
      </c>
      <c r="L65" s="65535" t="str">
        <f t="shared" si="3"/>
        <v>August</v>
      </c>
      <c r="M65" s="65535">
        <f t="shared" si="4"/>
        <v>7</v>
      </c>
      <c r="N65" s="65535">
        <f t="shared" si="5"/>
        <v>7</v>
      </c>
      <c r="O65" s="65535">
        <f t="shared" si="6"/>
        <v>7.974366111215204</v>
      </c>
      <c r="P65" s="65535" t="str">
        <f t="shared" si="7"/>
        <v>2025-08-02</v>
      </c>
    </row>
    <row r="66" spans="1:16" s="65535">
      <c r="A66" s="65535" t="s">
        <v>156</v>
      </c>
      <c r="B66" s="65535">
        <v>45910.248753749998</v>
      </c>
      <c r="C66" s="65535">
        <v>45910.584669618052</v>
      </c>
      <c r="D66" s="65535" t="s">
        <v>31</v>
      </c>
      <c r="E66" s="65535" t="s">
        <v>25</v>
      </c>
      <c r="F66" s="65535" t="s">
        <v>157</v>
      </c>
      <c r="G66" s="65535" t="s">
        <v>16</v>
      </c>
      <c r="H66" s="65535">
        <f t="shared" si="0"/>
        <v>8.061980833299458</v>
      </c>
      <c r="I66" s="65535">
        <f t="shared" si="0"/>
        <v>8.061980833299458</v>
      </c>
      <c r="J66" s="65535">
        <f>AVERAGEIF(B66:B151,"&gt;0")</f>
        <v>45871.528101028489</v>
      </c>
      <c r="K66" s="65535" t="str">
        <f t="shared" si="2"/>
        <v>Wednesday</v>
      </c>
      <c r="L66" s="65535" t="str">
        <f t="shared" si="3"/>
        <v>September</v>
      </c>
      <c r="M66" s="65535">
        <f t="shared" si="4"/>
        <v>4</v>
      </c>
      <c r="N66" s="65535">
        <f t="shared" si="5"/>
        <v>5</v>
      </c>
      <c r="O66" s="65535">
        <f t="shared" si="6"/>
        <v>8.061980833299458</v>
      </c>
      <c r="P66" s="65535" t="str">
        <f t="shared" si="7"/>
        <v>2025-09-10</v>
      </c>
    </row>
    <row r="67" spans="1:16" s="65535">
      <c r="A67" s="65535" t="s">
        <v>158</v>
      </c>
      <c r="B67" s="65535">
        <v>45886.799485474534</v>
      </c>
      <c r="C67" s="65535">
        <v>45887.413612974538</v>
      </c>
      <c r="D67" s="65535" t="s">
        <v>45</v>
      </c>
      <c r="E67" s="65535" t="s">
        <v>9</v>
      </c>
      <c r="F67" s="65535" t="s">
        <v>159</v>
      </c>
      <c r="G67" s="65535" t="s">
        <v>16</v>
      </c>
      <c r="H67" s="65535">
        <f t="shared" ref="H67:I130" si="8">IF(OR($B67="", $C67=""), "", ($C67 - $B67) * 24)</f>
        <v>14.739060000109021</v>
      </c>
      <c r="I67" s="65535">
        <f t="shared" si="8"/>
        <v>14.739060000109021</v>
      </c>
      <c r="J67" s="65535">
        <f>AVERAGEIF(B67:B151,"&gt;0")</f>
        <v>45871.07256393764</v>
      </c>
      <c r="K67" s="65535" t="str">
        <f t="shared" ref="K67:K130" si="9">TEXT(B67,"dddd")</f>
        <v>Sunday</v>
      </c>
      <c r="L67" s="65535" t="str">
        <f t="shared" ref="L67:L130" si="10">TEXT(B67,"mmmm")</f>
        <v>August</v>
      </c>
      <c r="M67" s="65535">
        <f t="shared" ref="M67:M130" si="11">WEEKDAY(B67)</f>
        <v>1</v>
      </c>
      <c r="N67" s="65535">
        <f t="shared" ref="N67:N130" si="12">HOUR(B67)</f>
        <v>19</v>
      </c>
      <c r="O67" s="65535">
        <f t="shared" ref="O67:O130" si="13">(C67-B67)*24</f>
        <v>14.739060000109021</v>
      </c>
      <c r="P67" s="65535" t="str">
        <f t="shared" ref="P67:P130" si="14">TEXT(B67,"yyyy-mm-dd")</f>
        <v>2025-08-17</v>
      </c>
    </row>
    <row r="68" spans="1:16" s="65535">
      <c r="A68" s="65535" t="s">
        <v>160</v>
      </c>
      <c r="B68" s="65535">
        <v>45856.265250370372</v>
      </c>
      <c r="C68" s="65535">
        <v>45861.837133449073</v>
      </c>
      <c r="D68" s="65535" t="s">
        <v>21</v>
      </c>
      <c r="E68" s="65535" t="s">
        <v>18</v>
      </c>
      <c r="F68" s="65535" t="s">
        <v>161</v>
      </c>
      <c r="G68" s="65535" t="s">
        <v>29</v>
      </c>
      <c r="H68" s="65535">
        <f t="shared" si="8"/>
        <v>133.7251938888221</v>
      </c>
      <c r="I68" s="65535">
        <f t="shared" si="8"/>
        <v>133.7251938888221</v>
      </c>
      <c r="J68" s="65535">
        <f>AVERAGEIF(B68:B151,"&gt;0")</f>
        <v>45870.885338681255</v>
      </c>
      <c r="K68" s="65535" t="str">
        <f t="shared" si="9"/>
        <v>Friday</v>
      </c>
      <c r="L68" s="65535" t="str">
        <f t="shared" si="10"/>
        <v>July</v>
      </c>
      <c r="M68" s="65535">
        <f t="shared" si="11"/>
        <v>6</v>
      </c>
      <c r="N68" s="65535">
        <f t="shared" si="12"/>
        <v>6</v>
      </c>
      <c r="O68" s="65535">
        <f t="shared" si="13"/>
        <v>133.7251938888221</v>
      </c>
      <c r="P68" s="65535" t="str">
        <f t="shared" si="14"/>
        <v>2025-07-18</v>
      </c>
    </row>
    <row r="69" spans="1:16" s="65535">
      <c r="A69" s="65535" t="s">
        <v>162</v>
      </c>
      <c r="B69" s="65535">
        <v>45844.096052199071</v>
      </c>
      <c r="C69" s="65535">
        <v>45845.543753993057</v>
      </c>
      <c r="D69" s="65535" t="s">
        <v>45</v>
      </c>
      <c r="E69" s="65535" t="s">
        <v>42</v>
      </c>
      <c r="F69" s="65535" t="s">
        <v>163</v>
      </c>
      <c r="G69" s="65535" t="s">
        <v>16</v>
      </c>
      <c r="H69" s="65535">
        <f t="shared" si="8"/>
        <v>34.744843055668753</v>
      </c>
      <c r="I69" s="65535">
        <f t="shared" si="8"/>
        <v>34.744843055668753</v>
      </c>
      <c r="J69" s="65535">
        <f>AVERAGEIF(B69:B151,"&gt;0")</f>
        <v>45871.061484323553</v>
      </c>
      <c r="K69" s="65535" t="str">
        <f t="shared" si="9"/>
        <v>Sunday</v>
      </c>
      <c r="L69" s="65535" t="str">
        <f t="shared" si="10"/>
        <v>July</v>
      </c>
      <c r="M69" s="65535">
        <f t="shared" si="11"/>
        <v>1</v>
      </c>
      <c r="N69" s="65535">
        <f t="shared" si="12"/>
        <v>2</v>
      </c>
      <c r="O69" s="65535">
        <f t="shared" si="13"/>
        <v>34.744843055668753</v>
      </c>
      <c r="P69" s="65535" t="str">
        <f t="shared" si="14"/>
        <v>2025-07-06</v>
      </c>
    </row>
    <row r="70" spans="1:16" s="65535">
      <c r="A70" s="65535" t="s">
        <v>164</v>
      </c>
      <c r="B70" s="65535">
        <v>45894.949184375</v>
      </c>
      <c r="C70" s="65535">
        <v>45898.220131793983</v>
      </c>
      <c r="D70" s="65535" t="s">
        <v>13</v>
      </c>
      <c r="E70" s="65535" t="s">
        <v>32</v>
      </c>
      <c r="F70" s="65535" t="s">
        <v>165</v>
      </c>
      <c r="G70" s="65535" t="s">
        <v>29</v>
      </c>
      <c r="H70" s="65535">
        <f t="shared" si="8"/>
        <v>78.502738055598456</v>
      </c>
      <c r="I70" s="65535">
        <f t="shared" si="8"/>
        <v>78.502738055598456</v>
      </c>
      <c r="J70" s="65535">
        <f>AVERAGEIF(B70:B151,"&gt;0")</f>
        <v>45871.390331056784</v>
      </c>
      <c r="K70" s="65535" t="str">
        <f t="shared" si="9"/>
        <v>Monday</v>
      </c>
      <c r="L70" s="65535" t="str">
        <f t="shared" si="10"/>
        <v>August</v>
      </c>
      <c r="M70" s="65535">
        <f t="shared" si="11"/>
        <v>2</v>
      </c>
      <c r="N70" s="65535">
        <f t="shared" si="12"/>
        <v>22</v>
      </c>
      <c r="O70" s="65535">
        <f t="shared" si="13"/>
        <v>78.502738055598456</v>
      </c>
      <c r="P70" s="65535" t="str">
        <f t="shared" si="14"/>
        <v>2025-08-25</v>
      </c>
    </row>
    <row r="71" spans="1:16" s="65535">
      <c r="A71" s="65535" t="s">
        <v>166</v>
      </c>
      <c r="B71" s="65535">
        <v>45907.021170486114</v>
      </c>
      <c r="C71" s="65535">
        <v>45908.025708969908</v>
      </c>
      <c r="D71" s="65535" t="s">
        <v>13</v>
      </c>
      <c r="E71" s="65535" t="s">
        <v>25</v>
      </c>
      <c r="F71" s="65535" t="s">
        <v>167</v>
      </c>
      <c r="G71" s="65535" t="s">
        <v>16</v>
      </c>
      <c r="H71" s="65535">
        <f t="shared" si="8"/>
        <v>24.108923611056525</v>
      </c>
      <c r="I71" s="65535">
        <f t="shared" si="8"/>
        <v>24.108923611056525</v>
      </c>
      <c r="J71" s="65535">
        <f>AVERAGEIF(B71:B151,"&gt;0")</f>
        <v>45871.099481015815</v>
      </c>
      <c r="K71" s="65535" t="str">
        <f t="shared" si="9"/>
        <v>Sunday</v>
      </c>
      <c r="L71" s="65535" t="str">
        <f t="shared" si="10"/>
        <v>September</v>
      </c>
      <c r="M71" s="65535">
        <f t="shared" si="11"/>
        <v>1</v>
      </c>
      <c r="N71" s="65535">
        <f t="shared" si="12"/>
        <v>0</v>
      </c>
      <c r="O71" s="65535">
        <f t="shared" si="13"/>
        <v>24.108923611056525</v>
      </c>
      <c r="P71" s="65535" t="str">
        <f t="shared" si="14"/>
        <v>2025-09-07</v>
      </c>
    </row>
    <row r="72" spans="1:16" s="65535">
      <c r="A72" s="65535" t="s">
        <v>168</v>
      </c>
      <c r="B72" s="65535">
        <v>45859.915516805559</v>
      </c>
      <c r="C72" s="65535">
        <v>45860.049579155093</v>
      </c>
      <c r="D72" s="65535" t="s">
        <v>21</v>
      </c>
      <c r="E72" s="65535" t="s">
        <v>42</v>
      </c>
      <c r="F72" s="65535" t="s">
        <v>169</v>
      </c>
      <c r="G72" s="65535" t="s">
        <v>115</v>
      </c>
      <c r="H72" s="65535">
        <f t="shared" si="8"/>
        <v>3.2174963888246566</v>
      </c>
      <c r="I72" s="65535">
        <f t="shared" si="8"/>
        <v>3.2174963888246566</v>
      </c>
      <c r="J72" s="65535">
        <f>AVERAGEIF(B72:B151,"&gt;0")</f>
        <v>45870.650459897442</v>
      </c>
      <c r="K72" s="65535" t="str">
        <f t="shared" si="9"/>
        <v>Monday</v>
      </c>
      <c r="L72" s="65535" t="str">
        <f t="shared" si="10"/>
        <v>July</v>
      </c>
      <c r="M72" s="65535">
        <f t="shared" si="11"/>
        <v>2</v>
      </c>
      <c r="N72" s="65535">
        <f t="shared" si="12"/>
        <v>21</v>
      </c>
      <c r="O72" s="65535">
        <f t="shared" si="13"/>
        <v>3.2174963888246566</v>
      </c>
      <c r="P72" s="65535" t="str">
        <f t="shared" si="14"/>
        <v>2025-07-21</v>
      </c>
    </row>
    <row r="73" spans="1:16" s="65535">
      <c r="A73" s="65535" t="s">
        <v>170</v>
      </c>
      <c r="B73" s="65535">
        <v>45862.538502326388</v>
      </c>
      <c r="C73" s="65535">
        <v>45863.373908437497</v>
      </c>
      <c r="D73" s="65535" t="s">
        <v>13</v>
      </c>
      <c r="E73" s="65535" t="s">
        <v>18</v>
      </c>
      <c r="F73" s="65535" t="s">
        <v>171</v>
      </c>
      <c r="G73" s="65535" t="s">
        <v>16</v>
      </c>
      <c r="H73" s="65535">
        <f t="shared" si="8"/>
        <v>20.04974666662747</v>
      </c>
      <c r="I73" s="65535">
        <f t="shared" si="8"/>
        <v>20.04974666662747</v>
      </c>
      <c r="J73" s="65535">
        <f>AVERAGEIF(B73:B151,"&gt;0")</f>
        <v>45870.786345253029</v>
      </c>
      <c r="K73" s="65535" t="str">
        <f t="shared" si="9"/>
        <v>Thursday</v>
      </c>
      <c r="L73" s="65535" t="str">
        <f t="shared" si="10"/>
        <v>July</v>
      </c>
      <c r="M73" s="65535">
        <f t="shared" si="11"/>
        <v>5</v>
      </c>
      <c r="N73" s="65535">
        <f t="shared" si="12"/>
        <v>12</v>
      </c>
      <c r="O73" s="65535">
        <f t="shared" si="13"/>
        <v>20.04974666662747</v>
      </c>
      <c r="P73" s="65535" t="str">
        <f t="shared" si="14"/>
        <v>2025-07-24</v>
      </c>
    </row>
    <row r="74" spans="1:16" s="65535">
      <c r="A74" s="65535" t="s">
        <v>172</v>
      </c>
      <c r="B74" s="65535">
        <v>45826.321113136575</v>
      </c>
      <c r="C74" s="65535">
        <v>45827.897584212966</v>
      </c>
      <c r="D74" s="65535" t="s">
        <v>45</v>
      </c>
      <c r="E74" s="65535" t="s">
        <v>42</v>
      </c>
      <c r="F74" s="65535" t="s">
        <v>173</v>
      </c>
      <c r="G74" s="65535" t="s">
        <v>16</v>
      </c>
      <c r="H74" s="65535">
        <f t="shared" si="8"/>
        <v>37.83530583337415</v>
      </c>
      <c r="I74" s="65535">
        <f t="shared" si="8"/>
        <v>37.83530583337415</v>
      </c>
      <c r="J74" s="65535">
        <f>AVERAGEIF(B74:B151,"&gt;0")</f>
        <v>45870.892086829015</v>
      </c>
      <c r="K74" s="65535" t="str">
        <f t="shared" si="9"/>
        <v>Wednesday</v>
      </c>
      <c r="L74" s="65535" t="str">
        <f t="shared" si="10"/>
        <v>June</v>
      </c>
      <c r="M74" s="65535">
        <f t="shared" si="11"/>
        <v>4</v>
      </c>
      <c r="N74" s="65535">
        <f t="shared" si="12"/>
        <v>7</v>
      </c>
      <c r="O74" s="65535">
        <f t="shared" si="13"/>
        <v>37.83530583337415</v>
      </c>
      <c r="P74" s="65535" t="str">
        <f t="shared" si="14"/>
        <v>2025-06-18</v>
      </c>
    </row>
    <row r="75" spans="1:16" s="65535">
      <c r="A75" s="65535" t="s">
        <v>174</v>
      </c>
      <c r="B75" s="65535">
        <v>45903.107100034722</v>
      </c>
      <c r="C75" s="65535">
        <v>45903.445007858798</v>
      </c>
      <c r="D75" s="65535" t="s">
        <v>8</v>
      </c>
      <c r="E75" s="65535" t="s">
        <v>46</v>
      </c>
      <c r="F75" s="65535" t="s">
        <v>175</v>
      </c>
      <c r="G75" s="65535" t="s">
        <v>11</v>
      </c>
      <c r="H75" s="65535">
        <f t="shared" si="8"/>
        <v>8.1097877778229304</v>
      </c>
      <c r="I75" s="65535">
        <f t="shared" si="8"/>
        <v>8.1097877778229304</v>
      </c>
      <c r="J75" s="65535">
        <f>AVERAGEIF(B75:B151,"&gt;0")</f>
        <v>45871.470930643205</v>
      </c>
      <c r="K75" s="65535" t="str">
        <f t="shared" si="9"/>
        <v>Wednesday</v>
      </c>
      <c r="L75" s="65535" t="str">
        <f t="shared" si="10"/>
        <v>September</v>
      </c>
      <c r="M75" s="65535">
        <f t="shared" si="11"/>
        <v>4</v>
      </c>
      <c r="N75" s="65535">
        <f t="shared" si="12"/>
        <v>2</v>
      </c>
      <c r="O75" s="65535">
        <f t="shared" si="13"/>
        <v>8.1097877778229304</v>
      </c>
      <c r="P75" s="65535" t="str">
        <f t="shared" si="14"/>
        <v>2025-09-03</v>
      </c>
    </row>
    <row r="76" spans="1:16" s="65535">
      <c r="A76" s="65535" t="s">
        <v>176</v>
      </c>
      <c r="B76" s="65535">
        <v>45877.970792118052</v>
      </c>
      <c r="C76" s="65535">
        <v>45883.972063807872</v>
      </c>
      <c r="D76" s="65535" t="s">
        <v>60</v>
      </c>
      <c r="E76" s="65535" t="s">
        <v>14</v>
      </c>
      <c r="F76" s="65535" t="s">
        <v>177</v>
      </c>
      <c r="G76" s="65535" t="s">
        <v>29</v>
      </c>
      <c r="H76" s="65535">
        <f t="shared" si="8"/>
        <v>144.03052055567969</v>
      </c>
      <c r="I76" s="65535">
        <f t="shared" si="8"/>
        <v>144.03052055567969</v>
      </c>
      <c r="J76" s="65535">
        <f>AVERAGEIF(B76:B151,"&gt;0")</f>
        <v>45871.054665256466</v>
      </c>
      <c r="K76" s="65535" t="str">
        <f t="shared" si="9"/>
        <v>Friday</v>
      </c>
      <c r="L76" s="65535" t="str">
        <f t="shared" si="10"/>
        <v>August</v>
      </c>
      <c r="M76" s="65535">
        <f t="shared" si="11"/>
        <v>6</v>
      </c>
      <c r="N76" s="65535">
        <f t="shared" si="12"/>
        <v>23</v>
      </c>
      <c r="O76" s="65535">
        <f t="shared" si="13"/>
        <v>144.03052055567969</v>
      </c>
      <c r="P76" s="65535" t="str">
        <f t="shared" si="14"/>
        <v>2025-08-08</v>
      </c>
    </row>
    <row r="77" spans="1:16" s="65535">
      <c r="A77" s="65535" t="s">
        <v>178</v>
      </c>
      <c r="B77" s="65535">
        <v>45897.075165682872</v>
      </c>
      <c r="C77" s="65535">
        <v>45897.403448738427</v>
      </c>
      <c r="D77" s="65535" t="s">
        <v>8</v>
      </c>
      <c r="E77" s="65535" t="s">
        <v>42</v>
      </c>
      <c r="F77" s="65535" t="s">
        <v>179</v>
      </c>
      <c r="G77" s="65535" t="s">
        <v>11</v>
      </c>
      <c r="H77" s="65535">
        <f t="shared" si="8"/>
        <v>7.8787933333078399</v>
      </c>
      <c r="I77" s="65535">
        <f t="shared" si="8"/>
        <v>7.8787933333078399</v>
      </c>
      <c r="J77" s="65535">
        <f>AVERAGEIF(B77:B151,"&gt;0")</f>
        <v>45870.962450231658</v>
      </c>
      <c r="K77" s="65535" t="str">
        <f t="shared" si="9"/>
        <v>Thursday</v>
      </c>
      <c r="L77" s="65535" t="str">
        <f t="shared" si="10"/>
        <v>August</v>
      </c>
      <c r="M77" s="65535">
        <f t="shared" si="11"/>
        <v>5</v>
      </c>
      <c r="N77" s="65535">
        <f t="shared" si="12"/>
        <v>1</v>
      </c>
      <c r="O77" s="65535">
        <f t="shared" si="13"/>
        <v>7.8787933333078399</v>
      </c>
      <c r="P77" s="65535" t="str">
        <f t="shared" si="14"/>
        <v>2025-08-28</v>
      </c>
    </row>
    <row r="78" spans="1:16" s="65535">
      <c r="A78" s="65535" t="s">
        <v>180</v>
      </c>
      <c r="B78" s="65535">
        <v>45858.438465046296</v>
      </c>
      <c r="C78" s="65535">
        <v>45858.591115138886</v>
      </c>
      <c r="D78" s="65535" t="s">
        <v>13</v>
      </c>
      <c r="E78" s="65535" t="s">
        <v>14</v>
      </c>
      <c r="F78" s="65535" t="s">
        <v>181</v>
      </c>
      <c r="G78" s="65535" t="s">
        <v>11</v>
      </c>
      <c r="H78" s="65535">
        <f t="shared" si="8"/>
        <v>3.6636022221646272</v>
      </c>
      <c r="I78" s="65535">
        <f t="shared" si="8"/>
        <v>3.6636022221646272</v>
      </c>
      <c r="J78" s="65535">
        <f>AVERAGEIF(B78:B151,"&gt;0")</f>
        <v>45870.609575698538</v>
      </c>
      <c r="K78" s="65535" t="str">
        <f t="shared" si="9"/>
        <v>Sunday</v>
      </c>
      <c r="L78" s="65535" t="str">
        <f t="shared" si="10"/>
        <v>July</v>
      </c>
      <c r="M78" s="65535">
        <f t="shared" si="11"/>
        <v>1</v>
      </c>
      <c r="N78" s="65535">
        <f t="shared" si="12"/>
        <v>10</v>
      </c>
      <c r="O78" s="65535">
        <f t="shared" si="13"/>
        <v>3.6636022221646272</v>
      </c>
      <c r="P78" s="65535" t="str">
        <f t="shared" si="14"/>
        <v>2025-07-20</v>
      </c>
    </row>
    <row r="79" spans="1:16" s="65535">
      <c r="A79" s="65535" t="s">
        <v>182</v>
      </c>
      <c r="B79" s="65535">
        <v>45855.654603726849</v>
      </c>
      <c r="C79" s="65535">
        <v>45855.944653101855</v>
      </c>
      <c r="D79" s="65535" t="s">
        <v>60</v>
      </c>
      <c r="E79" s="65535" t="s">
        <v>32</v>
      </c>
      <c r="F79" s="65535" t="s">
        <v>183</v>
      </c>
      <c r="G79" s="65535" t="s">
        <v>11</v>
      </c>
      <c r="H79" s="65535">
        <f t="shared" si="8"/>
        <v>6.9611850001383573</v>
      </c>
      <c r="I79" s="65535">
        <f t="shared" si="8"/>
        <v>6.9611850001383573</v>
      </c>
      <c r="J79" s="65535">
        <f>AVERAGEIF(B79:B151,"&gt;0")</f>
        <v>45870.776303241713</v>
      </c>
      <c r="K79" s="65535" t="str">
        <f t="shared" si="9"/>
        <v>Thursday</v>
      </c>
      <c r="L79" s="65535" t="str">
        <f t="shared" si="10"/>
        <v>July</v>
      </c>
      <c r="M79" s="65535">
        <f t="shared" si="11"/>
        <v>5</v>
      </c>
      <c r="N79" s="65535">
        <f t="shared" si="12"/>
        <v>15</v>
      </c>
      <c r="O79" s="65535">
        <f t="shared" si="13"/>
        <v>6.9611850001383573</v>
      </c>
      <c r="P79" s="65535" t="str">
        <f t="shared" si="14"/>
        <v>2025-07-17</v>
      </c>
    </row>
    <row r="80" spans="1:16" s="65535">
      <c r="A80" s="65535" t="s">
        <v>184</v>
      </c>
      <c r="B80" s="65535">
        <v>45861.832680300926</v>
      </c>
      <c r="C80" s="65535">
        <v>45864.478965694441</v>
      </c>
      <c r="D80" s="65535" t="s">
        <v>13</v>
      </c>
      <c r="E80" s="65535" t="s">
        <v>14</v>
      </c>
      <c r="F80" s="65535" t="s">
        <v>185</v>
      </c>
      <c r="G80" s="65535" t="s">
        <v>29</v>
      </c>
      <c r="H80" s="65535">
        <f t="shared" si="8"/>
        <v>63.510849444370251</v>
      </c>
      <c r="I80" s="65535">
        <f t="shared" si="8"/>
        <v>63.510849444370251</v>
      </c>
      <c r="J80" s="65535">
        <f>AVERAGEIF(B80:B151,"&gt;0")</f>
        <v>45870.98632684609</v>
      </c>
      <c r="K80" s="65535" t="str">
        <f t="shared" si="9"/>
        <v>Wednesday</v>
      </c>
      <c r="L80" s="65535" t="str">
        <f t="shared" si="10"/>
        <v>July</v>
      </c>
      <c r="M80" s="65535">
        <f t="shared" si="11"/>
        <v>4</v>
      </c>
      <c r="N80" s="65535">
        <f t="shared" si="12"/>
        <v>19</v>
      </c>
      <c r="O80" s="65535">
        <f t="shared" si="13"/>
        <v>63.510849444370251</v>
      </c>
      <c r="P80" s="65535" t="str">
        <f t="shared" si="14"/>
        <v>2025-07-23</v>
      </c>
    </row>
    <row r="81" spans="1:16" s="65535">
      <c r="A81" s="65535" t="s">
        <v>186</v>
      </c>
      <c r="B81" s="65535">
        <v>45835.874010046296</v>
      </c>
      <c r="C81" s="65535">
        <v>45839.839174652778</v>
      </c>
      <c r="D81" s="65535" t="s">
        <v>45</v>
      </c>
      <c r="E81" s="65535" t="s">
        <v>14</v>
      </c>
      <c r="F81" s="65535" t="s">
        <v>187</v>
      </c>
      <c r="G81" s="65535" t="s">
        <v>29</v>
      </c>
      <c r="H81" s="65535">
        <f t="shared" si="8"/>
        <v>95.1639505555504</v>
      </c>
      <c r="I81" s="65535">
        <f t="shared" si="8"/>
        <v>95.1639505555504</v>
      </c>
      <c r="J81" s="65535">
        <f>AVERAGEIF(B81:B151,"&gt;0")</f>
        <v>45871.115251445321</v>
      </c>
      <c r="K81" s="65535" t="str">
        <f t="shared" si="9"/>
        <v>Friday</v>
      </c>
      <c r="L81" s="65535" t="str">
        <f t="shared" si="10"/>
        <v>June</v>
      </c>
      <c r="M81" s="65535">
        <f t="shared" si="11"/>
        <v>6</v>
      </c>
      <c r="N81" s="65535">
        <f t="shared" si="12"/>
        <v>20</v>
      </c>
      <c r="O81" s="65535">
        <f t="shared" si="13"/>
        <v>95.1639505555504</v>
      </c>
      <c r="P81" s="65535" t="str">
        <f t="shared" si="14"/>
        <v>2025-06-27</v>
      </c>
    </row>
    <row r="82" spans="1:16" s="65535">
      <c r="A82" s="65535" t="s">
        <v>188</v>
      </c>
      <c r="B82" s="65535">
        <v>45827.696929745369</v>
      </c>
      <c r="C82" s="65535">
        <v>45833.939332164351</v>
      </c>
      <c r="D82" s="65535" t="s">
        <v>13</v>
      </c>
      <c r="E82" s="65535" t="s">
        <v>35</v>
      </c>
      <c r="F82" s="65535" t="s">
        <v>189</v>
      </c>
      <c r="G82" s="65535" t="s">
        <v>29</v>
      </c>
      <c r="H82" s="65535">
        <f t="shared" si="8"/>
        <v>149.8176580555737</v>
      </c>
      <c r="I82" s="65535">
        <f t="shared" si="8"/>
        <v>149.8176580555737</v>
      </c>
      <c r="J82" s="65535">
        <f>AVERAGEIF(B82:B151,"&gt;0")</f>
        <v>45871.618697751015</v>
      </c>
      <c r="K82" s="65535" t="str">
        <f t="shared" si="9"/>
        <v>Thursday</v>
      </c>
      <c r="L82" s="65535" t="str">
        <f t="shared" si="10"/>
        <v>June</v>
      </c>
      <c r="M82" s="65535">
        <f t="shared" si="11"/>
        <v>5</v>
      </c>
      <c r="N82" s="65535">
        <f t="shared" si="12"/>
        <v>16</v>
      </c>
      <c r="O82" s="65535">
        <f t="shared" si="13"/>
        <v>149.8176580555737</v>
      </c>
      <c r="P82" s="65535" t="str">
        <f t="shared" si="14"/>
        <v>2025-06-19</v>
      </c>
    </row>
    <row r="83" spans="1:16" s="65535">
      <c r="A83" s="65535" t="s">
        <v>190</v>
      </c>
      <c r="B83" s="65535">
        <v>45835.035242280093</v>
      </c>
      <c r="C83" s="65535">
        <v>45839.417101817133</v>
      </c>
      <c r="D83" s="65535" t="s">
        <v>31</v>
      </c>
      <c r="E83" s="65535" t="s">
        <v>22</v>
      </c>
      <c r="F83" s="65535" t="s">
        <v>191</v>
      </c>
      <c r="G83" s="65535" t="s">
        <v>29</v>
      </c>
      <c r="H83" s="65535">
        <f t="shared" si="8"/>
        <v>105.16462888894603</v>
      </c>
      <c r="I83" s="65535">
        <f t="shared" si="8"/>
        <v>105.16462888894603</v>
      </c>
      <c r="J83" s="65535">
        <f>AVERAGEIF(B83:B151,"&gt;0")</f>
        <v>45872.255245113418</v>
      </c>
      <c r="K83" s="65535" t="str">
        <f t="shared" si="9"/>
        <v>Friday</v>
      </c>
      <c r="L83" s="65535" t="str">
        <f t="shared" si="10"/>
        <v>June</v>
      </c>
      <c r="M83" s="65535">
        <f t="shared" si="11"/>
        <v>6</v>
      </c>
      <c r="N83" s="65535">
        <f t="shared" si="12"/>
        <v>0</v>
      </c>
      <c r="O83" s="65535">
        <f t="shared" si="13"/>
        <v>105.16462888894603</v>
      </c>
      <c r="P83" s="65535" t="str">
        <f t="shared" si="14"/>
        <v>2025-06-27</v>
      </c>
    </row>
    <row r="84" spans="1:16" s="65535">
      <c r="A84" s="65535" t="s">
        <v>192</v>
      </c>
      <c r="B84" s="65535">
        <v>45879.470454189817</v>
      </c>
      <c r="C84" s="65535">
        <v>45881.348121898147</v>
      </c>
      <c r="D84" s="65535" t="s">
        <v>13</v>
      </c>
      <c r="E84" s="65535" t="s">
        <v>14</v>
      </c>
      <c r="F84" s="65535" t="s">
        <v>193</v>
      </c>
      <c r="G84" s="65535" t="s">
        <v>16</v>
      </c>
      <c r="H84" s="65535">
        <f t="shared" si="8"/>
        <v>45.064024999912363</v>
      </c>
      <c r="I84" s="65535">
        <f t="shared" si="8"/>
        <v>45.064024999912363</v>
      </c>
      <c r="J84" s="65535">
        <f>AVERAGEIF(B84:B151,"&gt;0")</f>
        <v>45872.802598096248</v>
      </c>
      <c r="K84" s="65535" t="str">
        <f t="shared" si="9"/>
        <v>Sunday</v>
      </c>
      <c r="L84" s="65535" t="str">
        <f t="shared" si="10"/>
        <v>August</v>
      </c>
      <c r="M84" s="65535">
        <f t="shared" si="11"/>
        <v>1</v>
      </c>
      <c r="N84" s="65535">
        <f t="shared" si="12"/>
        <v>11</v>
      </c>
      <c r="O84" s="65535">
        <f t="shared" si="13"/>
        <v>45.064024999912363</v>
      </c>
      <c r="P84" s="65535" t="str">
        <f t="shared" si="14"/>
        <v>2025-08-10</v>
      </c>
    </row>
    <row r="85" spans="1:16" s="65535">
      <c r="A85" s="65535" t="s">
        <v>194</v>
      </c>
      <c r="B85" s="65535">
        <v>45867.075831828704</v>
      </c>
      <c r="C85" s="65535">
        <v>45869.559900428241</v>
      </c>
      <c r="D85" s="65535" t="s">
        <v>81</v>
      </c>
      <c r="E85" s="65535" t="s">
        <v>25</v>
      </c>
      <c r="F85" s="65535" t="s">
        <v>195</v>
      </c>
      <c r="G85" s="65535" t="s">
        <v>29</v>
      </c>
      <c r="H85" s="65535">
        <f t="shared" si="8"/>
        <v>59.617646388884168</v>
      </c>
      <c r="I85" s="65535">
        <f t="shared" si="8"/>
        <v>59.617646388884168</v>
      </c>
      <c r="J85" s="65535">
        <f>AVERAGEIF(B85:B151,"&gt;0")</f>
        <v>45872.703077856044</v>
      </c>
      <c r="K85" s="65535" t="str">
        <f t="shared" si="9"/>
        <v>Tuesday</v>
      </c>
      <c r="L85" s="65535" t="str">
        <f t="shared" si="10"/>
        <v>July</v>
      </c>
      <c r="M85" s="65535">
        <f t="shared" si="11"/>
        <v>3</v>
      </c>
      <c r="N85" s="65535">
        <f t="shared" si="12"/>
        <v>1</v>
      </c>
      <c r="O85" s="65535">
        <f t="shared" si="13"/>
        <v>59.617646388884168</v>
      </c>
      <c r="P85" s="65535" t="str">
        <f t="shared" si="14"/>
        <v>2025-07-29</v>
      </c>
    </row>
    <row r="86" spans="1:16" s="65535">
      <c r="A86" s="65535" t="s">
        <v>196</v>
      </c>
      <c r="B86" s="65535">
        <v>45844.422962789351</v>
      </c>
      <c r="C86" s="65535">
        <v>45849.014388842596</v>
      </c>
      <c r="D86" s="65535" t="s">
        <v>21</v>
      </c>
      <c r="E86" s="65535" t="s">
        <v>55</v>
      </c>
      <c r="F86" s="65535" t="s">
        <v>197</v>
      </c>
      <c r="G86" s="65535" t="s">
        <v>29</v>
      </c>
      <c r="H86" s="65535">
        <f t="shared" si="8"/>
        <v>110.1942252778681</v>
      </c>
      <c r="I86" s="65535">
        <f t="shared" si="8"/>
        <v>110.1942252778681</v>
      </c>
      <c r="J86" s="65535">
        <f>AVERAGEIF(B86:B151,"&gt;0")</f>
        <v>45872.788339159488</v>
      </c>
      <c r="K86" s="65535" t="str">
        <f t="shared" si="9"/>
        <v>Sunday</v>
      </c>
      <c r="L86" s="65535" t="str">
        <f t="shared" si="10"/>
        <v>July</v>
      </c>
      <c r="M86" s="65535">
        <f t="shared" si="11"/>
        <v>1</v>
      </c>
      <c r="N86" s="65535">
        <f t="shared" si="12"/>
        <v>10</v>
      </c>
      <c r="O86" s="65535">
        <f t="shared" si="13"/>
        <v>110.1942252778681</v>
      </c>
      <c r="P86" s="65535" t="str">
        <f t="shared" si="14"/>
        <v>2025-07-06</v>
      </c>
    </row>
    <row r="87" spans="1:16" s="65535">
      <c r="A87" s="65535" t="s">
        <v>198</v>
      </c>
      <c r="B87" s="65535">
        <v>45868.183028981482</v>
      </c>
      <c r="C87" s="65535">
        <v>45868.547340937497</v>
      </c>
      <c r="D87" s="65535" t="s">
        <v>31</v>
      </c>
      <c r="E87" s="65535" t="s">
        <v>32</v>
      </c>
      <c r="F87" s="65535" t="s">
        <v>199</v>
      </c>
      <c r="G87" s="65535" t="s">
        <v>11</v>
      </c>
      <c r="H87" s="65535">
        <f t="shared" si="8"/>
        <v>8.7434869443532079</v>
      </c>
      <c r="I87" s="65535">
        <f t="shared" si="8"/>
        <v>8.7434869443532079</v>
      </c>
      <c r="J87" s="65535">
        <f>AVERAGEIF(B87:B151,"&gt;0")</f>
        <v>45873.224729565183</v>
      </c>
      <c r="K87" s="65535" t="str">
        <f t="shared" si="9"/>
        <v>Wednesday</v>
      </c>
      <c r="L87" s="65535" t="str">
        <f t="shared" si="10"/>
        <v>July</v>
      </c>
      <c r="M87" s="65535">
        <f t="shared" si="11"/>
        <v>4</v>
      </c>
      <c r="N87" s="65535">
        <f t="shared" si="12"/>
        <v>4</v>
      </c>
      <c r="O87" s="65535">
        <f t="shared" si="13"/>
        <v>8.7434869443532079</v>
      </c>
      <c r="P87" s="65535" t="str">
        <f t="shared" si="14"/>
        <v>2025-07-30</v>
      </c>
    </row>
    <row r="88" spans="1:16" s="65535">
      <c r="A88" s="65535" t="s">
        <v>200</v>
      </c>
      <c r="B88" s="65535">
        <v>45892.221289976849</v>
      </c>
      <c r="C88" s="65535">
        <v>45893.692486550928</v>
      </c>
      <c r="D88" s="65535" t="s">
        <v>13</v>
      </c>
      <c r="E88" s="65535" t="s">
        <v>42</v>
      </c>
      <c r="F88" s="65535" t="s">
        <v>201</v>
      </c>
      <c r="G88" s="65535" t="s">
        <v>16</v>
      </c>
      <c r="H88" s="65535">
        <f t="shared" si="8"/>
        <v>35.308717777894344</v>
      </c>
      <c r="I88" s="65535">
        <f t="shared" si="8"/>
        <v>35.308717777894344</v>
      </c>
      <c r="J88" s="65535">
        <f>AVERAGEIF(B88:B151,"&gt;0")</f>
        <v>45873.303506136806</v>
      </c>
      <c r="K88" s="65535" t="str">
        <f t="shared" si="9"/>
        <v>Saturday</v>
      </c>
      <c r="L88" s="65535" t="str">
        <f t="shared" si="10"/>
        <v>August</v>
      </c>
      <c r="M88" s="65535">
        <f t="shared" si="11"/>
        <v>7</v>
      </c>
      <c r="N88" s="65535">
        <f t="shared" si="12"/>
        <v>5</v>
      </c>
      <c r="O88" s="65535">
        <f t="shared" si="13"/>
        <v>35.308717777894344</v>
      </c>
      <c r="P88" s="65535" t="str">
        <f t="shared" si="14"/>
        <v>2025-08-23</v>
      </c>
    </row>
    <row r="89" spans="1:16" s="65535">
      <c r="A89" s="65535" t="s">
        <v>202</v>
      </c>
      <c r="B89" s="65535">
        <v>45848.132901874997</v>
      </c>
      <c r="C89" s="65535">
        <v>45848.966689872686</v>
      </c>
      <c r="D89" s="65535" t="s">
        <v>21</v>
      </c>
      <c r="E89" s="65535" t="s">
        <v>18</v>
      </c>
      <c r="F89" s="65535" t="s">
        <v>203</v>
      </c>
      <c r="G89" s="65535" t="s">
        <v>16</v>
      </c>
      <c r="H89" s="65535">
        <f t="shared" si="8"/>
        <v>20.010911944555119</v>
      </c>
      <c r="I89" s="65535">
        <f t="shared" si="8"/>
        <v>20.010911944555119</v>
      </c>
      <c r="J89" s="65535">
        <f>AVERAGEIF(B89:B151,"&gt;0")</f>
        <v>45873.003223853622</v>
      </c>
      <c r="K89" s="65535" t="str">
        <f t="shared" si="9"/>
        <v>Thursday</v>
      </c>
      <c r="L89" s="65535" t="str">
        <f t="shared" si="10"/>
        <v>July</v>
      </c>
      <c r="M89" s="65535">
        <f t="shared" si="11"/>
        <v>5</v>
      </c>
      <c r="N89" s="65535">
        <f t="shared" si="12"/>
        <v>3</v>
      </c>
      <c r="O89" s="65535">
        <f t="shared" si="13"/>
        <v>20.010911944555119</v>
      </c>
      <c r="P89" s="65535" t="str">
        <f t="shared" si="14"/>
        <v>2025-07-10</v>
      </c>
    </row>
    <row r="90" spans="1:16" s="65535">
      <c r="A90" s="65535" t="s">
        <v>204</v>
      </c>
      <c r="B90" s="65535">
        <v>45912.790745324077</v>
      </c>
      <c r="C90" s="65535">
        <v>45914.105542256948</v>
      </c>
      <c r="D90" s="65535" t="s">
        <v>13</v>
      </c>
      <c r="E90" s="65535" t="s">
        <v>32</v>
      </c>
      <c r="F90" s="65535" t="s">
        <v>205</v>
      </c>
      <c r="G90" s="65535" t="s">
        <v>16</v>
      </c>
      <c r="H90" s="65535">
        <f t="shared" si="8"/>
        <v>31.555126388906501</v>
      </c>
      <c r="I90" s="65535">
        <f t="shared" si="8"/>
        <v>31.555126388906501</v>
      </c>
      <c r="J90" s="65535">
        <f>AVERAGEIF(B90:B151,"&gt;0")</f>
        <v>45873.404358079097</v>
      </c>
      <c r="K90" s="65535" t="str">
        <f t="shared" si="9"/>
        <v>Friday</v>
      </c>
      <c r="L90" s="65535" t="str">
        <f t="shared" si="10"/>
        <v>September</v>
      </c>
      <c r="M90" s="65535">
        <f t="shared" si="11"/>
        <v>6</v>
      </c>
      <c r="N90" s="65535">
        <f t="shared" si="12"/>
        <v>18</v>
      </c>
      <c r="O90" s="65535">
        <f t="shared" si="13"/>
        <v>31.555126388906501</v>
      </c>
      <c r="P90" s="65535" t="str">
        <f t="shared" si="14"/>
        <v>2025-09-12</v>
      </c>
    </row>
    <row r="91" spans="1:16" s="65535">
      <c r="A91" s="65535" t="s">
        <v>206</v>
      </c>
      <c r="B91" s="65535">
        <v>45902.639425532405</v>
      </c>
      <c r="C91" s="65535">
        <v>45908.681624143515</v>
      </c>
      <c r="D91" s="65535" t="s">
        <v>13</v>
      </c>
      <c r="E91" s="65535" t="s">
        <v>32</v>
      </c>
      <c r="F91" s="65535" t="s">
        <v>207</v>
      </c>
      <c r="G91" s="65535" t="s">
        <v>29</v>
      </c>
      <c r="H91" s="65535">
        <f t="shared" si="8"/>
        <v>145.01276666665217</v>
      </c>
      <c r="I91" s="65535">
        <f t="shared" si="8"/>
        <v>145.01276666665217</v>
      </c>
      <c r="J91" s="65535">
        <f>AVERAGEIF(B91:B151,"&gt;0")</f>
        <v>45872.758679599676</v>
      </c>
      <c r="K91" s="65535" t="str">
        <f t="shared" si="9"/>
        <v>Tuesday</v>
      </c>
      <c r="L91" s="65535" t="str">
        <f t="shared" si="10"/>
        <v>September</v>
      </c>
      <c r="M91" s="65535">
        <f t="shared" si="11"/>
        <v>3</v>
      </c>
      <c r="N91" s="65535">
        <f t="shared" si="12"/>
        <v>15</v>
      </c>
      <c r="O91" s="65535">
        <f t="shared" si="13"/>
        <v>145.01276666665217</v>
      </c>
      <c r="P91" s="65535" t="str">
        <f t="shared" si="14"/>
        <v>2025-09-02</v>
      </c>
    </row>
    <row r="92" spans="1:16" s="65535">
      <c r="A92" s="65535" t="s">
        <v>208</v>
      </c>
      <c r="B92" s="65535">
        <v>45850.503205740744</v>
      </c>
      <c r="C92" s="65535">
        <v>45851.26551005787</v>
      </c>
      <c r="D92" s="65535" t="s">
        <v>13</v>
      </c>
      <c r="E92" s="65535" t="s">
        <v>9</v>
      </c>
      <c r="F92" s="65535" t="s">
        <v>209</v>
      </c>
      <c r="G92" s="65535" t="s">
        <v>16</v>
      </c>
      <c r="H92" s="65535">
        <f t="shared" si="8"/>
        <v>18.295303611026611</v>
      </c>
      <c r="I92" s="65535">
        <f t="shared" si="8"/>
        <v>18.295303611026611</v>
      </c>
      <c r="J92" s="65535">
        <f>AVERAGEIF(B92:B151,"&gt;0")</f>
        <v>45872.260667167458</v>
      </c>
      <c r="K92" s="65535" t="str">
        <f t="shared" si="9"/>
        <v>Saturday</v>
      </c>
      <c r="L92" s="65535" t="str">
        <f t="shared" si="10"/>
        <v>July</v>
      </c>
      <c r="M92" s="65535">
        <f t="shared" si="11"/>
        <v>7</v>
      </c>
      <c r="N92" s="65535">
        <f t="shared" si="12"/>
        <v>12</v>
      </c>
      <c r="O92" s="65535">
        <f t="shared" si="13"/>
        <v>18.295303611026611</v>
      </c>
      <c r="P92" s="65535" t="str">
        <f t="shared" si="14"/>
        <v>2025-07-12</v>
      </c>
    </row>
    <row r="93" spans="1:16" s="65535">
      <c r="A93" s="65535" t="s">
        <v>210</v>
      </c>
      <c r="B93" s="65535">
        <v>45875.192167974536</v>
      </c>
      <c r="C93" s="65535">
        <v>45881.464590856478</v>
      </c>
      <c r="D93" s="65535" t="s">
        <v>13</v>
      </c>
      <c r="E93" s="65535" t="s">
        <v>32</v>
      </c>
      <c r="F93" s="65535" t="s">
        <v>211</v>
      </c>
      <c r="G93" s="65535" t="s">
        <v>29</v>
      </c>
      <c r="H93" s="65535">
        <f t="shared" si="8"/>
        <v>150.53814916661941</v>
      </c>
      <c r="I93" s="65535">
        <f t="shared" si="8"/>
        <v>150.53814916661941</v>
      </c>
      <c r="J93" s="65535">
        <f>AVERAGEIF(B93:B151,"&gt;0")</f>
        <v>45872.62943770011</v>
      </c>
      <c r="K93" s="65535" t="str">
        <f t="shared" si="9"/>
        <v>Wednesday</v>
      </c>
      <c r="L93" s="65535" t="str">
        <f t="shared" si="10"/>
        <v>August</v>
      </c>
      <c r="M93" s="65535">
        <f t="shared" si="11"/>
        <v>4</v>
      </c>
      <c r="N93" s="65535">
        <f t="shared" si="12"/>
        <v>4</v>
      </c>
      <c r="O93" s="65535">
        <f t="shared" si="13"/>
        <v>150.53814916661941</v>
      </c>
      <c r="P93" s="65535" t="str">
        <f t="shared" si="14"/>
        <v>2025-08-06</v>
      </c>
    </row>
    <row r="94" spans="1:16" s="65535">
      <c r="A94" s="65535" t="s">
        <v>212</v>
      </c>
      <c r="B94" s="65535">
        <v>45832.518167638889</v>
      </c>
      <c r="C94" s="65535">
        <v>45834.451125613428</v>
      </c>
      <c r="D94" s="65535" t="s">
        <v>45</v>
      </c>
      <c r="E94" s="65535" t="s">
        <v>22</v>
      </c>
      <c r="F94" s="65535" t="s">
        <v>213</v>
      </c>
      <c r="G94" s="65535" t="s">
        <v>16</v>
      </c>
      <c r="H94" s="65535">
        <f t="shared" si="8"/>
        <v>46.390991388936527</v>
      </c>
      <c r="I94" s="65535">
        <f t="shared" si="8"/>
        <v>46.390991388936527</v>
      </c>
      <c r="J94" s="65535">
        <f>AVERAGEIF(B94:B151,"&gt;0")</f>
        <v>45872.585252695375</v>
      </c>
      <c r="K94" s="65535" t="str">
        <f t="shared" si="9"/>
        <v>Tuesday</v>
      </c>
      <c r="L94" s="65535" t="str">
        <f t="shared" si="10"/>
        <v>June</v>
      </c>
      <c r="M94" s="65535">
        <f t="shared" si="11"/>
        <v>3</v>
      </c>
      <c r="N94" s="65535">
        <f t="shared" si="12"/>
        <v>12</v>
      </c>
      <c r="O94" s="65535">
        <f t="shared" si="13"/>
        <v>46.390991388936527</v>
      </c>
      <c r="P94" s="65535" t="str">
        <f t="shared" si="14"/>
        <v>2025-06-24</v>
      </c>
    </row>
    <row r="95" spans="1:16" s="65535">
      <c r="A95" s="65535" t="s">
        <v>214</v>
      </c>
      <c r="B95" s="65535">
        <v>45833.894249444442</v>
      </c>
      <c r="C95" s="65535">
        <v>45837.297820671294</v>
      </c>
      <c r="D95" s="65535" t="s">
        <v>8</v>
      </c>
      <c r="E95" s="65535" t="s">
        <v>22</v>
      </c>
      <c r="F95" s="65535" t="s">
        <v>215</v>
      </c>
      <c r="G95" s="65535" t="s">
        <v>29</v>
      </c>
      <c r="H95" s="65535">
        <f t="shared" si="8"/>
        <v>81.685709444456734</v>
      </c>
      <c r="I95" s="65535">
        <f t="shared" si="8"/>
        <v>81.685709444456734</v>
      </c>
      <c r="J95" s="65535">
        <f>AVERAGEIF(B95:B151,"&gt;0")</f>
        <v>45873.288184012148</v>
      </c>
      <c r="K95" s="65535" t="str">
        <f t="shared" si="9"/>
        <v>Wednesday</v>
      </c>
      <c r="L95" s="65535" t="str">
        <f t="shared" si="10"/>
        <v>June</v>
      </c>
      <c r="M95" s="65535">
        <f t="shared" si="11"/>
        <v>4</v>
      </c>
      <c r="N95" s="65535">
        <f t="shared" si="12"/>
        <v>21</v>
      </c>
      <c r="O95" s="65535">
        <f t="shared" si="13"/>
        <v>81.685709444456734</v>
      </c>
      <c r="P95" s="65535" t="str">
        <f t="shared" si="14"/>
        <v>2025-06-25</v>
      </c>
    </row>
    <row r="96" spans="1:16" s="65535">
      <c r="A96" s="65535" t="s">
        <v>216</v>
      </c>
      <c r="B96" s="65535">
        <v>45863.629643032407</v>
      </c>
      <c r="C96" s="65535">
        <v>45868.030028715279</v>
      </c>
      <c r="D96" s="65535" t="s">
        <v>31</v>
      </c>
      <c r="E96" s="65535" t="s">
        <v>42</v>
      </c>
      <c r="F96" s="65535" t="s">
        <v>217</v>
      </c>
      <c r="G96" s="65535" t="s">
        <v>29</v>
      </c>
      <c r="H96" s="65535">
        <f t="shared" si="8"/>
        <v>105.60925638891058</v>
      </c>
      <c r="I96" s="65535">
        <f t="shared" si="8"/>
        <v>105.60925638891058</v>
      </c>
      <c r="J96" s="65535">
        <f>AVERAGEIF(B96:B151,"&gt;0")</f>
        <v>45873.991647129435</v>
      </c>
      <c r="K96" s="65535" t="str">
        <f t="shared" si="9"/>
        <v>Friday</v>
      </c>
      <c r="L96" s="65535" t="str">
        <f t="shared" si="10"/>
        <v>July</v>
      </c>
      <c r="M96" s="65535">
        <f t="shared" si="11"/>
        <v>6</v>
      </c>
      <c r="N96" s="65535">
        <f t="shared" si="12"/>
        <v>15</v>
      </c>
      <c r="O96" s="65535">
        <f t="shared" si="13"/>
        <v>105.60925638891058</v>
      </c>
      <c r="P96" s="65535" t="str">
        <f t="shared" si="14"/>
        <v>2025-07-25</v>
      </c>
    </row>
    <row r="97" spans="1:16" s="65535">
      <c r="A97" s="65535" t="s">
        <v>218</v>
      </c>
      <c r="B97" s="65535">
        <v>45863.74130209491</v>
      </c>
      <c r="C97" s="65535">
        <v>45864.909261319444</v>
      </c>
      <c r="D97" s="65535" t="s">
        <v>8</v>
      </c>
      <c r="E97" s="65535" t="s">
        <v>9</v>
      </c>
      <c r="F97" s="65535" t="s">
        <v>219</v>
      </c>
      <c r="G97" s="65535" t="s">
        <v>16</v>
      </c>
      <c r="H97" s="65535">
        <f t="shared" si="8"/>
        <v>28.031021388829686</v>
      </c>
      <c r="I97" s="65535">
        <f t="shared" si="8"/>
        <v>28.031021388829686</v>
      </c>
      <c r="J97" s="65535">
        <f>AVERAGEIF(B97:B151,"&gt;0")</f>
        <v>45874.18004720391</v>
      </c>
      <c r="K97" s="65535" t="str">
        <f t="shared" si="9"/>
        <v>Friday</v>
      </c>
      <c r="L97" s="65535" t="str">
        <f t="shared" si="10"/>
        <v>July</v>
      </c>
      <c r="M97" s="65535">
        <f t="shared" si="11"/>
        <v>6</v>
      </c>
      <c r="N97" s="65535">
        <f t="shared" si="12"/>
        <v>17</v>
      </c>
      <c r="O97" s="65535">
        <f t="shared" si="13"/>
        <v>28.031021388829686</v>
      </c>
      <c r="P97" s="65535" t="str">
        <f t="shared" si="14"/>
        <v>2025-07-25</v>
      </c>
    </row>
    <row r="98" spans="1:16" s="65535">
      <c r="A98" s="65535" t="s">
        <v>220</v>
      </c>
      <c r="B98" s="65535">
        <v>45881.742879791665</v>
      </c>
      <c r="C98" s="65535">
        <v>45883.565504467595</v>
      </c>
      <c r="D98" s="65535" t="s">
        <v>31</v>
      </c>
      <c r="E98" s="65535" t="s">
        <v>25</v>
      </c>
      <c r="F98" s="65535" t="s">
        <v>221</v>
      </c>
      <c r="G98" s="65535" t="s">
        <v>29</v>
      </c>
      <c r="H98" s="65535">
        <f t="shared" si="8"/>
        <v>43.742992222309113</v>
      </c>
      <c r="I98" s="65535">
        <f t="shared" si="8"/>
        <v>43.742992222309113</v>
      </c>
      <c r="J98" s="65535">
        <f>AVERAGEIF(B98:B151,"&gt;0")</f>
        <v>45874.373357298537</v>
      </c>
      <c r="K98" s="65535" t="str">
        <f t="shared" si="9"/>
        <v>Tuesday</v>
      </c>
      <c r="L98" s="65535" t="str">
        <f t="shared" si="10"/>
        <v>August</v>
      </c>
      <c r="M98" s="65535">
        <f t="shared" si="11"/>
        <v>3</v>
      </c>
      <c r="N98" s="65535">
        <f t="shared" si="12"/>
        <v>17</v>
      </c>
      <c r="O98" s="65535">
        <f t="shared" si="13"/>
        <v>43.742992222309113</v>
      </c>
      <c r="P98" s="65535" t="str">
        <f t="shared" si="14"/>
        <v>2025-08-12</v>
      </c>
    </row>
    <row r="99" spans="1:16" s="65535">
      <c r="A99" s="65535" t="s">
        <v>222</v>
      </c>
      <c r="B99" s="65535">
        <v>45863.88633465278</v>
      </c>
      <c r="C99" s="65535">
        <v>45870.561789224535</v>
      </c>
      <c r="D99" s="65535" t="s">
        <v>21</v>
      </c>
      <c r="E99" s="65535" t="s">
        <v>32</v>
      </c>
      <c r="F99" s="65535" t="s">
        <v>223</v>
      </c>
      <c r="G99" s="65535" t="s">
        <v>29</v>
      </c>
      <c r="H99" s="65535">
        <f t="shared" si="8"/>
        <v>160.21090972214006</v>
      </c>
      <c r="I99" s="65535">
        <f t="shared" si="8"/>
        <v>160.21090972214006</v>
      </c>
      <c r="J99" s="65535">
        <f>AVERAGEIF(B99:B151,"&gt;0")</f>
        <v>45874.234309704312</v>
      </c>
      <c r="K99" s="65535" t="str">
        <f t="shared" si="9"/>
        <v>Friday</v>
      </c>
      <c r="L99" s="65535" t="str">
        <f t="shared" si="10"/>
        <v>July</v>
      </c>
      <c r="M99" s="65535">
        <f t="shared" si="11"/>
        <v>6</v>
      </c>
      <c r="N99" s="65535">
        <f t="shared" si="12"/>
        <v>21</v>
      </c>
      <c r="O99" s="65535">
        <f t="shared" si="13"/>
        <v>160.21090972214006</v>
      </c>
      <c r="P99" s="65535" t="str">
        <f t="shared" si="14"/>
        <v>2025-07-25</v>
      </c>
    </row>
    <row r="100" spans="1:16" s="65535">
      <c r="A100" s="65535" t="s">
        <v>224</v>
      </c>
      <c r="B100" s="65535">
        <v>45914.807502268515</v>
      </c>
      <c r="C100" s="65535">
        <v>45914.935071701388</v>
      </c>
      <c r="D100" s="65535" t="s">
        <v>13</v>
      </c>
      <c r="E100" s="65535" t="s">
        <v>14</v>
      </c>
      <c r="F100" s="65535" t="s">
        <v>225</v>
      </c>
      <c r="G100" s="65535" t="s">
        <v>11</v>
      </c>
      <c r="H100" s="65535">
        <f t="shared" si="8"/>
        <v>3.0616663889377378</v>
      </c>
      <c r="I100" s="65535">
        <f t="shared" si="8"/>
        <v>3.0616663889377378</v>
      </c>
      <c r="J100" s="65535">
        <f>AVERAGEIF(B100:B151,"&gt;0")</f>
        <v>45874.433309224536</v>
      </c>
      <c r="K100" s="65535" t="str">
        <f t="shared" si="9"/>
        <v>Sunday</v>
      </c>
      <c r="L100" s="65535" t="str">
        <f t="shared" si="10"/>
        <v>September</v>
      </c>
      <c r="M100" s="65535">
        <f t="shared" si="11"/>
        <v>1</v>
      </c>
      <c r="N100" s="65535">
        <f t="shared" si="12"/>
        <v>19</v>
      </c>
      <c r="O100" s="65535">
        <f t="shared" si="13"/>
        <v>3.0616663889377378</v>
      </c>
      <c r="P100" s="65535" t="str">
        <f t="shared" si="14"/>
        <v>2025-09-14</v>
      </c>
    </row>
    <row r="101" spans="1:16" s="65535">
      <c r="A101" s="65535" t="s">
        <v>226</v>
      </c>
      <c r="B101" s="65535">
        <v>45869.010687291666</v>
      </c>
      <c r="C101" s="65535">
        <v>45869.377826099539</v>
      </c>
      <c r="D101" s="65535" t="s">
        <v>21</v>
      </c>
      <c r="E101" s="65535" t="s">
        <v>25</v>
      </c>
      <c r="F101" s="65535" t="s">
        <v>227</v>
      </c>
      <c r="G101" s="65535" t="s">
        <v>16</v>
      </c>
      <c r="H101" s="65535">
        <f t="shared" si="8"/>
        <v>8.8113313889480196</v>
      </c>
      <c r="I101" s="65535">
        <f t="shared" si="8"/>
        <v>8.8113313889480196</v>
      </c>
      <c r="J101" s="65535">
        <f>AVERAGEIF(B101:B151,"&gt;0")</f>
        <v>45873.641658380548</v>
      </c>
      <c r="K101" s="65535" t="str">
        <f t="shared" si="9"/>
        <v>Thursday</v>
      </c>
      <c r="L101" s="65535" t="str">
        <f t="shared" si="10"/>
        <v>July</v>
      </c>
      <c r="M101" s="65535">
        <f t="shared" si="11"/>
        <v>5</v>
      </c>
      <c r="N101" s="65535">
        <f t="shared" si="12"/>
        <v>0</v>
      </c>
      <c r="O101" s="65535">
        <f t="shared" si="13"/>
        <v>8.8113313889480196</v>
      </c>
      <c r="P101" s="65535" t="str">
        <f t="shared" si="14"/>
        <v>2025-07-31</v>
      </c>
    </row>
    <row r="102" spans="1:16" s="65535">
      <c r="A102" s="65535" t="s">
        <v>228</v>
      </c>
      <c r="B102" s="65535">
        <v>45886.551199293979</v>
      </c>
      <c r="C102" s="65535">
        <v>45886.637387997682</v>
      </c>
      <c r="D102" s="65535" t="s">
        <v>13</v>
      </c>
      <c r="E102" s="65535" t="s">
        <v>32</v>
      </c>
      <c r="F102" s="65535" t="s">
        <v>229</v>
      </c>
      <c r="G102" s="65535" t="s">
        <v>115</v>
      </c>
      <c r="H102" s="65535">
        <f t="shared" si="8"/>
        <v>2.0685288888635114</v>
      </c>
      <c r="I102" s="65535">
        <f t="shared" si="8"/>
        <v>2.0685288888635114</v>
      </c>
      <c r="J102" s="65535">
        <f>AVERAGEIF(B102:B151,"&gt;0")</f>
        <v>45873.734277802323</v>
      </c>
      <c r="K102" s="65535" t="str">
        <f t="shared" si="9"/>
        <v>Sunday</v>
      </c>
      <c r="L102" s="65535" t="str">
        <f t="shared" si="10"/>
        <v>August</v>
      </c>
      <c r="M102" s="65535">
        <f t="shared" si="11"/>
        <v>1</v>
      </c>
      <c r="N102" s="65535">
        <f t="shared" si="12"/>
        <v>13</v>
      </c>
      <c r="O102" s="65535">
        <f t="shared" si="13"/>
        <v>2.0685288888635114</v>
      </c>
      <c r="P102" s="65535" t="str">
        <f t="shared" si="14"/>
        <v>2025-08-17</v>
      </c>
    </row>
    <row r="103" spans="1:16" s="65535">
      <c r="A103" s="65535" t="s">
        <v>230</v>
      </c>
      <c r="B103" s="65535">
        <v>45911.538317349536</v>
      </c>
      <c r="C103" s="65535">
        <v>45913.271872893522</v>
      </c>
      <c r="D103" s="65535" t="s">
        <v>13</v>
      </c>
      <c r="E103" s="65535" t="s">
        <v>42</v>
      </c>
      <c r="F103" s="65535" t="s">
        <v>231</v>
      </c>
      <c r="G103" s="65535" t="s">
        <v>16</v>
      </c>
      <c r="H103" s="65535">
        <f t="shared" si="8"/>
        <v>41.605333055660594</v>
      </c>
      <c r="I103" s="65535">
        <f t="shared" si="8"/>
        <v>41.605333055660594</v>
      </c>
      <c r="J103" s="65535">
        <f>AVERAGEIF(B103:B151,"&gt;0")</f>
        <v>45873.472707975947</v>
      </c>
      <c r="K103" s="65535" t="str">
        <f t="shared" si="9"/>
        <v>Thursday</v>
      </c>
      <c r="L103" s="65535" t="str">
        <f t="shared" si="10"/>
        <v>September</v>
      </c>
      <c r="M103" s="65535">
        <f t="shared" si="11"/>
        <v>5</v>
      </c>
      <c r="N103" s="65535">
        <f t="shared" si="12"/>
        <v>12</v>
      </c>
      <c r="O103" s="65535">
        <f t="shared" si="13"/>
        <v>41.605333055660594</v>
      </c>
      <c r="P103" s="65535" t="str">
        <f t="shared" si="14"/>
        <v>2025-09-11</v>
      </c>
    </row>
    <row r="104" spans="1:16" s="65535">
      <c r="A104" s="65535" t="s">
        <v>232</v>
      </c>
      <c r="B104" s="65535">
        <v>45839.36759386574</v>
      </c>
      <c r="C104" s="65535">
        <v>45840.472722094906</v>
      </c>
      <c r="D104" s="65535" t="s">
        <v>8</v>
      </c>
      <c r="E104" s="65535" t="s">
        <v>32</v>
      </c>
      <c r="F104" s="65535" t="s">
        <v>233</v>
      </c>
      <c r="G104" s="65535" t="s">
        <v>29</v>
      </c>
      <c r="H104" s="65535">
        <f t="shared" si="8"/>
        <v>26.523077499994542</v>
      </c>
      <c r="I104" s="65535">
        <f t="shared" si="8"/>
        <v>26.523077499994542</v>
      </c>
      <c r="J104" s="65535">
        <f>AVERAGEIF(B104:B151,"&gt;0")</f>
        <v>45872.679674447347</v>
      </c>
      <c r="K104" s="65535" t="str">
        <f t="shared" si="9"/>
        <v>Tuesday</v>
      </c>
      <c r="L104" s="65535" t="str">
        <f t="shared" si="10"/>
        <v>July</v>
      </c>
      <c r="M104" s="65535">
        <f t="shared" si="11"/>
        <v>3</v>
      </c>
      <c r="N104" s="65535">
        <f t="shared" si="12"/>
        <v>8</v>
      </c>
      <c r="O104" s="65535">
        <f t="shared" si="13"/>
        <v>26.523077499994542</v>
      </c>
      <c r="P104" s="65535" t="str">
        <f t="shared" si="14"/>
        <v>2025-07-01</v>
      </c>
    </row>
    <row r="105" spans="1:16" s="65535">
      <c r="A105" s="65535" t="s">
        <v>234</v>
      </c>
      <c r="B105" s="65535">
        <v>45833.941698634262</v>
      </c>
      <c r="C105" s="65535">
        <v>45834.416492488424</v>
      </c>
      <c r="D105" s="65535" t="s">
        <v>13</v>
      </c>
      <c r="E105" s="65535" t="s">
        <v>55</v>
      </c>
      <c r="F105" s="65535" t="s">
        <v>235</v>
      </c>
      <c r="G105" s="65535" t="s">
        <v>16</v>
      </c>
      <c r="H105" s="65535">
        <f t="shared" si="8"/>
        <v>11.395052499894518</v>
      </c>
      <c r="I105" s="65535">
        <f t="shared" si="8"/>
        <v>11.395052499894518</v>
      </c>
      <c r="J105" s="65535">
        <f>AVERAGEIF(B105:B151,"&gt;0")</f>
        <v>45873.3884421193</v>
      </c>
      <c r="K105" s="65535" t="str">
        <f t="shared" si="9"/>
        <v>Wednesday</v>
      </c>
      <c r="L105" s="65535" t="str">
        <f t="shared" si="10"/>
        <v>June</v>
      </c>
      <c r="M105" s="65535">
        <f t="shared" si="11"/>
        <v>4</v>
      </c>
      <c r="N105" s="65535">
        <f t="shared" si="12"/>
        <v>22</v>
      </c>
      <c r="O105" s="65535">
        <f t="shared" si="13"/>
        <v>11.395052499894518</v>
      </c>
      <c r="P105" s="65535" t="str">
        <f t="shared" si="14"/>
        <v>2025-06-25</v>
      </c>
    </row>
    <row r="106" spans="1:16" s="65535">
      <c r="A106" s="65535" t="s">
        <v>236</v>
      </c>
      <c r="B106" s="65535">
        <v>45906.263209618053</v>
      </c>
      <c r="C106" s="65535">
        <v>45906.441982453704</v>
      </c>
      <c r="D106" s="65535" t="s">
        <v>81</v>
      </c>
      <c r="E106" s="65535" t="s">
        <v>55</v>
      </c>
      <c r="F106" s="65535" t="s">
        <v>237</v>
      </c>
      <c r="G106" s="65535" t="s">
        <v>11</v>
      </c>
      <c r="H106" s="65535">
        <f t="shared" si="8"/>
        <v>4.2905480556073599</v>
      </c>
      <c r="I106" s="65535">
        <f t="shared" si="8"/>
        <v>4.2905480556073599</v>
      </c>
      <c r="J106" s="65535">
        <f>AVERAGEIF(B106:B151,"&gt;0")</f>
        <v>45874.245980021136</v>
      </c>
      <c r="K106" s="65535" t="str">
        <f t="shared" si="9"/>
        <v>Saturday</v>
      </c>
      <c r="L106" s="65535" t="str">
        <f t="shared" si="10"/>
        <v>September</v>
      </c>
      <c r="M106" s="65535">
        <f t="shared" si="11"/>
        <v>7</v>
      </c>
      <c r="N106" s="65535">
        <f t="shared" si="12"/>
        <v>6</v>
      </c>
      <c r="O106" s="65535">
        <f t="shared" si="13"/>
        <v>4.2905480556073599</v>
      </c>
      <c r="P106" s="65535" t="str">
        <f t="shared" si="14"/>
        <v>2025-09-06</v>
      </c>
    </row>
    <row r="107" spans="1:16" s="65535">
      <c r="A107" s="65535" t="s">
        <v>238</v>
      </c>
      <c r="B107" s="65535">
        <v>45872.281321724535</v>
      </c>
      <c r="C107" s="65535">
        <v>45874.695412037036</v>
      </c>
      <c r="D107" s="65535" t="s">
        <v>45</v>
      </c>
      <c r="E107" s="65535" t="s">
        <v>46</v>
      </c>
      <c r="F107" s="65535" t="s">
        <v>239</v>
      </c>
      <c r="G107" s="65535" t="s">
        <v>29</v>
      </c>
      <c r="H107" s="65535">
        <f t="shared" si="8"/>
        <v>57.938167500018608</v>
      </c>
      <c r="I107" s="65535">
        <f t="shared" si="8"/>
        <v>57.938167500018608</v>
      </c>
      <c r="J107" s="65535">
        <f>AVERAGEIF(B107:B151,"&gt;0")</f>
        <v>45873.53448603009</v>
      </c>
      <c r="K107" s="65535" t="str">
        <f t="shared" si="9"/>
        <v>Sunday</v>
      </c>
      <c r="L107" s="65535" t="str">
        <f t="shared" si="10"/>
        <v>August</v>
      </c>
      <c r="M107" s="65535">
        <f t="shared" si="11"/>
        <v>1</v>
      </c>
      <c r="N107" s="65535">
        <f t="shared" si="12"/>
        <v>6</v>
      </c>
      <c r="O107" s="65535">
        <f t="shared" si="13"/>
        <v>57.938167500018608</v>
      </c>
      <c r="P107" s="65535" t="str">
        <f t="shared" si="14"/>
        <v>2025-08-03</v>
      </c>
    </row>
    <row r="108" spans="1:16" s="65535">
      <c r="A108" s="65535" t="s">
        <v>240</v>
      </c>
      <c r="B108" s="65535">
        <v>45886.512519641205</v>
      </c>
      <c r="C108" s="65535">
        <v>45887.770572569447</v>
      </c>
      <c r="D108" s="65535" t="s">
        <v>81</v>
      </c>
      <c r="E108" s="65535" t="s">
        <v>18</v>
      </c>
      <c r="F108" s="65535" t="s">
        <v>241</v>
      </c>
      <c r="G108" s="65535" t="s">
        <v>16</v>
      </c>
      <c r="H108" s="65535">
        <f t="shared" si="8"/>
        <v>30.193270277814008</v>
      </c>
      <c r="I108" s="65535">
        <f t="shared" si="8"/>
        <v>30.193270277814008</v>
      </c>
      <c r="J108" s="65535">
        <f>AVERAGEIF(B108:B151,"&gt;0")</f>
        <v>45873.562967037033</v>
      </c>
      <c r="K108" s="65535" t="str">
        <f t="shared" si="9"/>
        <v>Sunday</v>
      </c>
      <c r="L108" s="65535" t="str">
        <f t="shared" si="10"/>
        <v>August</v>
      </c>
      <c r="M108" s="65535">
        <f t="shared" si="11"/>
        <v>1</v>
      </c>
      <c r="N108" s="65535">
        <f t="shared" si="12"/>
        <v>12</v>
      </c>
      <c r="O108" s="65535">
        <f t="shared" si="13"/>
        <v>30.193270277814008</v>
      </c>
      <c r="P108" s="65535" t="str">
        <f t="shared" si="14"/>
        <v>2025-08-17</v>
      </c>
    </row>
    <row r="109" spans="1:16" s="65535">
      <c r="A109" s="65535" t="s">
        <v>242</v>
      </c>
      <c r="B109" s="65535">
        <v>45866.620971516204</v>
      </c>
      <c r="C109" s="65535">
        <v>45869.341103599538</v>
      </c>
      <c r="D109" s="65535" t="s">
        <v>21</v>
      </c>
      <c r="E109" s="65535" t="s">
        <v>14</v>
      </c>
      <c r="F109" s="65535" t="s">
        <v>243</v>
      </c>
      <c r="G109" s="65535" t="s">
        <v>29</v>
      </c>
      <c r="H109" s="65535">
        <f t="shared" si="8"/>
        <v>65.283170000009704</v>
      </c>
      <c r="I109" s="65535">
        <f t="shared" si="8"/>
        <v>65.283170000009704</v>
      </c>
      <c r="J109" s="65535">
        <f>AVERAGEIF(B109:B151,"&gt;0")</f>
        <v>45873.26181465089</v>
      </c>
      <c r="K109" s="65535" t="str">
        <f t="shared" si="9"/>
        <v>Monday</v>
      </c>
      <c r="L109" s="65535" t="str">
        <f t="shared" si="10"/>
        <v>July</v>
      </c>
      <c r="M109" s="65535">
        <f t="shared" si="11"/>
        <v>2</v>
      </c>
      <c r="N109" s="65535">
        <f t="shared" si="12"/>
        <v>14</v>
      </c>
      <c r="O109" s="65535">
        <f t="shared" si="13"/>
        <v>65.283170000009704</v>
      </c>
      <c r="P109" s="65535" t="str">
        <f t="shared" si="14"/>
        <v>2025-07-28</v>
      </c>
    </row>
    <row r="110" spans="1:16" s="65535">
      <c r="A110" s="65535" t="s">
        <v>244</v>
      </c>
      <c r="B110" s="65535">
        <v>45850.289993865743</v>
      </c>
      <c r="C110" s="65535">
        <v>45850.497444108798</v>
      </c>
      <c r="D110" s="65535" t="s">
        <v>21</v>
      </c>
      <c r="E110" s="65535" t="s">
        <v>18</v>
      </c>
      <c r="F110" s="65535" t="s">
        <v>245</v>
      </c>
      <c r="G110" s="65535" t="s">
        <v>11</v>
      </c>
      <c r="H110" s="65535">
        <f t="shared" si="8"/>
        <v>4.9788058333215304</v>
      </c>
      <c r="I110" s="65535">
        <f t="shared" si="8"/>
        <v>4.9788058333215304</v>
      </c>
      <c r="J110" s="65535">
        <f>AVERAGEIF(B110:B151,"&gt;0")</f>
        <v>45873.419929963617</v>
      </c>
      <c r="K110" s="65535" t="str">
        <f t="shared" si="9"/>
        <v>Saturday</v>
      </c>
      <c r="L110" s="65535" t="str">
        <f t="shared" si="10"/>
        <v>July</v>
      </c>
      <c r="M110" s="65535">
        <f t="shared" si="11"/>
        <v>7</v>
      </c>
      <c r="N110" s="65535">
        <f t="shared" si="12"/>
        <v>6</v>
      </c>
      <c r="O110" s="65535">
        <f t="shared" si="13"/>
        <v>4.9788058333215304</v>
      </c>
      <c r="P110" s="65535" t="str">
        <f t="shared" si="14"/>
        <v>2025-07-12</v>
      </c>
    </row>
    <row r="111" spans="1:16" s="65535">
      <c r="A111" s="65535" t="s">
        <v>246</v>
      </c>
      <c r="B111" s="65535">
        <v>45851.016814189818</v>
      </c>
      <c r="C111" s="65535">
        <v>45857.933740289351</v>
      </c>
      <c r="D111" s="65535" t="s">
        <v>13</v>
      </c>
      <c r="E111" s="65535" t="s">
        <v>18</v>
      </c>
      <c r="F111" s="65535" t="s">
        <v>247</v>
      </c>
      <c r="G111" s="65535" t="s">
        <v>29</v>
      </c>
      <c r="H111" s="65535">
        <f t="shared" si="8"/>
        <v>166.00622638879577</v>
      </c>
      <c r="I111" s="65535">
        <f t="shared" si="8"/>
        <v>166.00622638879577</v>
      </c>
      <c r="J111" s="65535">
        <f>AVERAGEIF(B111:B151,"&gt;0")</f>
        <v>45873.984074746499</v>
      </c>
      <c r="K111" s="65535" t="str">
        <f t="shared" si="9"/>
        <v>Sunday</v>
      </c>
      <c r="L111" s="65535" t="str">
        <f t="shared" si="10"/>
        <v>July</v>
      </c>
      <c r="M111" s="65535">
        <f t="shared" si="11"/>
        <v>1</v>
      </c>
      <c r="N111" s="65535">
        <f t="shared" si="12"/>
        <v>0</v>
      </c>
      <c r="O111" s="65535">
        <f t="shared" si="13"/>
        <v>166.00622638879577</v>
      </c>
      <c r="P111" s="65535" t="str">
        <f t="shared" si="14"/>
        <v>2025-07-13</v>
      </c>
    </row>
    <row r="112" spans="1:16" s="65535">
      <c r="A112" s="65535" t="s">
        <v>248</v>
      </c>
      <c r="B112" s="65535">
        <v>45852.247494618059</v>
      </c>
      <c r="C112" s="65535">
        <v>45852.52489966435</v>
      </c>
      <c r="D112" s="65535" t="s">
        <v>31</v>
      </c>
      <c r="E112" s="65535" t="s">
        <v>42</v>
      </c>
      <c r="F112" s="65535" t="s">
        <v>249</v>
      </c>
      <c r="G112" s="65535" t="s">
        <v>11</v>
      </c>
      <c r="H112" s="65535">
        <f t="shared" si="8"/>
        <v>6.6577211109688506</v>
      </c>
      <c r="I112" s="65535">
        <f t="shared" si="8"/>
        <v>6.6577211109688506</v>
      </c>
      <c r="J112" s="65535">
        <f>AVERAGEIF(B112:B151,"&gt;0")</f>
        <v>45874.55825626041</v>
      </c>
      <c r="K112" s="65535" t="str">
        <f t="shared" si="9"/>
        <v>Monday</v>
      </c>
      <c r="L112" s="65535" t="str">
        <f t="shared" si="10"/>
        <v>July</v>
      </c>
      <c r="M112" s="65535">
        <f t="shared" si="11"/>
        <v>2</v>
      </c>
      <c r="N112" s="65535">
        <f t="shared" si="12"/>
        <v>5</v>
      </c>
      <c r="O112" s="65535">
        <f t="shared" si="13"/>
        <v>6.6577211109688506</v>
      </c>
      <c r="P112" s="65535" t="str">
        <f t="shared" si="14"/>
        <v>2025-07-14</v>
      </c>
    </row>
    <row r="113" spans="1:16" s="65535">
      <c r="A113" s="65535" t="s">
        <v>250</v>
      </c>
      <c r="B113" s="65535">
        <v>45897.479103912039</v>
      </c>
      <c r="C113" s="65535">
        <v>45904.444584293982</v>
      </c>
      <c r="D113" s="65535" t="s">
        <v>13</v>
      </c>
      <c r="E113" s="65535" t="s">
        <v>18</v>
      </c>
      <c r="F113" s="65535" t="s">
        <v>251</v>
      </c>
      <c r="G113" s="65535" t="s">
        <v>29</v>
      </c>
      <c r="H113" s="65535">
        <f t="shared" si="8"/>
        <v>167.17152916663326</v>
      </c>
      <c r="I113" s="65535">
        <f t="shared" si="8"/>
        <v>167.17152916663326</v>
      </c>
      <c r="J113" s="65535">
        <f>AVERAGEIF(B113:B151,"&gt;0")</f>
        <v>45875.130327071754</v>
      </c>
      <c r="K113" s="65535" t="str">
        <f t="shared" si="9"/>
        <v>Thursday</v>
      </c>
      <c r="L113" s="65535" t="str">
        <f t="shared" si="10"/>
        <v>August</v>
      </c>
      <c r="M113" s="65535">
        <f t="shared" si="11"/>
        <v>5</v>
      </c>
      <c r="N113" s="65535">
        <f t="shared" si="12"/>
        <v>11</v>
      </c>
      <c r="O113" s="65535">
        <f t="shared" si="13"/>
        <v>167.17152916663326</v>
      </c>
      <c r="P113" s="65535" t="str">
        <f t="shared" si="14"/>
        <v>2025-08-28</v>
      </c>
    </row>
    <row r="114" spans="1:16" s="65535">
      <c r="A114" s="65535" t="s">
        <v>252</v>
      </c>
      <c r="B114" s="65535">
        <v>45897.33485097222</v>
      </c>
      <c r="C114" s="65535">
        <v>45902.195088425928</v>
      </c>
      <c r="D114" s="65535" t="s">
        <v>60</v>
      </c>
      <c r="E114" s="65535" t="s">
        <v>14</v>
      </c>
      <c r="F114" s="65535" t="s">
        <v>253</v>
      </c>
      <c r="G114" s="65535" t="s">
        <v>29</v>
      </c>
      <c r="H114" s="65535">
        <f t="shared" si="8"/>
        <v>116.64569888898404</v>
      </c>
      <c r="I114" s="65535">
        <f t="shared" si="8"/>
        <v>116.64569888898404</v>
      </c>
      <c r="J114" s="65535">
        <f>AVERAGEIF(B114:B151,"&gt;0")</f>
        <v>45874.542201365439</v>
      </c>
      <c r="K114" s="65535" t="str">
        <f t="shared" si="9"/>
        <v>Thursday</v>
      </c>
      <c r="L114" s="65535" t="str">
        <f t="shared" si="10"/>
        <v>August</v>
      </c>
      <c r="M114" s="65535">
        <f t="shared" si="11"/>
        <v>5</v>
      </c>
      <c r="N114" s="65535">
        <f t="shared" si="12"/>
        <v>8</v>
      </c>
      <c r="O114" s="65535">
        <f t="shared" si="13"/>
        <v>116.64569888898404</v>
      </c>
      <c r="P114" s="65535" t="str">
        <f t="shared" si="14"/>
        <v>2025-08-28</v>
      </c>
    </row>
    <row r="115" spans="1:16" s="65535">
      <c r="A115" s="65535" t="s">
        <v>254</v>
      </c>
      <c r="B115" s="65535">
        <v>45889.472084976849</v>
      </c>
      <c r="C115" s="65535">
        <v>45889.563600474539</v>
      </c>
      <c r="D115" s="65535" t="s">
        <v>21</v>
      </c>
      <c r="E115" s="65535" t="s">
        <v>22</v>
      </c>
      <c r="F115" s="65535" t="s">
        <v>255</v>
      </c>
      <c r="G115" s="65535" t="s">
        <v>11</v>
      </c>
      <c r="H115" s="65535">
        <f t="shared" si="8"/>
        <v>2.1963719445629977</v>
      </c>
      <c r="I115" s="65535">
        <f t="shared" si="8"/>
        <v>2.1963719445629977</v>
      </c>
      <c r="J115" s="65535">
        <f>AVERAGEIF(B115:B151,"&gt;0")</f>
        <v>45873.926183808493</v>
      </c>
      <c r="K115" s="65535" t="str">
        <f t="shared" si="9"/>
        <v>Wednesday</v>
      </c>
      <c r="L115" s="65535" t="str">
        <f t="shared" si="10"/>
        <v>August</v>
      </c>
      <c r="M115" s="65535">
        <f t="shared" si="11"/>
        <v>4</v>
      </c>
      <c r="N115" s="65535">
        <f t="shared" si="12"/>
        <v>11</v>
      </c>
      <c r="O115" s="65535">
        <f t="shared" si="13"/>
        <v>2.1963719445629977</v>
      </c>
      <c r="P115" s="65535" t="str">
        <f t="shared" si="14"/>
        <v>2025-08-20</v>
      </c>
    </row>
    <row r="116" spans="1:16" s="65535">
      <c r="A116" s="65535" t="s">
        <v>256</v>
      </c>
      <c r="B116" s="65535">
        <v>45834.277258101851</v>
      </c>
      <c r="C116" s="65535">
        <v>45834.880186099537</v>
      </c>
      <c r="D116" s="65535" t="s">
        <v>8</v>
      </c>
      <c r="E116" s="65535" t="s">
        <v>25</v>
      </c>
      <c r="F116" s="65535" t="s">
        <v>257</v>
      </c>
      <c r="G116" s="65535" t="s">
        <v>16</v>
      </c>
      <c r="H116" s="65535">
        <f t="shared" si="8"/>
        <v>14.470271944475826</v>
      </c>
      <c r="I116" s="65535">
        <f t="shared" si="8"/>
        <v>14.470271944475826</v>
      </c>
      <c r="J116" s="65535">
        <f>AVERAGEIF(B116:B151,"&gt;0")</f>
        <v>45873.494353220478</v>
      </c>
      <c r="K116" s="65535" t="str">
        <f t="shared" si="9"/>
        <v>Thursday</v>
      </c>
      <c r="L116" s="65535" t="str">
        <f t="shared" si="10"/>
        <v>June</v>
      </c>
      <c r="M116" s="65535">
        <f t="shared" si="11"/>
        <v>5</v>
      </c>
      <c r="N116" s="65535">
        <f t="shared" si="12"/>
        <v>6</v>
      </c>
      <c r="O116" s="65535">
        <f t="shared" si="13"/>
        <v>14.470271944475826</v>
      </c>
      <c r="P116" s="65535" t="str">
        <f t="shared" si="14"/>
        <v>2025-06-26</v>
      </c>
    </row>
    <row r="117" spans="1:16" s="65535">
      <c r="A117" s="65535" t="s">
        <v>258</v>
      </c>
      <c r="B117" s="65535">
        <v>45904.00158491898</v>
      </c>
      <c r="C117" s="65535">
        <v>45908.743611006947</v>
      </c>
      <c r="D117" s="65535" t="s">
        <v>31</v>
      </c>
      <c r="E117" s="65535" t="s">
        <v>55</v>
      </c>
      <c r="F117" s="65535" t="s">
        <v>259</v>
      </c>
      <c r="G117" s="65535" t="s">
        <v>29</v>
      </c>
      <c r="H117" s="65535">
        <f t="shared" si="8"/>
        <v>113.80862611118937</v>
      </c>
      <c r="I117" s="65535">
        <f t="shared" si="8"/>
        <v>113.80862611118937</v>
      </c>
      <c r="J117" s="65535">
        <f>AVERAGEIF(B117:B151,"&gt;0")</f>
        <v>45874.614841652452</v>
      </c>
      <c r="K117" s="65535" t="str">
        <f t="shared" si="9"/>
        <v>Thursday</v>
      </c>
      <c r="L117" s="65535" t="str">
        <f t="shared" si="10"/>
        <v>September</v>
      </c>
      <c r="M117" s="65535">
        <f t="shared" si="11"/>
        <v>5</v>
      </c>
      <c r="N117" s="65535">
        <f t="shared" si="12"/>
        <v>0</v>
      </c>
      <c r="O117" s="65535">
        <f t="shared" si="13"/>
        <v>113.80862611118937</v>
      </c>
      <c r="P117" s="65535" t="str">
        <f t="shared" si="14"/>
        <v>2025-09-04</v>
      </c>
    </row>
    <row r="118" spans="1:16" s="65535">
      <c r="A118" s="65535" t="s">
        <v>260</v>
      </c>
      <c r="B118" s="65535">
        <v>45852.145348541664</v>
      </c>
      <c r="C118" s="65535">
        <v>45853.493291354163</v>
      </c>
      <c r="D118" s="65535" t="s">
        <v>13</v>
      </c>
      <c r="E118" s="65535" t="s">
        <v>18</v>
      </c>
      <c r="F118" s="65535" t="s">
        <v>261</v>
      </c>
      <c r="G118" s="65535" t="s">
        <v>16</v>
      </c>
      <c r="H118" s="65535">
        <f t="shared" si="8"/>
        <v>32.350627499981783</v>
      </c>
      <c r="I118" s="65535">
        <f t="shared" si="8"/>
        <v>32.350627499981783</v>
      </c>
      <c r="J118" s="65535">
        <f>AVERAGEIF(B118:B151,"&gt;0")</f>
        <v>45873.750525674026</v>
      </c>
      <c r="K118" s="65535" t="str">
        <f t="shared" si="9"/>
        <v>Monday</v>
      </c>
      <c r="L118" s="65535" t="str">
        <f t="shared" si="10"/>
        <v>July</v>
      </c>
      <c r="M118" s="65535">
        <f t="shared" si="11"/>
        <v>2</v>
      </c>
      <c r="N118" s="65535">
        <f t="shared" si="12"/>
        <v>3</v>
      </c>
      <c r="O118" s="65535">
        <f t="shared" si="13"/>
        <v>32.350627499981783</v>
      </c>
      <c r="P118" s="65535" t="str">
        <f t="shared" si="14"/>
        <v>2025-07-14</v>
      </c>
    </row>
    <row r="119" spans="1:16" s="65535">
      <c r="A119" s="65535" t="s">
        <v>262</v>
      </c>
      <c r="B119" s="65535">
        <v>45862.277817847222</v>
      </c>
      <c r="C119" s="65535">
        <v>45864.09636747685</v>
      </c>
      <c r="D119" s="65535" t="s">
        <v>31</v>
      </c>
      <c r="E119" s="65535" t="s">
        <v>46</v>
      </c>
      <c r="F119" s="65535" t="s">
        <v>263</v>
      </c>
      <c r="G119" s="65535" t="s">
        <v>16</v>
      </c>
      <c r="H119" s="65535">
        <f t="shared" si="8"/>
        <v>43.64519111107802</v>
      </c>
      <c r="I119" s="65535">
        <f t="shared" si="8"/>
        <v>43.64519111107802</v>
      </c>
      <c r="J119" s="65535">
        <f>AVERAGEIF(B119:B151,"&gt;0")</f>
        <v>45874.405228011368</v>
      </c>
      <c r="K119" s="65535" t="str">
        <f t="shared" si="9"/>
        <v>Thursday</v>
      </c>
      <c r="L119" s="65535" t="str">
        <f t="shared" si="10"/>
        <v>July</v>
      </c>
      <c r="M119" s="65535">
        <f t="shared" si="11"/>
        <v>5</v>
      </c>
      <c r="N119" s="65535">
        <f t="shared" si="12"/>
        <v>6</v>
      </c>
      <c r="O119" s="65535">
        <f t="shared" si="13"/>
        <v>43.64519111107802</v>
      </c>
      <c r="P119" s="65535" t="str">
        <f t="shared" si="14"/>
        <v>2025-07-24</v>
      </c>
    </row>
    <row r="120" spans="1:16" s="65535">
      <c r="A120" s="65535" t="s">
        <v>264</v>
      </c>
      <c r="B120" s="65535">
        <v>45872.946095937499</v>
      </c>
      <c r="C120" s="65535">
        <v>45879.541631354165</v>
      </c>
      <c r="D120" s="65535" t="s">
        <v>81</v>
      </c>
      <c r="E120" s="65535" t="s">
        <v>32</v>
      </c>
      <c r="F120" s="65535" t="s">
        <v>265</v>
      </c>
      <c r="G120" s="65535" t="s">
        <v>29</v>
      </c>
      <c r="H120" s="65535">
        <f t="shared" si="8"/>
        <v>158.29284999996889</v>
      </c>
      <c r="I120" s="65535">
        <f t="shared" si="8"/>
        <v>158.29284999996889</v>
      </c>
      <c r="J120" s="65535">
        <f>AVERAGEIF(B120:B151,"&gt;0")</f>
        <v>45874.784209578997</v>
      </c>
      <c r="K120" s="65535" t="str">
        <f t="shared" si="9"/>
        <v>Sunday</v>
      </c>
      <c r="L120" s="65535" t="str">
        <f t="shared" si="10"/>
        <v>August</v>
      </c>
      <c r="M120" s="65535">
        <f t="shared" si="11"/>
        <v>1</v>
      </c>
      <c r="N120" s="65535">
        <f t="shared" si="12"/>
        <v>22</v>
      </c>
      <c r="O120" s="65535">
        <f t="shared" si="13"/>
        <v>158.29284999996889</v>
      </c>
      <c r="P120" s="65535" t="str">
        <f t="shared" si="14"/>
        <v>2025-08-03</v>
      </c>
    </row>
    <row r="121" spans="1:16" s="65535">
      <c r="A121" s="65535" t="s">
        <v>266</v>
      </c>
      <c r="B121" s="65535">
        <v>45850.010814976849</v>
      </c>
      <c r="C121" s="65535">
        <v>45850.795333125003</v>
      </c>
      <c r="D121" s="65535" t="s">
        <v>21</v>
      </c>
      <c r="E121" s="65535" t="s">
        <v>14</v>
      </c>
      <c r="F121" s="65535" t="s">
        <v>267</v>
      </c>
      <c r="G121" s="65535" t="s">
        <v>16</v>
      </c>
      <c r="H121" s="65535">
        <f t="shared" si="8"/>
        <v>18.828435555682518</v>
      </c>
      <c r="I121" s="65535">
        <f t="shared" si="8"/>
        <v>18.828435555682518</v>
      </c>
      <c r="J121" s="65535">
        <f>AVERAGEIF(B121:B151,"&gt;0")</f>
        <v>45874.843503567427</v>
      </c>
      <c r="K121" s="65535" t="str">
        <f t="shared" si="9"/>
        <v>Saturday</v>
      </c>
      <c r="L121" s="65535" t="str">
        <f t="shared" si="10"/>
        <v>July</v>
      </c>
      <c r="M121" s="65535">
        <f t="shared" si="11"/>
        <v>7</v>
      </c>
      <c r="N121" s="65535">
        <f t="shared" si="12"/>
        <v>0</v>
      </c>
      <c r="O121" s="65535">
        <f t="shared" si="13"/>
        <v>18.828435555682518</v>
      </c>
      <c r="P121" s="65535" t="str">
        <f t="shared" si="14"/>
        <v>2025-07-12</v>
      </c>
    </row>
    <row r="122" spans="1:16" s="65535">
      <c r="A122" s="65535" t="s">
        <v>268</v>
      </c>
      <c r="B122" s="65535">
        <v>45857.543304513893</v>
      </c>
      <c r="C122" s="65535">
        <v>45858.309298784719</v>
      </c>
      <c r="D122" s="65535" t="s">
        <v>8</v>
      </c>
      <c r="E122" s="65535" t="s">
        <v>25</v>
      </c>
      <c r="F122" s="65535" t="s">
        <v>269</v>
      </c>
      <c r="G122" s="65535" t="s">
        <v>16</v>
      </c>
      <c r="H122" s="65535">
        <f t="shared" si="8"/>
        <v>18.383862499846146</v>
      </c>
      <c r="I122" s="65535">
        <f t="shared" si="8"/>
        <v>18.383862499846146</v>
      </c>
      <c r="J122" s="65535">
        <f>AVERAGEIF(B122:B151,"&gt;0")</f>
        <v>45875.671259853785</v>
      </c>
      <c r="K122" s="65535" t="str">
        <f t="shared" si="9"/>
        <v>Saturday</v>
      </c>
      <c r="L122" s="65535" t="str">
        <f t="shared" si="10"/>
        <v>July</v>
      </c>
      <c r="M122" s="65535">
        <f t="shared" si="11"/>
        <v>7</v>
      </c>
      <c r="N122" s="65535">
        <f t="shared" si="12"/>
        <v>13</v>
      </c>
      <c r="O122" s="65535">
        <f t="shared" si="13"/>
        <v>18.383862499846146</v>
      </c>
      <c r="P122" s="65535" t="str">
        <f t="shared" si="14"/>
        <v>2025-07-19</v>
      </c>
    </row>
    <row r="123" spans="1:16" s="65535">
      <c r="A123" s="65535" t="s">
        <v>270</v>
      </c>
      <c r="B123" s="65535">
        <v>45837.839233402781</v>
      </c>
      <c r="C123" s="65535">
        <v>45838.438694236109</v>
      </c>
      <c r="D123" s="65535" t="s">
        <v>31</v>
      </c>
      <c r="E123" s="65535" t="s">
        <v>42</v>
      </c>
      <c r="F123" s="65535" t="s">
        <v>271</v>
      </c>
      <c r="G123" s="65535" t="s">
        <v>16</v>
      </c>
      <c r="H123" s="65535">
        <f t="shared" si="8"/>
        <v>14.387059999862686</v>
      </c>
      <c r="I123" s="65535">
        <f t="shared" si="8"/>
        <v>14.387059999862686</v>
      </c>
      <c r="J123" s="65535">
        <f>AVERAGEIF(B123:B151,"&gt;0")</f>
        <v>45876.296361762055</v>
      </c>
      <c r="K123" s="65535" t="str">
        <f t="shared" si="9"/>
        <v>Sunday</v>
      </c>
      <c r="L123" s="65535" t="str">
        <f t="shared" si="10"/>
        <v>June</v>
      </c>
      <c r="M123" s="65535">
        <f t="shared" si="11"/>
        <v>1</v>
      </c>
      <c r="N123" s="65535">
        <f t="shared" si="12"/>
        <v>20</v>
      </c>
      <c r="O123" s="65535">
        <f t="shared" si="13"/>
        <v>14.387059999862686</v>
      </c>
      <c r="P123" s="65535" t="str">
        <f t="shared" si="14"/>
        <v>2025-06-29</v>
      </c>
    </row>
    <row r="124" spans="1:16" s="65535">
      <c r="A124" s="65535" t="s">
        <v>272</v>
      </c>
      <c r="B124" s="65535">
        <v>45867.618249085652</v>
      </c>
      <c r="C124" s="65535">
        <v>45868.392216446759</v>
      </c>
      <c r="D124" s="65535" t="s">
        <v>13</v>
      </c>
      <c r="E124" s="65535" t="s">
        <v>9</v>
      </c>
      <c r="F124" s="65535" t="s">
        <v>273</v>
      </c>
      <c r="G124" s="65535" t="s">
        <v>16</v>
      </c>
      <c r="H124" s="65535">
        <f t="shared" si="8"/>
        <v>18.575216666562483</v>
      </c>
      <c r="I124" s="65535">
        <f t="shared" si="8"/>
        <v>18.575216666562483</v>
      </c>
      <c r="J124" s="65535">
        <f>AVERAGEIF(B124:B151,"&gt;0")</f>
        <v>45877.669830632032</v>
      </c>
      <c r="K124" s="65535" t="str">
        <f t="shared" si="9"/>
        <v>Tuesday</v>
      </c>
      <c r="L124" s="65535" t="str">
        <f t="shared" si="10"/>
        <v>July</v>
      </c>
      <c r="M124" s="65535">
        <f t="shared" si="11"/>
        <v>3</v>
      </c>
      <c r="N124" s="65535">
        <f t="shared" si="12"/>
        <v>14</v>
      </c>
      <c r="O124" s="65535">
        <f t="shared" si="13"/>
        <v>18.575216666562483</v>
      </c>
      <c r="P124" s="65535" t="str">
        <f t="shared" si="14"/>
        <v>2025-07-29</v>
      </c>
    </row>
    <row r="125" spans="1:16" s="65535">
      <c r="A125" s="65535" t="s">
        <v>274</v>
      </c>
      <c r="B125" s="65535">
        <v>45888.049664409722</v>
      </c>
      <c r="C125" s="65535">
        <v>45889.796211516201</v>
      </c>
      <c r="D125" s="65535" t="s">
        <v>45</v>
      </c>
      <c r="E125" s="65535" t="s">
        <v>14</v>
      </c>
      <c r="F125" s="65535" t="s">
        <v>275</v>
      </c>
      <c r="G125" s="65535" t="s">
        <v>16</v>
      </c>
      <c r="H125" s="65535">
        <f t="shared" si="8"/>
        <v>41.917130555491894</v>
      </c>
      <c r="I125" s="65535">
        <f t="shared" si="8"/>
        <v>41.917130555491894</v>
      </c>
      <c r="J125" s="65535">
        <f>AVERAGEIF(B125:B151,"&gt;0")</f>
        <v>45878.042111430041</v>
      </c>
      <c r="K125" s="65535" t="str">
        <f t="shared" si="9"/>
        <v>Tuesday</v>
      </c>
      <c r="L125" s="65535" t="str">
        <f t="shared" si="10"/>
        <v>August</v>
      </c>
      <c r="M125" s="65535">
        <f t="shared" si="11"/>
        <v>3</v>
      </c>
      <c r="N125" s="65535">
        <f t="shared" si="12"/>
        <v>1</v>
      </c>
      <c r="O125" s="65535">
        <f t="shared" si="13"/>
        <v>41.917130555491894</v>
      </c>
      <c r="P125" s="65535" t="str">
        <f t="shared" si="14"/>
        <v>2025-08-19</v>
      </c>
    </row>
    <row r="126" spans="1:16" s="65535">
      <c r="A126" s="65535" t="s">
        <v>276</v>
      </c>
      <c r="B126" s="65535">
        <v>45833.252764166667</v>
      </c>
      <c r="C126" s="65535">
        <v>45833.782323101848</v>
      </c>
      <c r="D126" s="65535" t="s">
        <v>81</v>
      </c>
      <c r="E126" s="65535" t="s">
        <v>55</v>
      </c>
      <c r="F126" s="65535" t="s">
        <v>277</v>
      </c>
      <c r="G126" s="65535" t="s">
        <v>16</v>
      </c>
      <c r="H126" s="65535">
        <f t="shared" si="8"/>
        <v>12.709414444339927</v>
      </c>
      <c r="I126" s="65535">
        <f t="shared" si="8"/>
        <v>12.709414444339927</v>
      </c>
      <c r="J126" s="65535">
        <f>AVERAGEIF(B126:B151,"&gt;0")</f>
        <v>45877.657205546195</v>
      </c>
      <c r="K126" s="65535" t="str">
        <f t="shared" si="9"/>
        <v>Wednesday</v>
      </c>
      <c r="L126" s="65535" t="str">
        <f t="shared" si="10"/>
        <v>June</v>
      </c>
      <c r="M126" s="65535">
        <f t="shared" si="11"/>
        <v>4</v>
      </c>
      <c r="N126" s="65535">
        <f t="shared" si="12"/>
        <v>6</v>
      </c>
      <c r="O126" s="65535">
        <f t="shared" si="13"/>
        <v>12.709414444339927</v>
      </c>
      <c r="P126" s="65535" t="str">
        <f t="shared" si="14"/>
        <v>2025-06-25</v>
      </c>
    </row>
    <row r="127" spans="1:16" s="65535">
      <c r="A127" s="65535" t="s">
        <v>278</v>
      </c>
      <c r="B127" s="65535">
        <v>45871.769415833332</v>
      </c>
      <c r="C127" s="65535">
        <v>45872.507896226853</v>
      </c>
      <c r="D127" s="65535" t="s">
        <v>81</v>
      </c>
      <c r="E127" s="65535" t="s">
        <v>22</v>
      </c>
      <c r="F127" s="65535" t="s">
        <v>279</v>
      </c>
      <c r="G127" s="65535" t="s">
        <v>16</v>
      </c>
      <c r="H127" s="65535">
        <f t="shared" si="8"/>
        <v>17.723529444483574</v>
      </c>
      <c r="I127" s="65535">
        <f t="shared" si="8"/>
        <v>17.723529444483574</v>
      </c>
      <c r="J127" s="65535">
        <f>AVERAGEIF(B127:B151,"&gt;0")</f>
        <v>45879.433383201387</v>
      </c>
      <c r="K127" s="65535" t="str">
        <f t="shared" si="9"/>
        <v>Saturday</v>
      </c>
      <c r="L127" s="65535" t="str">
        <f t="shared" si="10"/>
        <v>August</v>
      </c>
      <c r="M127" s="65535">
        <f t="shared" si="11"/>
        <v>7</v>
      </c>
      <c r="N127" s="65535">
        <f t="shared" si="12"/>
        <v>18</v>
      </c>
      <c r="O127" s="65535">
        <f t="shared" si="13"/>
        <v>17.723529444483574</v>
      </c>
      <c r="P127" s="65535" t="str">
        <f t="shared" si="14"/>
        <v>2025-08-02</v>
      </c>
    </row>
    <row r="128" spans="1:16" s="65535">
      <c r="A128" s="65535" t="s">
        <v>280</v>
      </c>
      <c r="B128" s="65535">
        <v>45895.01577233796</v>
      </c>
      <c r="C128" s="65535">
        <v>45898.961600011571</v>
      </c>
      <c r="D128" s="65535" t="s">
        <v>21</v>
      </c>
      <c r="E128" s="65535" t="s">
        <v>32</v>
      </c>
      <c r="F128" s="65535" t="s">
        <v>281</v>
      </c>
      <c r="G128" s="65535" t="s">
        <v>29</v>
      </c>
      <c r="H128" s="65535">
        <f t="shared" si="8"/>
        <v>94.699864166672342</v>
      </c>
      <c r="I128" s="65535">
        <f t="shared" si="8"/>
        <v>94.699864166672342</v>
      </c>
      <c r="J128" s="65535">
        <f>AVERAGEIF(B128:B151,"&gt;0")</f>
        <v>45879.752715175047</v>
      </c>
      <c r="K128" s="65535" t="str">
        <f t="shared" si="9"/>
        <v>Tuesday</v>
      </c>
      <c r="L128" s="65535" t="str">
        <f t="shared" si="10"/>
        <v>August</v>
      </c>
      <c r="M128" s="65535">
        <f t="shared" si="11"/>
        <v>3</v>
      </c>
      <c r="N128" s="65535">
        <f t="shared" si="12"/>
        <v>0</v>
      </c>
      <c r="O128" s="65535">
        <f t="shared" si="13"/>
        <v>94.699864166672342</v>
      </c>
      <c r="P128" s="65535" t="str">
        <f t="shared" si="14"/>
        <v>2025-08-26</v>
      </c>
    </row>
    <row r="129" spans="1:16" s="65535">
      <c r="A129" s="65535" t="s">
        <v>282</v>
      </c>
      <c r="B129" s="65535">
        <v>45855.641187476853</v>
      </c>
      <c r="C129" s="65535">
        <v>45860.058005162035</v>
      </c>
      <c r="D129" s="65535" t="s">
        <v>13</v>
      </c>
      <c r="E129" s="65535" t="s">
        <v>55</v>
      </c>
      <c r="F129" s="65535" t="s">
        <v>283</v>
      </c>
      <c r="G129" s="65535" t="s">
        <v>29</v>
      </c>
      <c r="H129" s="65535">
        <f t="shared" si="8"/>
        <v>106.00362444436178</v>
      </c>
      <c r="I129" s="65535">
        <f t="shared" si="8"/>
        <v>106.00362444436178</v>
      </c>
      <c r="J129" s="65535">
        <f>AVERAGEIF(B129:B151,"&gt;0")</f>
        <v>45879.089103994062</v>
      </c>
      <c r="K129" s="65535" t="str">
        <f t="shared" si="9"/>
        <v>Thursday</v>
      </c>
      <c r="L129" s="65535" t="str">
        <f t="shared" si="10"/>
        <v>July</v>
      </c>
      <c r="M129" s="65535">
        <f t="shared" si="11"/>
        <v>5</v>
      </c>
      <c r="N129" s="65535">
        <f t="shared" si="12"/>
        <v>15</v>
      </c>
      <c r="O129" s="65535">
        <f t="shared" si="13"/>
        <v>106.00362444436178</v>
      </c>
      <c r="P129" s="65535" t="str">
        <f t="shared" si="14"/>
        <v>2025-07-17</v>
      </c>
    </row>
    <row r="130" spans="1:16" s="65535">
      <c r="A130" s="65535" t="s">
        <v>284</v>
      </c>
      <c r="B130" s="65535">
        <v>45909.709815717593</v>
      </c>
      <c r="C130" s="65535">
        <v>45910.054590312502</v>
      </c>
      <c r="D130" s="65535" t="s">
        <v>45</v>
      </c>
      <c r="E130" s="65535" t="s">
        <v>18</v>
      </c>
      <c r="F130" s="65535" t="s">
        <v>285</v>
      </c>
      <c r="G130" s="65535" t="s">
        <v>11</v>
      </c>
      <c r="H130" s="65535">
        <f t="shared" si="8"/>
        <v>8.2745902778115124</v>
      </c>
      <c r="I130" s="65535">
        <f t="shared" si="8"/>
        <v>8.2745902778115124</v>
      </c>
      <c r="J130" s="65535">
        <f>AVERAGEIF(B130:B151,"&gt;0")</f>
        <v>45880.154918381202</v>
      </c>
      <c r="K130" s="65535" t="str">
        <f t="shared" si="9"/>
        <v>Tuesday</v>
      </c>
      <c r="L130" s="65535" t="str">
        <f t="shared" si="10"/>
        <v>September</v>
      </c>
      <c r="M130" s="65535">
        <f t="shared" si="11"/>
        <v>3</v>
      </c>
      <c r="N130" s="65535">
        <f t="shared" si="12"/>
        <v>17</v>
      </c>
      <c r="O130" s="65535">
        <f t="shared" si="13"/>
        <v>8.2745902778115124</v>
      </c>
      <c r="P130" s="65535" t="str">
        <f t="shared" si="14"/>
        <v>2025-09-09</v>
      </c>
    </row>
    <row r="131" spans="1:16" s="65535">
      <c r="A131" s="65535" t="s">
        <v>286</v>
      </c>
      <c r="B131" s="65535">
        <v>45906.729388576387</v>
      </c>
      <c r="C131" s="65535">
        <v>45908.672971944441</v>
      </c>
      <c r="D131" s="65535" t="s">
        <v>8</v>
      </c>
      <c r="E131" s="65535" t="s">
        <v>14</v>
      </c>
      <c r="F131" s="65535" t="s">
        <v>287</v>
      </c>
      <c r="G131" s="65535" t="s">
        <v>16</v>
      </c>
      <c r="H131" s="65535">
        <f t="shared" ref="H131:I151" si="15">IF(OR($B131="", $C131=""), "", ($C131 - $B131) * 24)</f>
        <v>46.64600083330879</v>
      </c>
      <c r="I131" s="65535">
        <f t="shared" si="15"/>
        <v>46.64600083330879</v>
      </c>
      <c r="J131" s="65535">
        <f>AVERAGEIF(B131:B151,"&gt;0")</f>
        <v>45878.747542317564</v>
      </c>
      <c r="K131" s="65535" t="str">
        <f t="shared" ref="K131:K151" si="16">TEXT(B131,"dddd")</f>
        <v>Saturday</v>
      </c>
      <c r="L131" s="65535" t="str">
        <f t="shared" ref="L131:L151" si="17">TEXT(B131,"mmmm")</f>
        <v>September</v>
      </c>
      <c r="M131" s="65535">
        <f t="shared" ref="M131:M151" si="18">WEEKDAY(B131)</f>
        <v>7</v>
      </c>
      <c r="N131" s="65535">
        <f t="shared" ref="N131:N151" si="19">HOUR(B131)</f>
        <v>17</v>
      </c>
      <c r="O131" s="65535">
        <f t="shared" ref="O131:O151" si="20">(C131-B131)*24</f>
        <v>46.64600083330879</v>
      </c>
      <c r="P131" s="65535" t="str">
        <f t="shared" ref="P131:P151" si="21">TEXT(B131,"yyyy-mm-dd")</f>
        <v>2025-09-06</v>
      </c>
    </row>
    <row r="132" spans="1:16" s="65535">
      <c r="A132" s="65535" t="s">
        <v>288</v>
      </c>
      <c r="B132" s="65535">
        <v>45910.871020706021</v>
      </c>
      <c r="C132" s="65535">
        <v>45912.692476354168</v>
      </c>
      <c r="D132" s="65535" t="s">
        <v>81</v>
      </c>
      <c r="E132" s="65535" t="s">
        <v>35</v>
      </c>
      <c r="F132" s="65535" t="s">
        <v>289</v>
      </c>
      <c r="G132" s="65535" t="s">
        <v>29</v>
      </c>
      <c r="H132" s="65535">
        <f t="shared" si="15"/>
        <v>43.714935555530246</v>
      </c>
      <c r="I132" s="65535">
        <f t="shared" si="15"/>
        <v>43.714935555530246</v>
      </c>
      <c r="J132" s="65535">
        <f>AVERAGEIF(B132:B151,"&gt;0")</f>
        <v>45877.348450004625</v>
      </c>
      <c r="K132" s="65535" t="str">
        <f t="shared" si="16"/>
        <v>Wednesday</v>
      </c>
      <c r="L132" s="65535" t="str">
        <f t="shared" si="17"/>
        <v>September</v>
      </c>
      <c r="M132" s="65535">
        <f t="shared" si="18"/>
        <v>4</v>
      </c>
      <c r="N132" s="65535">
        <f t="shared" si="19"/>
        <v>20</v>
      </c>
      <c r="O132" s="65535">
        <f t="shared" si="20"/>
        <v>43.714935555530246</v>
      </c>
      <c r="P132" s="65535" t="str">
        <f t="shared" si="21"/>
        <v>2025-09-10</v>
      </c>
    </row>
    <row r="133" spans="1:16" s="65535">
      <c r="A133" s="65535" t="s">
        <v>290</v>
      </c>
      <c r="B133" s="65535">
        <v>45879.520755300924</v>
      </c>
      <c r="C133" s="65535">
        <v>45883.389230601853</v>
      </c>
      <c r="D133" s="65535" t="s">
        <v>81</v>
      </c>
      <c r="E133" s="65535" t="s">
        <v>18</v>
      </c>
      <c r="F133" s="65535" t="s">
        <v>291</v>
      </c>
      <c r="G133" s="65535" t="s">
        <v>29</v>
      </c>
      <c r="H133" s="65535">
        <f t="shared" si="15"/>
        <v>92.843407222302631</v>
      </c>
      <c r="I133" s="65535">
        <f t="shared" si="15"/>
        <v>92.843407222302631</v>
      </c>
      <c r="J133" s="65535">
        <f>AVERAGEIF(B133:B151,"&gt;0")</f>
        <v>45875.584104178233</v>
      </c>
      <c r="K133" s="65535" t="str">
        <f t="shared" si="16"/>
        <v>Sunday</v>
      </c>
      <c r="L133" s="65535" t="str">
        <f t="shared" si="17"/>
        <v>August</v>
      </c>
      <c r="M133" s="65535">
        <f t="shared" si="18"/>
        <v>1</v>
      </c>
      <c r="N133" s="65535">
        <f t="shared" si="19"/>
        <v>12</v>
      </c>
      <c r="O133" s="65535">
        <f t="shared" si="20"/>
        <v>92.843407222302631</v>
      </c>
      <c r="P133" s="65535" t="str">
        <f t="shared" si="21"/>
        <v>2025-08-10</v>
      </c>
    </row>
    <row r="134" spans="1:16" s="65535">
      <c r="A134" s="65535" t="s">
        <v>292</v>
      </c>
      <c r="B134" s="65535">
        <v>45907.109921354167</v>
      </c>
      <c r="C134" s="65535">
        <v>45910.587372002316</v>
      </c>
      <c r="D134" s="65535" t="s">
        <v>8</v>
      </c>
      <c r="E134" s="65535" t="s">
        <v>42</v>
      </c>
      <c r="F134" s="65535" t="s">
        <v>293</v>
      </c>
      <c r="G134" s="65535" t="s">
        <v>29</v>
      </c>
      <c r="H134" s="65535">
        <f t="shared" si="15"/>
        <v>83.458815555553883</v>
      </c>
      <c r="I134" s="65535">
        <f t="shared" si="15"/>
        <v>83.458815555553883</v>
      </c>
      <c r="J134" s="65535">
        <f>AVERAGEIF(B134:B151,"&gt;0")</f>
        <v>45875.365401338087</v>
      </c>
      <c r="K134" s="65535" t="str">
        <f t="shared" si="16"/>
        <v>Sunday</v>
      </c>
      <c r="L134" s="65535" t="str">
        <f t="shared" si="17"/>
        <v>September</v>
      </c>
      <c r="M134" s="65535">
        <f t="shared" si="18"/>
        <v>1</v>
      </c>
      <c r="N134" s="65535">
        <f t="shared" si="19"/>
        <v>2</v>
      </c>
      <c r="O134" s="65535">
        <f t="shared" si="20"/>
        <v>83.458815555553883</v>
      </c>
      <c r="P134" s="65535" t="str">
        <f t="shared" si="21"/>
        <v>2025-09-07</v>
      </c>
    </row>
    <row r="135" spans="1:16" s="65535">
      <c r="A135" s="65535" t="s">
        <v>294</v>
      </c>
      <c r="B135" s="65535">
        <v>45859.296687372684</v>
      </c>
      <c r="C135" s="65535">
        <v>45859.711959270833</v>
      </c>
      <c r="D135" s="65535" t="s">
        <v>31</v>
      </c>
      <c r="E135" s="65535" t="s">
        <v>22</v>
      </c>
      <c r="F135" s="65535" t="s">
        <v>295</v>
      </c>
      <c r="G135" s="65535" t="s">
        <v>11</v>
      </c>
      <c r="H135" s="65535">
        <f t="shared" si="15"/>
        <v>9.966525555588305</v>
      </c>
      <c r="I135" s="65535">
        <f t="shared" si="15"/>
        <v>9.966525555588305</v>
      </c>
      <c r="J135" s="65535">
        <f>AVERAGEIF(B135:B151,"&gt;0")</f>
        <v>45873.498076631258</v>
      </c>
      <c r="K135" s="65535" t="str">
        <f t="shared" si="16"/>
        <v>Monday</v>
      </c>
      <c r="L135" s="65535" t="str">
        <f t="shared" si="17"/>
        <v>July</v>
      </c>
      <c r="M135" s="65535">
        <f t="shared" si="18"/>
        <v>2</v>
      </c>
      <c r="N135" s="65535">
        <f t="shared" si="19"/>
        <v>7</v>
      </c>
      <c r="O135" s="65535">
        <f t="shared" si="20"/>
        <v>9.966525555588305</v>
      </c>
      <c r="P135" s="65535" t="str">
        <f t="shared" si="21"/>
        <v>2025-07-21</v>
      </c>
    </row>
    <row r="136" spans="1:16" s="65535">
      <c r="A136" s="65535" t="s">
        <v>296</v>
      </c>
      <c r="B136" s="65535">
        <v>45884.043633368055</v>
      </c>
      <c r="C136" s="65535">
        <v>45891.026826423615</v>
      </c>
      <c r="D136" s="65535" t="s">
        <v>8</v>
      </c>
      <c r="E136" s="65535" t="s">
        <v>32</v>
      </c>
      <c r="F136" s="65535" t="s">
        <v>297</v>
      </c>
      <c r="G136" s="65535" t="s">
        <v>29</v>
      </c>
      <c r="H136" s="65535">
        <f t="shared" si="15"/>
        <v>167.59663333342178</v>
      </c>
      <c r="I136" s="65535">
        <f t="shared" si="15"/>
        <v>167.59663333342178</v>
      </c>
      <c r="J136" s="65535">
        <f>AVERAGEIF(B136:B151,"&gt;0")</f>
        <v>45874.385663459929</v>
      </c>
      <c r="K136" s="65535" t="str">
        <f t="shared" si="16"/>
        <v>Friday</v>
      </c>
      <c r="L136" s="65535" t="str">
        <f t="shared" si="17"/>
        <v>August</v>
      </c>
      <c r="M136" s="65535">
        <f t="shared" si="18"/>
        <v>6</v>
      </c>
      <c r="N136" s="65535">
        <f t="shared" si="19"/>
        <v>1</v>
      </c>
      <c r="O136" s="65535">
        <f t="shared" si="20"/>
        <v>167.59663333342178</v>
      </c>
      <c r="P136" s="65535" t="str">
        <f t="shared" si="21"/>
        <v>2025-08-15</v>
      </c>
    </row>
    <row r="137" spans="1:16" s="65535">
      <c r="A137" s="65535" t="s">
        <v>298</v>
      </c>
      <c r="B137" s="65535">
        <v>45832.24807454861</v>
      </c>
      <c r="C137" s="65535">
        <v>45837.032086712963</v>
      </c>
      <c r="D137" s="65535" t="s">
        <v>60</v>
      </c>
      <c r="E137" s="65535" t="s">
        <v>35</v>
      </c>
      <c r="F137" s="65535" t="s">
        <v>299</v>
      </c>
      <c r="G137" s="65535" t="s">
        <v>29</v>
      </c>
      <c r="H137" s="65535">
        <f t="shared" si="15"/>
        <v>114.81629194447305</v>
      </c>
      <c r="I137" s="65535">
        <f t="shared" si="15"/>
        <v>114.81629194447305</v>
      </c>
      <c r="J137" s="65535">
        <f>AVERAGEIF(B137:B151,"&gt;0")</f>
        <v>45873.741798799383</v>
      </c>
      <c r="K137" s="65535" t="str">
        <f t="shared" si="16"/>
        <v>Tuesday</v>
      </c>
      <c r="L137" s="65535" t="str">
        <f t="shared" si="17"/>
        <v>June</v>
      </c>
      <c r="M137" s="65535">
        <f t="shared" si="18"/>
        <v>3</v>
      </c>
      <c r="N137" s="65535">
        <f t="shared" si="19"/>
        <v>5</v>
      </c>
      <c r="O137" s="65535">
        <f t="shared" si="20"/>
        <v>114.81629194447305</v>
      </c>
      <c r="P137" s="65535" t="str">
        <f t="shared" si="21"/>
        <v>2025-06-24</v>
      </c>
    </row>
    <row r="138" spans="1:16" s="65535">
      <c r="A138" s="65535" t="s">
        <v>300</v>
      </c>
      <c r="B138" s="65535">
        <v>45914.743208043983</v>
      </c>
      <c r="C138" s="65535">
        <v>45917.991188726854</v>
      </c>
      <c r="D138" s="65535" t="s">
        <v>21</v>
      </c>
      <c r="E138" s="65535" t="s">
        <v>35</v>
      </c>
      <c r="F138" s="65535" t="s">
        <v>301</v>
      </c>
      <c r="G138" s="65535" t="s">
        <v>29</v>
      </c>
      <c r="H138" s="65535">
        <f t="shared" si="15"/>
        <v>77.951536388893146</v>
      </c>
      <c r="I138" s="65535">
        <f t="shared" si="15"/>
        <v>77.951536388893146</v>
      </c>
      <c r="J138" s="65535">
        <f>AVERAGEIF(B138:B151,"&gt;0")</f>
        <v>45876.705636245875</v>
      </c>
      <c r="K138" s="65535" t="str">
        <f t="shared" si="16"/>
        <v>Sunday</v>
      </c>
      <c r="L138" s="65535" t="str">
        <f t="shared" si="17"/>
        <v>September</v>
      </c>
      <c r="M138" s="65535">
        <f t="shared" si="18"/>
        <v>1</v>
      </c>
      <c r="N138" s="65535">
        <f t="shared" si="19"/>
        <v>17</v>
      </c>
      <c r="O138" s="65535">
        <f t="shared" si="20"/>
        <v>77.951536388893146</v>
      </c>
      <c r="P138" s="65535" t="str">
        <f t="shared" si="21"/>
        <v>2025-09-14</v>
      </c>
    </row>
    <row r="139" spans="1:16" s="65535">
      <c r="A139" s="65535" t="s">
        <v>302</v>
      </c>
      <c r="B139" s="65535">
        <v>45837.385131631941</v>
      </c>
      <c r="C139" s="65535">
        <v>45838.970033020836</v>
      </c>
      <c r="D139" s="65535" t="s">
        <v>21</v>
      </c>
      <c r="E139" s="65535" t="s">
        <v>14</v>
      </c>
      <c r="F139" s="65535" t="s">
        <v>303</v>
      </c>
      <c r="G139" s="65535" t="s">
        <v>29</v>
      </c>
      <c r="H139" s="65535">
        <f t="shared" si="15"/>
        <v>38.037633333471604</v>
      </c>
      <c r="I139" s="65535">
        <f t="shared" si="15"/>
        <v>38.037633333471604</v>
      </c>
      <c r="J139" s="65535">
        <f>AVERAGEIF(B139:B151,"&gt;0")</f>
        <v>45873.779669184478</v>
      </c>
      <c r="K139" s="65535" t="str">
        <f t="shared" si="16"/>
        <v>Sunday</v>
      </c>
      <c r="L139" s="65535" t="str">
        <f t="shared" si="17"/>
        <v>June</v>
      </c>
      <c r="M139" s="65535">
        <f t="shared" si="18"/>
        <v>1</v>
      </c>
      <c r="N139" s="65535">
        <f t="shared" si="19"/>
        <v>9</v>
      </c>
      <c r="O139" s="65535">
        <f t="shared" si="20"/>
        <v>38.037633333471604</v>
      </c>
      <c r="P139" s="65535" t="str">
        <f t="shared" si="21"/>
        <v>2025-06-29</v>
      </c>
    </row>
    <row r="140" spans="1:16" s="65535">
      <c r="A140" s="65535" t="s">
        <v>304</v>
      </c>
      <c r="B140" s="65535">
        <v>45888.557472025466</v>
      </c>
      <c r="C140" s="65535">
        <v>45889.528593067131</v>
      </c>
      <c r="D140" s="65535" t="s">
        <v>13</v>
      </c>
      <c r="E140" s="65535" t="s">
        <v>9</v>
      </c>
      <c r="F140" s="65535" t="s">
        <v>305</v>
      </c>
      <c r="G140" s="65535" t="s">
        <v>16</v>
      </c>
      <c r="H140" s="65535">
        <f t="shared" si="15"/>
        <v>23.30690499994671</v>
      </c>
      <c r="I140" s="65535">
        <f t="shared" si="15"/>
        <v>23.30690499994671</v>
      </c>
      <c r="J140" s="65535">
        <f>AVERAGEIF(B140:B151,"&gt;0")</f>
        <v>45876.812547313843</v>
      </c>
      <c r="K140" s="65535" t="str">
        <f t="shared" si="16"/>
        <v>Tuesday</v>
      </c>
      <c r="L140" s="65535" t="str">
        <f t="shared" si="17"/>
        <v>August</v>
      </c>
      <c r="M140" s="65535">
        <f t="shared" si="18"/>
        <v>3</v>
      </c>
      <c r="N140" s="65535">
        <f t="shared" si="19"/>
        <v>13</v>
      </c>
      <c r="O140" s="65535">
        <f t="shared" si="20"/>
        <v>23.30690499994671</v>
      </c>
      <c r="P140" s="65535" t="str">
        <f t="shared" si="21"/>
        <v>2025-08-19</v>
      </c>
    </row>
    <row r="141" spans="1:16" s="65535">
      <c r="A141" s="65535" t="s">
        <v>306</v>
      </c>
      <c r="B141" s="65535">
        <v>45890.610338888888</v>
      </c>
      <c r="C141" s="65535">
        <v>45896.433827546294</v>
      </c>
      <c r="D141" s="65535" t="s">
        <v>45</v>
      </c>
      <c r="E141" s="65535" t="s">
        <v>35</v>
      </c>
      <c r="F141" s="65535" t="s">
        <v>307</v>
      </c>
      <c r="G141" s="65535" t="s">
        <v>29</v>
      </c>
      <c r="H141" s="65535">
        <f t="shared" si="15"/>
        <v>139.76372777775396</v>
      </c>
      <c r="I141" s="65535">
        <f t="shared" si="15"/>
        <v>139.76372777775396</v>
      </c>
      <c r="J141" s="65535">
        <f>AVERAGEIF(B141:B151,"&gt;0")</f>
        <v>45875.744826885522</v>
      </c>
      <c r="K141" s="65535" t="str">
        <f t="shared" si="16"/>
        <v>Thursday</v>
      </c>
      <c r="L141" s="65535" t="str">
        <f t="shared" si="17"/>
        <v>August</v>
      </c>
      <c r="M141" s="65535">
        <f t="shared" si="18"/>
        <v>5</v>
      </c>
      <c r="N141" s="65535">
        <f t="shared" si="19"/>
        <v>14</v>
      </c>
      <c r="O141" s="65535">
        <f t="shared" si="20"/>
        <v>139.76372777775396</v>
      </c>
      <c r="P141" s="65535" t="str">
        <f t="shared" si="21"/>
        <v>2025-08-21</v>
      </c>
    </row>
    <row r="142" spans="1:16" s="65535">
      <c r="A142" s="65535" t="s">
        <v>308</v>
      </c>
      <c r="B142" s="65535">
        <v>45874.456965682868</v>
      </c>
      <c r="C142" s="65535">
        <v>45875.076861180554</v>
      </c>
      <c r="D142" s="65535" t="s">
        <v>21</v>
      </c>
      <c r="E142" s="65535" t="s">
        <v>46</v>
      </c>
      <c r="F142" s="65535" t="s">
        <v>309</v>
      </c>
      <c r="G142" s="65535" t="s">
        <v>16</v>
      </c>
      <c r="H142" s="65535">
        <f t="shared" si="15"/>
        <v>14.877491944469512</v>
      </c>
      <c r="I142" s="65535">
        <f t="shared" si="15"/>
        <v>14.877491944469512</v>
      </c>
      <c r="J142" s="65535">
        <f>AVERAGEIF(B142:B151,"&gt;0")</f>
        <v>45874.258275685184</v>
      </c>
      <c r="K142" s="65535" t="str">
        <f t="shared" si="16"/>
        <v>Tuesday</v>
      </c>
      <c r="L142" s="65535" t="str">
        <f t="shared" si="17"/>
        <v>August</v>
      </c>
      <c r="M142" s="65535">
        <f t="shared" si="18"/>
        <v>3</v>
      </c>
      <c r="N142" s="65535">
        <f t="shared" si="19"/>
        <v>10</v>
      </c>
      <c r="O142" s="65535">
        <f t="shared" si="20"/>
        <v>14.877491944469512</v>
      </c>
      <c r="P142" s="65535" t="str">
        <f t="shared" si="21"/>
        <v>2025-08-05</v>
      </c>
    </row>
    <row r="143" spans="1:16" s="65535">
      <c r="A143" s="65535" t="s">
        <v>310</v>
      </c>
      <c r="B143" s="65535">
        <v>45887.431979837966</v>
      </c>
      <c r="C143" s="65535">
        <v>45887.968167638886</v>
      </c>
      <c r="D143" s="65535" t="s">
        <v>21</v>
      </c>
      <c r="E143" s="65535" t="s">
        <v>9</v>
      </c>
      <c r="F143" s="65535" t="s">
        <v>311</v>
      </c>
      <c r="G143" s="65535" t="s">
        <v>16</v>
      </c>
      <c r="H143" s="65535">
        <f t="shared" si="15"/>
        <v>12.868507222097833</v>
      </c>
      <c r="I143" s="65535">
        <f t="shared" si="15"/>
        <v>12.868507222097833</v>
      </c>
      <c r="J143" s="65535">
        <f>AVERAGEIF(B143:B151,"&gt;0")</f>
        <v>45874.236199018778</v>
      </c>
      <c r="K143" s="65535" t="str">
        <f t="shared" si="16"/>
        <v>Monday</v>
      </c>
      <c r="L143" s="65535" t="str">
        <f t="shared" si="17"/>
        <v>August</v>
      </c>
      <c r="M143" s="65535">
        <f t="shared" si="18"/>
        <v>2</v>
      </c>
      <c r="N143" s="65535">
        <f t="shared" si="19"/>
        <v>10</v>
      </c>
      <c r="O143" s="65535">
        <f t="shared" si="20"/>
        <v>12.868507222097833</v>
      </c>
      <c r="P143" s="65535" t="str">
        <f t="shared" si="21"/>
        <v>2025-08-18</v>
      </c>
    </row>
    <row r="144" spans="1:16" s="65535">
      <c r="A144" s="65535" t="s">
        <v>312</v>
      </c>
      <c r="B144" s="65535">
        <v>45913.681012118053</v>
      </c>
      <c r="C144" s="65535">
        <v>45914.899067337959</v>
      </c>
      <c r="D144" s="65535" t="s">
        <v>45</v>
      </c>
      <c r="E144" s="65535" t="s">
        <v>25</v>
      </c>
      <c r="F144" s="65535" t="s">
        <v>313</v>
      </c>
      <c r="G144" s="65535" t="s">
        <v>16</v>
      </c>
      <c r="H144" s="65535">
        <f t="shared" si="15"/>
        <v>29.233325277746189</v>
      </c>
      <c r="I144" s="65535">
        <f t="shared" si="15"/>
        <v>29.233325277746189</v>
      </c>
      <c r="J144" s="65535">
        <f>AVERAGEIF(B144:B151,"&gt;0")</f>
        <v>45872.586726416383</v>
      </c>
      <c r="K144" s="65535" t="str">
        <f t="shared" si="16"/>
        <v>Saturday</v>
      </c>
      <c r="L144" s="65535" t="str">
        <f t="shared" si="17"/>
        <v>September</v>
      </c>
      <c r="M144" s="65535">
        <f t="shared" si="18"/>
        <v>7</v>
      </c>
      <c r="N144" s="65535">
        <f t="shared" si="19"/>
        <v>16</v>
      </c>
      <c r="O144" s="65535">
        <f t="shared" si="20"/>
        <v>29.233325277746189</v>
      </c>
      <c r="P144" s="65535" t="str">
        <f t="shared" si="21"/>
        <v>2025-09-13</v>
      </c>
    </row>
    <row r="145" spans="1:16" s="65535">
      <c r="A145" s="65535" t="s">
        <v>314</v>
      </c>
      <c r="B145" s="65535">
        <v>45872.284382627317</v>
      </c>
      <c r="C145" s="65535">
        <v>45875.951124525462</v>
      </c>
      <c r="D145" s="65535" t="s">
        <v>21</v>
      </c>
      <c r="E145" s="65535" t="s">
        <v>22</v>
      </c>
      <c r="F145" s="65535" t="s">
        <v>315</v>
      </c>
      <c r="G145" s="65535" t="s">
        <v>29</v>
      </c>
      <c r="H145" s="65535">
        <f t="shared" si="15"/>
        <v>88.001805555482861</v>
      </c>
      <c r="I145" s="65535">
        <f t="shared" si="15"/>
        <v>88.001805555482861</v>
      </c>
      <c r="J145" s="65535">
        <f>AVERAGEIF(B145:B151,"&gt;0")</f>
        <v>45866.716114173287</v>
      </c>
      <c r="K145" s="65535" t="str">
        <f t="shared" si="16"/>
        <v>Sunday</v>
      </c>
      <c r="L145" s="65535" t="str">
        <f t="shared" si="17"/>
        <v>August</v>
      </c>
      <c r="M145" s="65535">
        <f t="shared" si="18"/>
        <v>1</v>
      </c>
      <c r="N145" s="65535">
        <f t="shared" si="19"/>
        <v>6</v>
      </c>
      <c r="O145" s="65535">
        <f t="shared" si="20"/>
        <v>88.001805555482861</v>
      </c>
      <c r="P145" s="65535" t="str">
        <f t="shared" si="21"/>
        <v>2025-08-03</v>
      </c>
    </row>
    <row r="146" spans="1:16" s="65535">
      <c r="A146" s="65535" t="s">
        <v>316</v>
      </c>
      <c r="B146" s="65535">
        <v>45835.128006678242</v>
      </c>
      <c r="C146" s="65535">
        <v>45835.63756747685</v>
      </c>
      <c r="D146" s="65535" t="s">
        <v>13</v>
      </c>
      <c r="E146" s="65535" t="s">
        <v>46</v>
      </c>
      <c r="F146" s="65535" t="s">
        <v>317</v>
      </c>
      <c r="G146" s="65535" t="s">
        <v>16</v>
      </c>
      <c r="H146" s="65535">
        <f t="shared" si="15"/>
        <v>12.229459166585002</v>
      </c>
      <c r="I146" s="65535">
        <f t="shared" si="15"/>
        <v>12.229459166585002</v>
      </c>
      <c r="J146" s="65535">
        <f>AVERAGEIF(B146:B151,"&gt;0")</f>
        <v>45865.788069430942</v>
      </c>
      <c r="K146" s="65535" t="str">
        <f t="shared" si="16"/>
        <v>Friday</v>
      </c>
      <c r="L146" s="65535" t="str">
        <f t="shared" si="17"/>
        <v>June</v>
      </c>
      <c r="M146" s="65535">
        <f t="shared" si="18"/>
        <v>6</v>
      </c>
      <c r="N146" s="65535">
        <f t="shared" si="19"/>
        <v>3</v>
      </c>
      <c r="O146" s="65535">
        <f t="shared" si="20"/>
        <v>12.229459166585002</v>
      </c>
      <c r="P146" s="65535" t="str">
        <f t="shared" si="21"/>
        <v>2025-06-27</v>
      </c>
    </row>
    <row r="147" spans="1:16" s="65535">
      <c r="A147" s="65535" t="s">
        <v>318</v>
      </c>
      <c r="B147" s="65535">
        <v>45900.65947421296</v>
      </c>
      <c r="C147" s="65535">
        <v>45900.743211898145</v>
      </c>
      <c r="D147" s="65535" t="s">
        <v>81</v>
      </c>
      <c r="E147" s="65535" t="s">
        <v>22</v>
      </c>
      <c r="F147" s="65535" t="s">
        <v>319</v>
      </c>
      <c r="G147" s="65535" t="s">
        <v>115</v>
      </c>
      <c r="H147" s="65535">
        <f t="shared" si="15"/>
        <v>2.009704444441013</v>
      </c>
      <c r="I147" s="65535">
        <f t="shared" si="15"/>
        <v>2.009704444441013</v>
      </c>
      <c r="J147" s="65535">
        <f>AVERAGEIF(B147:B151,"&gt;0")</f>
        <v>45871.92008198148</v>
      </c>
      <c r="K147" s="65535" t="str">
        <f t="shared" si="16"/>
        <v>Sunday</v>
      </c>
      <c r="L147" s="65535" t="str">
        <f t="shared" si="17"/>
        <v>August</v>
      </c>
      <c r="M147" s="65535">
        <f t="shared" si="18"/>
        <v>1</v>
      </c>
      <c r="N147" s="65535">
        <f t="shared" si="19"/>
        <v>15</v>
      </c>
      <c r="O147" s="65535">
        <f t="shared" si="20"/>
        <v>2.009704444441013</v>
      </c>
      <c r="P147" s="65535" t="str">
        <f t="shared" si="21"/>
        <v>2025-08-31</v>
      </c>
    </row>
    <row r="148" spans="1:16" s="65535">
      <c r="A148" s="65535" t="s">
        <v>320</v>
      </c>
      <c r="B148" s="65535">
        <v>45832.460665983795</v>
      </c>
      <c r="C148" s="65535">
        <v>45832.787722476853</v>
      </c>
      <c r="D148" s="65535" t="s">
        <v>45</v>
      </c>
      <c r="E148" s="65535" t="s">
        <v>35</v>
      </c>
      <c r="F148" s="65535" t="s">
        <v>321</v>
      </c>
      <c r="G148" s="65535" t="s">
        <v>11</v>
      </c>
      <c r="H148" s="65535">
        <f t="shared" si="15"/>
        <v>7.8493558333721012</v>
      </c>
      <c r="I148" s="65535">
        <f t="shared" si="15"/>
        <v>7.8493558333721012</v>
      </c>
      <c r="J148" s="65535">
        <f>AVERAGEIF(B148:B151,"&gt;0")</f>
        <v>45864.735233923609</v>
      </c>
      <c r="K148" s="65535" t="str">
        <f t="shared" si="16"/>
        <v>Tuesday</v>
      </c>
      <c r="L148" s="65535" t="str">
        <f t="shared" si="17"/>
        <v>June</v>
      </c>
      <c r="M148" s="65535">
        <f t="shared" si="18"/>
        <v>3</v>
      </c>
      <c r="N148" s="65535">
        <f t="shared" si="19"/>
        <v>11</v>
      </c>
      <c r="O148" s="65535">
        <f t="shared" si="20"/>
        <v>7.8493558333721012</v>
      </c>
      <c r="P148" s="65535" t="str">
        <f t="shared" si="21"/>
        <v>2025-06-24</v>
      </c>
    </row>
    <row r="149" spans="1:16" s="65535">
      <c r="A149" s="65535" t="s">
        <v>322</v>
      </c>
      <c r="B149" s="65535">
        <v>45902.70604621528</v>
      </c>
      <c r="C149" s="65535">
        <v>45906.209134826386</v>
      </c>
      <c r="D149" s="65535" t="s">
        <v>60</v>
      </c>
      <c r="E149" s="65535" t="s">
        <v>22</v>
      </c>
      <c r="F149" s="65535" t="s">
        <v>323</v>
      </c>
      <c r="G149" s="65535" t="s">
        <v>29</v>
      </c>
      <c r="H149" s="65535">
        <f t="shared" si="15"/>
        <v>84.074126666528173</v>
      </c>
      <c r="I149" s="65535">
        <f t="shared" si="15"/>
        <v>84.074126666528173</v>
      </c>
      <c r="J149" s="65535">
        <f>AVERAGEIF(B149:B151,"&gt;0")</f>
        <v>45875.493423236883</v>
      </c>
      <c r="K149" s="65535" t="str">
        <f t="shared" si="16"/>
        <v>Tuesday</v>
      </c>
      <c r="L149" s="65535" t="str">
        <f t="shared" si="17"/>
        <v>September</v>
      </c>
      <c r="M149" s="65535">
        <f t="shared" si="18"/>
        <v>3</v>
      </c>
      <c r="N149" s="65535">
        <f t="shared" si="19"/>
        <v>16</v>
      </c>
      <c r="O149" s="65535">
        <f t="shared" si="20"/>
        <v>84.074126666528173</v>
      </c>
      <c r="P149" s="65535" t="str">
        <f t="shared" si="21"/>
        <v>2025-09-02</v>
      </c>
    </row>
    <row r="150" spans="1:16" s="65535">
      <c r="A150" s="65535" t="s">
        <v>324</v>
      </c>
      <c r="B150" s="65535">
        <v>45854.598774027778</v>
      </c>
      <c r="C150" s="65535">
        <v>45855.701526377314</v>
      </c>
      <c r="D150" s="65535" t="s">
        <v>8</v>
      </c>
      <c r="E150" s="65535" t="s">
        <v>42</v>
      </c>
      <c r="F150" s="65535" t="s">
        <v>325</v>
      </c>
      <c r="G150" s="65535" t="s">
        <v>16</v>
      </c>
      <c r="H150" s="65535">
        <f t="shared" si="15"/>
        <v>26.466056388861034</v>
      </c>
      <c r="I150" s="65535">
        <f t="shared" si="15"/>
        <v>26.466056388861034</v>
      </c>
      <c r="J150" s="65535">
        <f>AVERAGEIF(B150:B151,"&gt;0")</f>
        <v>45861.887111747681</v>
      </c>
      <c r="K150" s="65535" t="str">
        <f t="shared" si="16"/>
        <v>Wednesday</v>
      </c>
      <c r="L150" s="65535" t="str">
        <f t="shared" si="17"/>
        <v>July</v>
      </c>
      <c r="M150" s="65535">
        <f t="shared" si="18"/>
        <v>4</v>
      </c>
      <c r="N150" s="65535">
        <f t="shared" si="19"/>
        <v>14</v>
      </c>
      <c r="O150" s="65535">
        <f t="shared" si="20"/>
        <v>26.466056388861034</v>
      </c>
      <c r="P150" s="65535" t="str">
        <f t="shared" si="21"/>
        <v>2025-07-16</v>
      </c>
    </row>
    <row r="151" spans="1:16" s="65535">
      <c r="A151" s="65535" t="s">
        <v>326</v>
      </c>
      <c r="B151" s="65535">
        <v>45869.175449467592</v>
      </c>
      <c r="C151" s="65535">
        <v>45870.175988194445</v>
      </c>
      <c r="D151" s="65535" t="s">
        <v>21</v>
      </c>
      <c r="E151" s="65535" t="s">
        <v>9</v>
      </c>
      <c r="F151" s="65535" t="s">
        <v>327</v>
      </c>
      <c r="G151" s="65535" t="s">
        <v>16</v>
      </c>
      <c r="H151" s="65535">
        <f t="shared" si="15"/>
        <v>24.012929444492329</v>
      </c>
      <c r="I151" s="65535">
        <f t="shared" si="15"/>
        <v>24.012929444492329</v>
      </c>
      <c r="J151" s="65535">
        <f>AVERAGEIF(B151:B151,"&gt;0")</f>
        <v>45869.175449467592</v>
      </c>
      <c r="K151" s="65535" t="str">
        <f t="shared" si="16"/>
        <v>Thursday</v>
      </c>
      <c r="L151" s="65535" t="str">
        <f t="shared" si="17"/>
        <v>July</v>
      </c>
      <c r="M151" s="65535">
        <f t="shared" si="18"/>
        <v>5</v>
      </c>
      <c r="N151" s="65535">
        <f t="shared" si="19"/>
        <v>4</v>
      </c>
      <c r="O151" s="65535">
        <f t="shared" si="20"/>
        <v>24.012929444492329</v>
      </c>
      <c r="P151" s="65535" t="str">
        <f t="shared" si="21"/>
        <v>2025-07-31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C307"/>
  <sheetViews>
    <sheetView topLeftCell="A287" workbookViewId="0">
      <selection activeCell="J302" sqref="J302"/>
    </sheetView>
  </sheetViews>
  <sheetFormatPr defaultRowHeight="15"/>
  <cols>
    <col min="1" max="1" width="14.28515625" style="65535" customWidth="1"/>
    <col min="2" max="2" width="22.28515625" style="65535" customWidth="1"/>
    <col min="3" max="4" width="11.5703125" style="65535" customWidth="1"/>
    <col min="5" max="151" width="11.5703125" style="65535" bestFit="1" customWidth="1"/>
    <col min="152" max="152" width="11.28515625" style="65535" bestFit="1" customWidth="1"/>
  </cols>
  <sheetData>
    <row r="3" spans="1:2" s="65535">
      <c r="A3" s="65535" t="s">
        <v>335</v>
      </c>
      <c r="B3" s="65535" t="s">
        <v>337</v>
      </c>
    </row>
    <row r="4" spans="1:2" s="65535">
      <c r="A4" s="65535">
        <v>45826.321111111109</v>
      </c>
      <c r="B4" s="65535">
        <v>1</v>
      </c>
    </row>
    <row r="5" spans="1:2" s="65535">
      <c r="A5" s="65535">
        <v>45827.276192129626</v>
      </c>
      <c r="B5" s="65535">
        <v>1</v>
      </c>
    </row>
    <row r="6" spans="1:2" s="65535">
      <c r="A6" s="65535">
        <v>45827.696932870371</v>
      </c>
      <c r="B6" s="65535">
        <v>1</v>
      </c>
    </row>
    <row r="7" spans="1:2" s="65535">
      <c r="A7" s="65535">
        <v>45829.046388888892</v>
      </c>
      <c r="B7" s="65535">
        <v>1</v>
      </c>
    </row>
    <row r="8" spans="1:2" s="65535">
      <c r="A8" s="65535">
        <v>45830.641446759262</v>
      </c>
      <c r="B8" s="65535">
        <v>1</v>
      </c>
    </row>
    <row r="9" spans="1:2" s="65535">
      <c r="A9" s="65535">
        <v>45830.979004629633</v>
      </c>
      <c r="B9" s="65535">
        <v>1</v>
      </c>
    </row>
    <row r="10" spans="1:2" s="65535">
      <c r="A10" s="65535">
        <v>45831.95113425926</v>
      </c>
      <c r="B10" s="65535">
        <v>1</v>
      </c>
    </row>
    <row r="11" spans="1:2" s="65535">
      <c r="A11" s="65535">
        <v>45832.018645833334</v>
      </c>
      <c r="B11" s="65535">
        <v>1</v>
      </c>
    </row>
    <row r="12" spans="1:2" s="65535">
      <c r="A12" s="65535">
        <v>45832.080775462964</v>
      </c>
      <c r="B12" s="65535">
        <v>1</v>
      </c>
    </row>
    <row r="13" spans="1:2" s="65535">
      <c r="A13" s="65535">
        <v>45832.248078703706</v>
      </c>
      <c r="B13" s="65535">
        <v>1</v>
      </c>
    </row>
    <row r="14" spans="1:2" s="65535">
      <c r="A14" s="65535">
        <v>45832.4606712963</v>
      </c>
      <c r="B14" s="65535">
        <v>1</v>
      </c>
    </row>
    <row r="15" spans="1:2" s="65535">
      <c r="A15" s="65535">
        <v>45832.518171296295</v>
      </c>
      <c r="B15" s="65535">
        <v>1</v>
      </c>
    </row>
    <row r="16" spans="1:2" s="65535">
      <c r="A16" s="65535">
        <v>45833.252766203703</v>
      </c>
      <c r="B16" s="65535">
        <v>1</v>
      </c>
    </row>
    <row r="17" spans="1:2" s="65535">
      <c r="A17" s="65535">
        <v>45833.894247685188</v>
      </c>
      <c r="B17" s="65535">
        <v>1</v>
      </c>
    </row>
    <row r="18" spans="1:2" s="65535">
      <c r="A18" s="65535">
        <v>45833.941701388889</v>
      </c>
      <c r="B18" s="65535">
        <v>1</v>
      </c>
    </row>
    <row r="19" spans="1:2" s="65535">
      <c r="A19" s="65535">
        <v>45834.277256944442</v>
      </c>
      <c r="B19" s="65535">
        <v>1</v>
      </c>
    </row>
    <row r="20" spans="1:2" s="65535">
      <c r="A20" s="65535">
        <v>45835.035243055558</v>
      </c>
      <c r="B20" s="65535">
        <v>1</v>
      </c>
    </row>
    <row r="21" spans="1:2" s="65535">
      <c r="A21" s="65535">
        <v>45835.128009259257</v>
      </c>
      <c r="B21" s="65535">
        <v>1</v>
      </c>
    </row>
    <row r="22" spans="1:2" s="65535">
      <c r="A22" s="65535">
        <v>45835.87400462963</v>
      </c>
      <c r="B22" s="65535">
        <v>1</v>
      </c>
    </row>
    <row r="23" spans="1:2" s="65535">
      <c r="A23" s="65535">
        <v>45835.941851851851</v>
      </c>
      <c r="B23" s="65535">
        <v>1</v>
      </c>
    </row>
    <row r="24" spans="1:2" s="65535">
      <c r="A24" s="65535">
        <v>45836.410960648151</v>
      </c>
      <c r="B24" s="65535">
        <v>1</v>
      </c>
    </row>
    <row r="25" spans="1:2" s="65535">
      <c r="A25" s="65535">
        <v>45837.098495370374</v>
      </c>
      <c r="B25" s="65535">
        <v>1</v>
      </c>
    </row>
    <row r="26" spans="1:2" s="65535">
      <c r="A26" s="65535">
        <v>45837.385127314818</v>
      </c>
      <c r="B26" s="65535">
        <v>1</v>
      </c>
    </row>
    <row r="27" spans="1:2" s="65535">
      <c r="A27" s="65535">
        <v>45837.839236111111</v>
      </c>
      <c r="B27" s="65535">
        <v>1</v>
      </c>
    </row>
    <row r="28" spans="1:2" s="65535">
      <c r="A28" s="65535">
        <v>45838.69599537037</v>
      </c>
      <c r="B28" s="65535">
        <v>1</v>
      </c>
    </row>
    <row r="29" spans="1:2" s="65535">
      <c r="A29" s="65535">
        <v>45838.741701388892</v>
      </c>
      <c r="B29" s="65535">
        <v>1</v>
      </c>
    </row>
    <row r="30" spans="1:2" s="65535">
      <c r="A30" s="65535">
        <v>45838.960462962961</v>
      </c>
      <c r="B30" s="65535">
        <v>1</v>
      </c>
    </row>
    <row r="31" spans="1:2" s="65535">
      <c r="A31" s="65535">
        <v>45839.367592592593</v>
      </c>
      <c r="B31" s="65535">
        <v>1</v>
      </c>
    </row>
    <row r="32" spans="1:2" s="65535">
      <c r="A32" s="65535">
        <v>45839.694212962961</v>
      </c>
      <c r="B32" s="65535">
        <v>1</v>
      </c>
    </row>
    <row r="33" spans="1:2" s="65535">
      <c r="A33" s="65535">
        <v>45841.133831018517</v>
      </c>
      <c r="B33" s="65535">
        <v>1</v>
      </c>
    </row>
    <row r="34" spans="1:2" s="65535">
      <c r="A34" s="65535">
        <v>45841.310590277775</v>
      </c>
      <c r="B34" s="65535">
        <v>1</v>
      </c>
    </row>
    <row r="35" spans="1:2" s="65535">
      <c r="A35" s="65535">
        <v>45841.811863425923</v>
      </c>
      <c r="B35" s="65535">
        <v>1</v>
      </c>
    </row>
    <row r="36" spans="1:2" s="65535">
      <c r="A36" s="65535">
        <v>45843.321851851855</v>
      </c>
      <c r="B36" s="65535">
        <v>1</v>
      </c>
    </row>
    <row r="37" spans="1:2" s="65535">
      <c r="A37" s="65535">
        <v>45843.404097222221</v>
      </c>
      <c r="B37" s="65535">
        <v>1</v>
      </c>
    </row>
    <row r="38" spans="1:2" s="65535">
      <c r="A38" s="65535">
        <v>45844.096053240741</v>
      </c>
      <c r="B38" s="65535">
        <v>1</v>
      </c>
    </row>
    <row r="39" spans="1:2" s="65535">
      <c r="A39" s="65535">
        <v>45844.422962962963</v>
      </c>
      <c r="B39" s="65535">
        <v>1</v>
      </c>
    </row>
    <row r="40" spans="1:2" s="65535">
      <c r="A40" s="65535">
        <v>45845.695300925923</v>
      </c>
      <c r="B40" s="65535">
        <v>1</v>
      </c>
    </row>
    <row r="41" spans="1:2" s="65535">
      <c r="A41" s="65535">
        <v>45846.482604166667</v>
      </c>
      <c r="B41" s="65535">
        <v>1</v>
      </c>
    </row>
    <row r="42" spans="1:2" s="65535">
      <c r="A42" s="65535">
        <v>45847.939560185187</v>
      </c>
      <c r="B42" s="65535">
        <v>1</v>
      </c>
    </row>
    <row r="43" spans="1:2" s="65535">
      <c r="A43" s="65535">
        <v>45848.132905092592</v>
      </c>
      <c r="B43" s="65535">
        <v>1</v>
      </c>
    </row>
    <row r="44" spans="1:2" s="65535">
      <c r="A44" s="65535">
        <v>45849.757395833331</v>
      </c>
      <c r="B44" s="65535">
        <v>1</v>
      </c>
    </row>
    <row r="45" spans="1:2" s="65535">
      <c r="A45" s="65535">
        <v>45850.010810185187</v>
      </c>
      <c r="B45" s="65535">
        <v>1</v>
      </c>
    </row>
    <row r="46" spans="1:2" s="65535">
      <c r="A46" s="65535">
        <v>45850.151122685187</v>
      </c>
      <c r="B46" s="65535">
        <v>1</v>
      </c>
    </row>
    <row r="47" spans="1:2" s="65535">
      <c r="A47" s="65535">
        <v>45850.289988425924</v>
      </c>
      <c r="B47" s="65535">
        <v>1</v>
      </c>
    </row>
    <row r="48" spans="1:2" s="65535">
      <c r="A48" s="65535">
        <v>45850.503206018519</v>
      </c>
      <c r="B48" s="65535">
        <v>1</v>
      </c>
    </row>
    <row r="49" spans="1:2" s="65535">
      <c r="A49" s="65535">
        <v>45851.016817129632</v>
      </c>
      <c r="B49" s="65535">
        <v>1</v>
      </c>
    </row>
    <row r="50" spans="1:2" s="65535">
      <c r="A50" s="65535">
        <v>45851.238078703704</v>
      </c>
      <c r="B50" s="65535">
        <v>1</v>
      </c>
    </row>
    <row r="51" spans="1:2" s="65535">
      <c r="A51" s="65535">
        <v>45852.14534722222</v>
      </c>
      <c r="B51" s="65535">
        <v>1</v>
      </c>
    </row>
    <row r="52" spans="1:2" s="65535">
      <c r="A52" s="65535">
        <v>45852.247499999998</v>
      </c>
      <c r="B52" s="65535">
        <v>1</v>
      </c>
    </row>
    <row r="53" spans="1:2" s="65535">
      <c r="A53" s="65535">
        <v>45853.375069444446</v>
      </c>
      <c r="B53" s="65535">
        <v>1</v>
      </c>
    </row>
    <row r="54" spans="1:2" s="65535">
      <c r="A54" s="65535">
        <v>45854.598773148151</v>
      </c>
      <c r="B54" s="65535">
        <v>1</v>
      </c>
    </row>
    <row r="55" spans="1:2" s="65535">
      <c r="A55" s="65535">
        <v>45855.641192129631</v>
      </c>
      <c r="B55" s="65535">
        <v>1</v>
      </c>
    </row>
    <row r="56" spans="1:2" s="65535">
      <c r="A56" s="65535">
        <v>45855.654606481483</v>
      </c>
      <c r="B56" s="65535">
        <v>1</v>
      </c>
    </row>
    <row r="57" spans="1:2" s="65535">
      <c r="A57" s="65535">
        <v>45856.26525462963</v>
      </c>
      <c r="B57" s="65535">
        <v>1</v>
      </c>
    </row>
    <row r="58" spans="1:2" s="65535">
      <c r="A58" s="65535">
        <v>45857.543310185189</v>
      </c>
      <c r="B58" s="65535">
        <v>1</v>
      </c>
    </row>
    <row r="59" spans="1:2" s="65535">
      <c r="A59" s="65535">
        <v>45858.438460648147</v>
      </c>
      <c r="B59" s="65535">
        <v>1</v>
      </c>
    </row>
    <row r="60" spans="1:2" s="65535">
      <c r="A60" s="65535">
        <v>45859.296689814815</v>
      </c>
      <c r="B60" s="65535">
        <v>1</v>
      </c>
    </row>
    <row r="61" spans="1:2" s="65535">
      <c r="A61" s="65535">
        <v>45859.915520833332</v>
      </c>
      <c r="B61" s="65535">
        <v>1</v>
      </c>
    </row>
    <row r="62" spans="1:2" s="65535">
      <c r="A62" s="65535">
        <v>45860.353877314818</v>
      </c>
      <c r="B62" s="65535">
        <v>1</v>
      </c>
    </row>
    <row r="63" spans="1:2" s="65535">
      <c r="A63" s="65535">
        <v>45860.381180555552</v>
      </c>
      <c r="B63" s="65535">
        <v>1</v>
      </c>
    </row>
    <row r="64" spans="1:2" s="65535">
      <c r="A64" s="65535">
        <v>45861.349097222221</v>
      </c>
      <c r="B64" s="65535">
        <v>1</v>
      </c>
    </row>
    <row r="65" spans="1:2" s="65535">
      <c r="A65" s="65535">
        <v>45861.832685185182</v>
      </c>
      <c r="B65" s="65535">
        <v>1</v>
      </c>
    </row>
    <row r="66" spans="1:2" s="65535">
      <c r="A66" s="65535">
        <v>45861.940405092595</v>
      </c>
      <c r="B66" s="65535">
        <v>1</v>
      </c>
    </row>
    <row r="67" spans="1:2" s="65535">
      <c r="A67" s="65535">
        <v>45862.277812499997</v>
      </c>
      <c r="B67" s="65535">
        <v>1</v>
      </c>
    </row>
    <row r="68" spans="1:2" s="65535">
      <c r="A68" s="65535">
        <v>45862.538506944446</v>
      </c>
      <c r="B68" s="65535">
        <v>1</v>
      </c>
    </row>
    <row r="69" spans="1:2" s="65535">
      <c r="A69" s="65535">
        <v>45863.629641203705</v>
      </c>
      <c r="B69" s="65535">
        <v>1</v>
      </c>
    </row>
    <row r="70" spans="1:2" s="65535">
      <c r="A70" s="65535">
        <v>45863.741307870368</v>
      </c>
      <c r="B70" s="65535">
        <v>1</v>
      </c>
    </row>
    <row r="71" spans="1:2" s="65535">
      <c r="A71" s="65535">
        <v>45863.886331018519</v>
      </c>
      <c r="B71" s="65535">
        <v>1</v>
      </c>
    </row>
    <row r="72" spans="1:2" s="65535">
      <c r="A72" s="65535">
        <v>45866.029444444444</v>
      </c>
      <c r="B72" s="65535">
        <v>1</v>
      </c>
    </row>
    <row r="73" spans="1:2" s="65535">
      <c r="A73" s="65535">
        <v>45866.620972222219</v>
      </c>
      <c r="B73" s="65535">
        <v>1</v>
      </c>
    </row>
    <row r="74" spans="1:2" s="65535">
      <c r="A74" s="65535">
        <v>45866.741365740738</v>
      </c>
      <c r="B74" s="65535">
        <v>1</v>
      </c>
    </row>
    <row r="75" spans="1:2" s="65535">
      <c r="A75" s="65535">
        <v>45867.075833333336</v>
      </c>
      <c r="B75" s="65535">
        <v>1</v>
      </c>
    </row>
    <row r="76" spans="1:2" s="65535">
      <c r="A76" s="65535">
        <v>45867.618252314816</v>
      </c>
      <c r="B76" s="65535">
        <v>1</v>
      </c>
    </row>
    <row r="77" spans="1:2" s="65535">
      <c r="A77" s="65535">
        <v>45868.183032407411</v>
      </c>
      <c r="B77" s="65535">
        <v>1</v>
      </c>
    </row>
    <row r="78" spans="1:2" s="65535">
      <c r="A78" s="65535">
        <v>45868.901076388887</v>
      </c>
      <c r="B78" s="65535">
        <v>1</v>
      </c>
    </row>
    <row r="79" spans="1:2" s="65535">
      <c r="A79" s="65535">
        <v>45869.010682870372</v>
      </c>
      <c r="B79" s="65535">
        <v>1</v>
      </c>
    </row>
    <row r="80" spans="1:2" s="65535">
      <c r="A80" s="65535">
        <v>45869.175451388888</v>
      </c>
      <c r="B80" s="65535">
        <v>1</v>
      </c>
    </row>
    <row r="81" spans="1:2" s="65535">
      <c r="A81" s="65535">
        <v>45869.827581018515</v>
      </c>
      <c r="B81" s="65535">
        <v>1</v>
      </c>
    </row>
    <row r="82" spans="1:2" s="65535">
      <c r="A82" s="65535">
        <v>45871.327928240738</v>
      </c>
      <c r="B82" s="65535">
        <v>1</v>
      </c>
    </row>
    <row r="83" spans="1:2" s="65535">
      <c r="A83" s="65535">
        <v>45871.331354166665</v>
      </c>
      <c r="B83" s="65535">
        <v>1</v>
      </c>
    </row>
    <row r="84" spans="1:2" s="65535">
      <c r="A84" s="65535">
        <v>45871.769421296296</v>
      </c>
      <c r="B84" s="65535">
        <v>1</v>
      </c>
    </row>
    <row r="85" spans="1:2" s="65535">
      <c r="A85" s="65535">
        <v>45872.126770833333</v>
      </c>
      <c r="B85" s="65535">
        <v>1</v>
      </c>
    </row>
    <row r="86" spans="1:2" s="65535">
      <c r="A86" s="65535">
        <v>45872.281319444446</v>
      </c>
      <c r="B86" s="65535">
        <v>1</v>
      </c>
    </row>
    <row r="87" spans="1:2" s="65535">
      <c r="A87" s="65535">
        <v>45872.284386574072</v>
      </c>
      <c r="B87" s="65535">
        <v>1</v>
      </c>
    </row>
    <row r="88" spans="1:2" s="65535">
      <c r="A88" s="65535">
        <v>45872.946099537039</v>
      </c>
      <c r="B88" s="65535">
        <v>1</v>
      </c>
    </row>
    <row r="89" spans="1:2" s="65535">
      <c r="A89" s="65535">
        <v>45873.85601851852</v>
      </c>
      <c r="B89" s="65535">
        <v>1</v>
      </c>
    </row>
    <row r="90" spans="1:2" s="65535">
      <c r="A90" s="65535">
        <v>45874.456967592596</v>
      </c>
      <c r="B90" s="65535">
        <v>1</v>
      </c>
    </row>
    <row r="91" spans="1:2" s="65535">
      <c r="A91" s="65535">
        <v>45875.192164351851</v>
      </c>
      <c r="B91" s="65535">
        <v>1</v>
      </c>
    </row>
    <row r="92" spans="1:2" s="65535">
      <c r="A92" s="65535">
        <v>45875.494502314818</v>
      </c>
      <c r="B92" s="65535">
        <v>1</v>
      </c>
    </row>
    <row r="93" spans="1:2" s="65535">
      <c r="A93" s="65535">
        <v>45875.571423611109</v>
      </c>
      <c r="B93" s="65535">
        <v>1</v>
      </c>
    </row>
    <row r="94" spans="1:2" s="65535">
      <c r="A94" s="65535">
        <v>45877.97078703704</v>
      </c>
      <c r="B94" s="65535">
        <v>1</v>
      </c>
    </row>
    <row r="95" spans="1:2" s="65535">
      <c r="A95" s="65535">
        <v>45878.743969907409</v>
      </c>
      <c r="B95" s="65535">
        <v>1</v>
      </c>
    </row>
    <row r="96" spans="1:2" s="65535">
      <c r="A96" s="65535">
        <v>45879.470451388886</v>
      </c>
      <c r="B96" s="65535">
        <v>1</v>
      </c>
    </row>
    <row r="97" spans="1:2" s="65535">
      <c r="A97" s="65535">
        <v>45879.520752314813</v>
      </c>
      <c r="B97" s="65535">
        <v>1</v>
      </c>
    </row>
    <row r="98" spans="1:2" s="65535">
      <c r="A98" s="65535">
        <v>45880.455972222226</v>
      </c>
      <c r="B98" s="65535">
        <v>1</v>
      </c>
    </row>
    <row r="99" spans="1:2" s="65535">
      <c r="A99" s="65535">
        <v>45881.742881944447</v>
      </c>
      <c r="B99" s="65535">
        <v>1</v>
      </c>
    </row>
    <row r="100" spans="1:2" s="65535">
      <c r="A100" s="65535">
        <v>45883.854247685187</v>
      </c>
      <c r="B100" s="65535">
        <v>1</v>
      </c>
    </row>
    <row r="101" spans="1:2" s="65535">
      <c r="A101" s="65535">
        <v>45884.043634259258</v>
      </c>
      <c r="B101" s="65535">
        <v>1</v>
      </c>
    </row>
    <row r="102" spans="1:2" s="65535">
      <c r="A102" s="65535">
        <v>45884.862361111111</v>
      </c>
      <c r="B102" s="65535">
        <v>1</v>
      </c>
    </row>
    <row r="103" spans="1:2" s="65535">
      <c r="A103" s="65535">
        <v>45886.512523148151</v>
      </c>
      <c r="B103" s="65535">
        <v>1</v>
      </c>
    </row>
    <row r="104" spans="1:2" s="65535">
      <c r="A104" s="65535">
        <v>45886.551203703704</v>
      </c>
      <c r="B104" s="65535">
        <v>1</v>
      </c>
    </row>
    <row r="105" spans="1:2" s="65535">
      <c r="A105" s="65535">
        <v>45886.799490740741</v>
      </c>
      <c r="B105" s="65535">
        <v>1</v>
      </c>
    </row>
    <row r="106" spans="1:2" s="65535">
      <c r="A106" s="65535">
        <v>45887.431979166664</v>
      </c>
      <c r="B106" s="65535">
        <v>1</v>
      </c>
    </row>
    <row r="107" spans="1:2" s="65535">
      <c r="A107" s="65535">
        <v>45888.049664351849</v>
      </c>
      <c r="B107" s="65535">
        <v>1</v>
      </c>
    </row>
    <row r="108" spans="1:2" s="65535">
      <c r="A108" s="65535">
        <v>45888.557476851849</v>
      </c>
      <c r="B108" s="65535">
        <v>1</v>
      </c>
    </row>
    <row r="109" spans="1:2" s="65535">
      <c r="A109" s="65535">
        <v>45889.472083333334</v>
      </c>
      <c r="B109" s="65535">
        <v>1</v>
      </c>
    </row>
    <row r="110" spans="1:2" s="65535">
      <c r="A110" s="65535">
        <v>45890.610335648147</v>
      </c>
      <c r="B110" s="65535">
        <v>1</v>
      </c>
    </row>
    <row r="111" spans="1:2" s="65535">
      <c r="A111" s="65535">
        <v>45891.443240740744</v>
      </c>
      <c r="B111" s="65535">
        <v>1</v>
      </c>
    </row>
    <row r="112" spans="1:2" s="65535">
      <c r="A112" s="65535">
        <v>45892.221284722225</v>
      </c>
      <c r="B112" s="65535">
        <v>1</v>
      </c>
    </row>
    <row r="113" spans="1:2" s="65535">
      <c r="A113" s="65535">
        <v>45893.712592592594</v>
      </c>
      <c r="B113" s="65535">
        <v>1</v>
      </c>
    </row>
    <row r="114" spans="1:2" s="65535">
      <c r="A114" s="65535">
        <v>45893.999282407407</v>
      </c>
      <c r="B114" s="65535">
        <v>1</v>
      </c>
    </row>
    <row r="115" spans="1:2" s="65535">
      <c r="A115" s="65535">
        <v>45894.949189814812</v>
      </c>
      <c r="B115" s="65535">
        <v>1</v>
      </c>
    </row>
    <row r="116" spans="1:2" s="65535">
      <c r="A116" s="65535">
        <v>45895.015775462962</v>
      </c>
      <c r="B116" s="65535">
        <v>1</v>
      </c>
    </row>
    <row r="117" spans="1:2" s="65535">
      <c r="A117" s="65535">
        <v>45896.462245370371</v>
      </c>
      <c r="B117" s="65535">
        <v>1</v>
      </c>
    </row>
    <row r="118" spans="1:2" s="65535">
      <c r="A118" s="65535">
        <v>45896.555578703701</v>
      </c>
      <c r="B118" s="65535">
        <v>1</v>
      </c>
    </row>
    <row r="119" spans="1:2" s="65535">
      <c r="A119" s="65535">
        <v>45896.914733796293</v>
      </c>
      <c r="B119" s="65535">
        <v>1</v>
      </c>
    </row>
    <row r="120" spans="1:2" s="65535">
      <c r="A120" s="65535">
        <v>45897.075162037036</v>
      </c>
      <c r="B120" s="65535">
        <v>1</v>
      </c>
    </row>
    <row r="121" spans="1:2" s="65535">
      <c r="A121" s="65535">
        <v>45897.334849537037</v>
      </c>
      <c r="B121" s="65535">
        <v>1</v>
      </c>
    </row>
    <row r="122" spans="1:2" s="65535">
      <c r="A122" s="65535">
        <v>45897.479108796295</v>
      </c>
      <c r="B122" s="65535">
        <v>1</v>
      </c>
    </row>
    <row r="123" spans="1:2" s="65535">
      <c r="A123" s="65535">
        <v>45898.519363425927</v>
      </c>
      <c r="B123" s="65535">
        <v>1</v>
      </c>
    </row>
    <row r="124" spans="1:2" s="65535">
      <c r="A124" s="65535">
        <v>45899.571597222224</v>
      </c>
      <c r="B124" s="65535">
        <v>1</v>
      </c>
    </row>
    <row r="125" spans="1:2" s="65535">
      <c r="A125" s="65535">
        <v>45899.845185185186</v>
      </c>
      <c r="B125" s="65535">
        <v>1</v>
      </c>
    </row>
    <row r="126" spans="1:2" s="65535">
      <c r="A126" s="65535">
        <v>45900.659479166665</v>
      </c>
      <c r="B126" s="65535">
        <v>1</v>
      </c>
    </row>
    <row r="127" spans="1:2" s="65535">
      <c r="A127" s="65535">
        <v>45901.680694444447</v>
      </c>
      <c r="B127" s="65535">
        <v>1</v>
      </c>
    </row>
    <row r="128" spans="1:2" s="65535">
      <c r="A128" s="65535">
        <v>45901.811099537037</v>
      </c>
      <c r="B128" s="65535">
        <v>1</v>
      </c>
    </row>
    <row r="129" spans="1:2" s="65535">
      <c r="A129" s="65535">
        <v>45902.639421296299</v>
      </c>
      <c r="B129" s="65535">
        <v>1</v>
      </c>
    </row>
    <row r="130" spans="1:2" s="65535">
      <c r="A130" s="65535">
        <v>45902.706041666665</v>
      </c>
      <c r="B130" s="65535">
        <v>1</v>
      </c>
    </row>
    <row r="131" spans="1:2" s="65535">
      <c r="A131" s="65535">
        <v>45903.107094907406</v>
      </c>
      <c r="B131" s="65535">
        <v>1</v>
      </c>
    </row>
    <row r="132" spans="1:2" s="65535">
      <c r="A132" s="65535">
        <v>45903.907048611109</v>
      </c>
      <c r="B132" s="65535">
        <v>1</v>
      </c>
    </row>
    <row r="133" spans="1:2" s="65535">
      <c r="A133" s="65535">
        <v>45904.001585648148</v>
      </c>
      <c r="B133" s="65535">
        <v>1</v>
      </c>
    </row>
    <row r="134" spans="1:2" s="65535">
      <c r="A134" s="65535">
        <v>45904.397256944445</v>
      </c>
      <c r="B134" s="65535">
        <v>1</v>
      </c>
    </row>
    <row r="135" spans="1:2" s="65535">
      <c r="A135" s="65535">
        <v>45904.814618055556</v>
      </c>
      <c r="B135" s="65535">
        <v>1</v>
      </c>
    </row>
    <row r="136" spans="1:2" s="65535">
      <c r="A136" s="65535">
        <v>45905.242812500001</v>
      </c>
      <c r="B136" s="65535">
        <v>1</v>
      </c>
    </row>
    <row r="137" spans="1:2" s="65535">
      <c r="A137" s="65535">
        <v>45906.263206018521</v>
      </c>
      <c r="B137" s="65535">
        <v>1</v>
      </c>
    </row>
    <row r="138" spans="1:2" s="65535">
      <c r="A138" s="65535">
        <v>45906.729386574072</v>
      </c>
      <c r="B138" s="65535">
        <v>1</v>
      </c>
    </row>
    <row r="139" spans="1:2" s="65535">
      <c r="A139" s="65535">
        <v>45907.021168981482</v>
      </c>
      <c r="B139" s="65535">
        <v>1</v>
      </c>
    </row>
    <row r="140" spans="1:2" s="65535">
      <c r="A140" s="65535">
        <v>45907.109918981485</v>
      </c>
      <c r="B140" s="65535">
        <v>1</v>
      </c>
    </row>
    <row r="141" spans="1:2" s="65535">
      <c r="A141" s="65535">
        <v>45909.365578703706</v>
      </c>
      <c r="B141" s="65535">
        <v>1</v>
      </c>
    </row>
    <row r="142" spans="1:2" s="65535">
      <c r="A142" s="65535">
        <v>45909.709814814814</v>
      </c>
      <c r="B142" s="65535">
        <v>1</v>
      </c>
    </row>
    <row r="143" spans="1:2" s="65535">
      <c r="A143" s="65535">
        <v>45910.248749999999</v>
      </c>
      <c r="B143" s="65535">
        <v>1</v>
      </c>
    </row>
    <row r="144" spans="1:2" s="65535">
      <c r="A144" s="65535">
        <v>45910.617743055554</v>
      </c>
      <c r="B144" s="65535">
        <v>1</v>
      </c>
    </row>
    <row r="145" spans="1:3" s="65535">
      <c r="A145" s="65535">
        <v>45910.846967592595</v>
      </c>
      <c r="B145" s="65535">
        <v>1</v>
      </c>
    </row>
    <row r="146" spans="1:3" s="65535">
      <c r="A146" s="65535">
        <v>45910.871018518519</v>
      </c>
      <c r="B146" s="65535">
        <v>1</v>
      </c>
    </row>
    <row r="147" spans="1:3" s="65535">
      <c r="A147" s="65535">
        <v>45911.538321759261</v>
      </c>
      <c r="B147" s="65535">
        <v>1</v>
      </c>
    </row>
    <row r="148" spans="1:3" s="65535">
      <c r="A148" s="65535">
        <v>45912.79074074074</v>
      </c>
      <c r="B148" s="65535">
        <v>1</v>
      </c>
    </row>
    <row r="149" spans="1:3" s="65535">
      <c r="A149" s="65535">
        <v>45913.681006944447</v>
      </c>
      <c r="B149" s="65535">
        <v>1</v>
      </c>
    </row>
    <row r="150" spans="1:3" s="65535">
      <c r="A150" s="65535">
        <v>45913.76840277778</v>
      </c>
      <c r="B150" s="65535">
        <v>1</v>
      </c>
    </row>
    <row r="151" spans="1:3" s="65535">
      <c r="A151" s="65535">
        <v>45914.743206018517</v>
      </c>
      <c r="B151" s="65535">
        <v>1</v>
      </c>
    </row>
    <row r="152" spans="1:3" s="65535">
      <c r="A152" s="65535">
        <v>45914.807500000003</v>
      </c>
      <c r="B152" s="65535">
        <v>1</v>
      </c>
    </row>
    <row r="153" spans="1:3" s="65535">
      <c r="A153" s="65535">
        <v>45915.543715277781</v>
      </c>
      <c r="B153" s="65535">
        <v>1</v>
      </c>
    </row>
    <row r="154" spans="1:3" s="65535">
      <c r="A154" s="65535" t="s">
        <v>336</v>
      </c>
      <c r="B154" s="65535">
        <v>150</v>
      </c>
    </row>
    <row r="159" spans="1:3" s="65535">
      <c r="B159" s="65535" t="s">
        <v>338</v>
      </c>
    </row>
    <row r="160" spans="1:3" s="65535">
      <c r="A160" s="65535" t="s">
        <v>335</v>
      </c>
      <c r="B160" s="65535" t="s">
        <v>337</v>
      </c>
      <c r="C160" s="65535" t="s">
        <v>339</v>
      </c>
    </row>
    <row r="161" spans="1:3" s="65535">
      <c r="A161" s="65535" t="s">
        <v>42</v>
      </c>
      <c r="B161" s="65535">
        <v>16</v>
      </c>
      <c r="C161" s="65535">
        <v>46.389953906244045</v>
      </c>
    </row>
    <row r="162" spans="1:3" s="65535">
      <c r="A162" s="65535" t="s">
        <v>35</v>
      </c>
      <c r="B162" s="65535">
        <v>15</v>
      </c>
      <c r="C162" s="65535">
        <v>82.225628944439819</v>
      </c>
    </row>
    <row r="163" spans="1:3" s="65535">
      <c r="A163" s="65535" t="s">
        <v>32</v>
      </c>
      <c r="B163" s="65535">
        <v>17</v>
      </c>
      <c r="C163" s="65535">
        <v>72.610398218949896</v>
      </c>
    </row>
    <row r="164" spans="1:3" s="65535">
      <c r="A164" s="65535" t="s">
        <v>22</v>
      </c>
      <c r="B164" s="65535">
        <v>17</v>
      </c>
      <c r="C164" s="65535">
        <v>50.214652516334731</v>
      </c>
    </row>
    <row r="165" spans="1:3" s="65535">
      <c r="A165" s="65535" t="s">
        <v>25</v>
      </c>
      <c r="B165" s="65535">
        <v>13</v>
      </c>
      <c r="C165" s="65535">
        <v>35.375343632458957</v>
      </c>
    </row>
    <row r="166" spans="1:3" s="65535">
      <c r="A166" s="65535" t="s">
        <v>55</v>
      </c>
      <c r="B166" s="65535">
        <v>8</v>
      </c>
      <c r="C166" s="65535">
        <v>64.433295659713622</v>
      </c>
    </row>
    <row r="167" spans="1:3" s="65535">
      <c r="A167" s="65535" t="s">
        <v>46</v>
      </c>
      <c r="B167" s="65535">
        <v>7</v>
      </c>
      <c r="C167" s="65535">
        <v>33.453871150792111</v>
      </c>
    </row>
    <row r="168" spans="1:3" s="65535">
      <c r="A168" s="65535" t="s">
        <v>18</v>
      </c>
      <c r="B168" s="65535">
        <v>16</v>
      </c>
      <c r="C168" s="65535">
        <v>66.843557968742971</v>
      </c>
    </row>
    <row r="169" spans="1:3" s="65535">
      <c r="A169" s="65535" t="s">
        <v>14</v>
      </c>
      <c r="B169" s="65535">
        <v>27</v>
      </c>
      <c r="C169" s="65535">
        <v>47.042569012355266</v>
      </c>
    </row>
    <row r="170" spans="1:3" s="65535">
      <c r="A170" s="65535" t="s">
        <v>9</v>
      </c>
      <c r="B170" s="65535">
        <v>14</v>
      </c>
      <c r="C170" s="65535">
        <v>27.262369900771382</v>
      </c>
    </row>
    <row r="171" spans="1:3" s="65535">
      <c r="A171" s="65535" t="s">
        <v>336</v>
      </c>
      <c r="B171" s="65535">
        <v>150</v>
      </c>
      <c r="C171" s="65535">
        <v>53.296613061105603</v>
      </c>
    </row>
    <row r="174" spans="1:3" s="65535">
      <c r="A174" s="65535" t="s">
        <v>421</v>
      </c>
    </row>
    <row r="175" spans="1:3" s="65535">
      <c r="A175" s="65535" t="s">
        <v>335</v>
      </c>
      <c r="B175" s="65535" t="s">
        <v>337</v>
      </c>
    </row>
    <row r="176" spans="1:3" s="65535">
      <c r="A176" s="65535" t="s">
        <v>341</v>
      </c>
      <c r="B176" s="65535">
        <v>1</v>
      </c>
    </row>
    <row r="177" spans="1:2" s="65535">
      <c r="A177" s="65535" t="s">
        <v>342</v>
      </c>
      <c r="B177" s="65535">
        <v>2</v>
      </c>
    </row>
    <row r="178" spans="1:2" s="65535">
      <c r="A178" s="65535" t="s">
        <v>343</v>
      </c>
      <c r="B178" s="65535">
        <v>1</v>
      </c>
    </row>
    <row r="179" spans="1:2" s="65535">
      <c r="A179" s="65535" t="s">
        <v>344</v>
      </c>
      <c r="B179" s="65535">
        <v>2</v>
      </c>
    </row>
    <row r="180" spans="1:2" s="65535">
      <c r="A180" s="65535" t="s">
        <v>345</v>
      </c>
      <c r="B180" s="65535">
        <v>1</v>
      </c>
    </row>
    <row r="181" spans="1:2" s="65535">
      <c r="A181" s="65535" t="s">
        <v>346</v>
      </c>
      <c r="B181" s="65535">
        <v>5</v>
      </c>
    </row>
    <row r="182" spans="1:2" s="65535">
      <c r="A182" s="65535" t="s">
        <v>347</v>
      </c>
      <c r="B182" s="65535">
        <v>3</v>
      </c>
    </row>
    <row r="183" spans="1:2" s="65535">
      <c r="A183" s="65535" t="s">
        <v>348</v>
      </c>
      <c r="B183" s="65535">
        <v>1</v>
      </c>
    </row>
    <row r="184" spans="1:2" s="65535">
      <c r="A184" s="65535" t="s">
        <v>349</v>
      </c>
      <c r="B184" s="65535">
        <v>4</v>
      </c>
    </row>
    <row r="185" spans="1:2" s="65535">
      <c r="A185" s="65535" t="s">
        <v>350</v>
      </c>
      <c r="B185" s="65535">
        <v>1</v>
      </c>
    </row>
    <row r="186" spans="1:2" s="65535">
      <c r="A186" s="65535" t="s">
        <v>351</v>
      </c>
      <c r="B186" s="65535">
        <v>3</v>
      </c>
    </row>
    <row r="187" spans="1:2" s="65535">
      <c r="A187" s="65535" t="s">
        <v>352</v>
      </c>
      <c r="B187" s="65535">
        <v>3</v>
      </c>
    </row>
    <row r="188" spans="1:2" s="65535">
      <c r="A188" s="65535" t="s">
        <v>353</v>
      </c>
      <c r="B188" s="65535">
        <v>2</v>
      </c>
    </row>
    <row r="189" spans="1:2" s="65535">
      <c r="A189" s="65535" t="s">
        <v>354</v>
      </c>
      <c r="B189" s="65535">
        <v>3</v>
      </c>
    </row>
    <row r="190" spans="1:2" s="65535">
      <c r="A190" s="65535" t="s">
        <v>355</v>
      </c>
      <c r="B190" s="65535">
        <v>2</v>
      </c>
    </row>
    <row r="191" spans="1:2" s="65535">
      <c r="A191" s="65535" t="s">
        <v>356</v>
      </c>
      <c r="B191" s="65535">
        <v>2</v>
      </c>
    </row>
    <row r="192" spans="1:2" s="65535">
      <c r="A192" s="65535" t="s">
        <v>357</v>
      </c>
      <c r="B192" s="65535">
        <v>1</v>
      </c>
    </row>
    <row r="193" spans="1:2" s="65535">
      <c r="A193" s="65535" t="s">
        <v>358</v>
      </c>
      <c r="B193" s="65535">
        <v>1</v>
      </c>
    </row>
    <row r="194" spans="1:2" s="65535">
      <c r="A194" s="65535" t="s">
        <v>359</v>
      </c>
      <c r="B194" s="65535">
        <v>1</v>
      </c>
    </row>
    <row r="195" spans="1:2" s="65535">
      <c r="A195" s="65535" t="s">
        <v>360</v>
      </c>
      <c r="B195" s="65535">
        <v>1</v>
      </c>
    </row>
    <row r="196" spans="1:2" s="65535">
      <c r="A196" s="65535" t="s">
        <v>361</v>
      </c>
      <c r="B196" s="65535">
        <v>1</v>
      </c>
    </row>
    <row r="197" spans="1:2" s="65535">
      <c r="A197" s="65535" t="s">
        <v>362</v>
      </c>
      <c r="B197" s="65535">
        <v>4</v>
      </c>
    </row>
    <row r="198" spans="1:2" s="65535">
      <c r="A198" s="65535" t="s">
        <v>363</v>
      </c>
      <c r="B198" s="65535">
        <v>2</v>
      </c>
    </row>
    <row r="199" spans="1:2" s="65535">
      <c r="A199" s="65535" t="s">
        <v>364</v>
      </c>
      <c r="B199" s="65535">
        <v>2</v>
      </c>
    </row>
    <row r="200" spans="1:2" s="65535">
      <c r="A200" s="65535" t="s">
        <v>365</v>
      </c>
      <c r="B200" s="65535">
        <v>1</v>
      </c>
    </row>
    <row r="201" spans="1:2" s="65535">
      <c r="A201" s="65535" t="s">
        <v>366</v>
      </c>
      <c r="B201" s="65535">
        <v>1</v>
      </c>
    </row>
    <row r="202" spans="1:2" s="65535">
      <c r="A202" s="65535" t="s">
        <v>367</v>
      </c>
      <c r="B202" s="65535">
        <v>2</v>
      </c>
    </row>
    <row r="203" spans="1:2" s="65535">
      <c r="A203" s="65535" t="s">
        <v>368</v>
      </c>
      <c r="B203" s="65535">
        <v>1</v>
      </c>
    </row>
    <row r="204" spans="1:2" s="65535">
      <c r="A204" s="65535" t="s">
        <v>369</v>
      </c>
      <c r="B204" s="65535">
        <v>1</v>
      </c>
    </row>
    <row r="205" spans="1:2" s="65535">
      <c r="A205" s="65535" t="s">
        <v>370</v>
      </c>
      <c r="B205" s="65535">
        <v>1</v>
      </c>
    </row>
    <row r="206" spans="1:2" s="65535">
      <c r="A206" s="65535" t="s">
        <v>371</v>
      </c>
      <c r="B206" s="65535">
        <v>2</v>
      </c>
    </row>
    <row r="207" spans="1:2" s="65535">
      <c r="A207" s="65535" t="s">
        <v>372</v>
      </c>
      <c r="B207" s="65535">
        <v>2</v>
      </c>
    </row>
    <row r="208" spans="1:2" s="65535">
      <c r="A208" s="65535" t="s">
        <v>373</v>
      </c>
      <c r="B208" s="65535">
        <v>3</v>
      </c>
    </row>
    <row r="209" spans="1:2" s="65535">
      <c r="A209" s="65535" t="s">
        <v>374</v>
      </c>
      <c r="B209" s="65535">
        <v>2</v>
      </c>
    </row>
    <row r="210" spans="1:2" s="65535">
      <c r="A210" s="65535" t="s">
        <v>375</v>
      </c>
      <c r="B210" s="65535">
        <v>3</v>
      </c>
    </row>
    <row r="211" spans="1:2" s="65535">
      <c r="A211" s="65535" t="s">
        <v>376</v>
      </c>
      <c r="B211" s="65535">
        <v>3</v>
      </c>
    </row>
    <row r="212" spans="1:2" s="65535">
      <c r="A212" s="65535" t="s">
        <v>377</v>
      </c>
      <c r="B212" s="65535">
        <v>2</v>
      </c>
    </row>
    <row r="213" spans="1:2" s="65535">
      <c r="A213" s="65535" t="s">
        <v>378</v>
      </c>
      <c r="B213" s="65535">
        <v>2</v>
      </c>
    </row>
    <row r="214" spans="1:2" s="65535">
      <c r="A214" s="65535" t="s">
        <v>379</v>
      </c>
      <c r="B214" s="65535">
        <v>3</v>
      </c>
    </row>
    <row r="215" spans="1:2" s="65535">
      <c r="A215" s="65535" t="s">
        <v>380</v>
      </c>
      <c r="B215" s="65535">
        <v>3</v>
      </c>
    </row>
    <row r="216" spans="1:2" s="65535">
      <c r="A216" s="65535" t="s">
        <v>381</v>
      </c>
      <c r="B216" s="65535">
        <v>4</v>
      </c>
    </row>
    <row r="217" spans="1:2" s="65535">
      <c r="A217" s="65535" t="s">
        <v>382</v>
      </c>
      <c r="B217" s="65535">
        <v>1</v>
      </c>
    </row>
    <row r="218" spans="1:2" s="65535">
      <c r="A218" s="65535" t="s">
        <v>383</v>
      </c>
      <c r="B218" s="65535">
        <v>1</v>
      </c>
    </row>
    <row r="219" spans="1:2" s="65535">
      <c r="A219" s="65535" t="s">
        <v>384</v>
      </c>
      <c r="B219" s="65535">
        <v>3</v>
      </c>
    </row>
    <row r="220" spans="1:2" s="65535">
      <c r="A220" s="65535" t="s">
        <v>385</v>
      </c>
      <c r="B220" s="65535">
        <v>1</v>
      </c>
    </row>
    <row r="221" spans="1:2" s="65535">
      <c r="A221" s="65535" t="s">
        <v>386</v>
      </c>
      <c r="B221" s="65535">
        <v>1</v>
      </c>
    </row>
    <row r="222" spans="1:2" s="65535">
      <c r="A222" s="65535" t="s">
        <v>387</v>
      </c>
      <c r="B222" s="65535">
        <v>2</v>
      </c>
    </row>
    <row r="223" spans="1:2" s="65535">
      <c r="A223" s="65535" t="s">
        <v>388</v>
      </c>
      <c r="B223" s="65535">
        <v>1</v>
      </c>
    </row>
    <row r="224" spans="1:2" s="65535">
      <c r="A224" s="65535" t="s">
        <v>389</v>
      </c>
      <c r="B224" s="65535">
        <v>1</v>
      </c>
    </row>
    <row r="225" spans="1:2" s="65535">
      <c r="A225" s="65535" t="s">
        <v>390</v>
      </c>
      <c r="B225" s="65535">
        <v>1</v>
      </c>
    </row>
    <row r="226" spans="1:2" s="65535">
      <c r="A226" s="65535" t="s">
        <v>391</v>
      </c>
      <c r="B226" s="65535">
        <v>2</v>
      </c>
    </row>
    <row r="227" spans="1:2" s="65535">
      <c r="A227" s="65535" t="s">
        <v>392</v>
      </c>
      <c r="B227" s="65535">
        <v>3</v>
      </c>
    </row>
    <row r="228" spans="1:2" s="65535">
      <c r="A228" s="65535" t="s">
        <v>393</v>
      </c>
      <c r="B228" s="65535">
        <v>1</v>
      </c>
    </row>
    <row r="229" spans="1:2" s="65535">
      <c r="A229" s="65535" t="s">
        <v>394</v>
      </c>
      <c r="B229" s="65535">
        <v>2</v>
      </c>
    </row>
    <row r="230" spans="1:2" s="65535">
      <c r="A230" s="65535" t="s">
        <v>395</v>
      </c>
      <c r="B230" s="65535">
        <v>1</v>
      </c>
    </row>
    <row r="231" spans="1:2" s="65535">
      <c r="A231" s="65535" t="s">
        <v>396</v>
      </c>
      <c r="B231" s="65535">
        <v>1</v>
      </c>
    </row>
    <row r="232" spans="1:2" s="65535">
      <c r="A232" s="65535" t="s">
        <v>397</v>
      </c>
      <c r="B232" s="65535">
        <v>1</v>
      </c>
    </row>
    <row r="233" spans="1:2" s="65535">
      <c r="A233" s="65535" t="s">
        <v>398</v>
      </c>
      <c r="B233" s="65535">
        <v>1</v>
      </c>
    </row>
    <row r="234" spans="1:2" s="65535">
      <c r="A234" s="65535" t="s">
        <v>399</v>
      </c>
      <c r="B234" s="65535">
        <v>2</v>
      </c>
    </row>
    <row r="235" spans="1:2" s="65535">
      <c r="A235" s="65535" t="s">
        <v>400</v>
      </c>
      <c r="B235" s="65535">
        <v>1</v>
      </c>
    </row>
    <row r="236" spans="1:2" s="65535">
      <c r="A236" s="65535" t="s">
        <v>401</v>
      </c>
      <c r="B236" s="65535">
        <v>1</v>
      </c>
    </row>
    <row r="237" spans="1:2" s="65535">
      <c r="A237" s="65535" t="s">
        <v>402</v>
      </c>
      <c r="B237" s="65535">
        <v>3</v>
      </c>
    </row>
    <row r="238" spans="1:2" s="65535">
      <c r="A238" s="65535" t="s">
        <v>403</v>
      </c>
      <c r="B238" s="65535">
        <v>3</v>
      </c>
    </row>
    <row r="239" spans="1:2" s="65535">
      <c r="A239" s="65535" t="s">
        <v>404</v>
      </c>
      <c r="B239" s="65535">
        <v>1</v>
      </c>
    </row>
    <row r="240" spans="1:2" s="65535">
      <c r="A240" s="65535" t="s">
        <v>405</v>
      </c>
      <c r="B240" s="65535">
        <v>2</v>
      </c>
    </row>
    <row r="241" spans="1:2" s="65535">
      <c r="A241" s="65535" t="s">
        <v>406</v>
      </c>
      <c r="B241" s="65535">
        <v>1</v>
      </c>
    </row>
    <row r="242" spans="1:2" s="65535">
      <c r="A242" s="65535" t="s">
        <v>407</v>
      </c>
      <c r="B242" s="65535">
        <v>2</v>
      </c>
    </row>
    <row r="243" spans="1:2" s="65535">
      <c r="A243" s="65535" t="s">
        <v>408</v>
      </c>
      <c r="B243" s="65535">
        <v>2</v>
      </c>
    </row>
    <row r="244" spans="1:2" s="65535">
      <c r="A244" s="65535" t="s">
        <v>409</v>
      </c>
      <c r="B244" s="65535">
        <v>2</v>
      </c>
    </row>
    <row r="245" spans="1:2" s="65535">
      <c r="A245" s="65535" t="s">
        <v>410</v>
      </c>
      <c r="B245" s="65535">
        <v>3</v>
      </c>
    </row>
    <row r="246" spans="1:2" s="65535">
      <c r="A246" s="65535" t="s">
        <v>411</v>
      </c>
      <c r="B246" s="65535">
        <v>1</v>
      </c>
    </row>
    <row r="247" spans="1:2" s="65535">
      <c r="A247" s="65535" t="s">
        <v>412</v>
      </c>
      <c r="B247" s="65535">
        <v>2</v>
      </c>
    </row>
    <row r="248" spans="1:2" s="65535">
      <c r="A248" s="65535" t="s">
        <v>413</v>
      </c>
      <c r="B248" s="65535">
        <v>2</v>
      </c>
    </row>
    <row r="249" spans="1:2" s="65535">
      <c r="A249" s="65535" t="s">
        <v>414</v>
      </c>
      <c r="B249" s="65535">
        <v>2</v>
      </c>
    </row>
    <row r="250" spans="1:2" s="65535">
      <c r="A250" s="65535" t="s">
        <v>415</v>
      </c>
      <c r="B250" s="65535">
        <v>4</v>
      </c>
    </row>
    <row r="251" spans="1:2" s="65535">
      <c r="A251" s="65535" t="s">
        <v>416</v>
      </c>
      <c r="B251" s="65535">
        <v>1</v>
      </c>
    </row>
    <row r="252" spans="1:2" s="65535">
      <c r="A252" s="65535" t="s">
        <v>417</v>
      </c>
      <c r="B252" s="65535">
        <v>1</v>
      </c>
    </row>
    <row r="253" spans="1:2" s="65535">
      <c r="A253" s="65535" t="s">
        <v>418</v>
      </c>
      <c r="B253" s="65535">
        <v>2</v>
      </c>
    </row>
    <row r="254" spans="1:2" s="65535">
      <c r="A254" s="65535" t="s">
        <v>419</v>
      </c>
      <c r="B254" s="65535">
        <v>2</v>
      </c>
    </row>
    <row r="255" spans="1:2" s="65535">
      <c r="A255" s="65535" t="s">
        <v>420</v>
      </c>
      <c r="B255" s="65535">
        <v>1</v>
      </c>
    </row>
    <row r="256" spans="1:2" s="65535">
      <c r="A256" s="65535" t="s">
        <v>336</v>
      </c>
      <c r="B256" s="65535">
        <v>150</v>
      </c>
    </row>
    <row r="260" spans="1:2" s="65535">
      <c r="A260" s="65535" t="s">
        <v>424</v>
      </c>
    </row>
    <row r="261" spans="1:2" s="65535">
      <c r="A261" s="65535" t="s">
        <v>335</v>
      </c>
      <c r="B261" s="65535" t="s">
        <v>337</v>
      </c>
    </row>
    <row r="262" spans="1:2" s="65535">
      <c r="A262" s="65535" t="s">
        <v>31</v>
      </c>
      <c r="B262" s="65535">
        <v>15</v>
      </c>
    </row>
    <row r="263" spans="1:2" s="65535">
      <c r="A263" s="65535" t="s">
        <v>81</v>
      </c>
      <c r="B263" s="65535">
        <v>12</v>
      </c>
    </row>
    <row r="264" spans="1:2" s="65535">
      <c r="A264" s="65535" t="s">
        <v>21</v>
      </c>
      <c r="B264" s="65535">
        <v>24</v>
      </c>
    </row>
    <row r="265" spans="1:2" s="65535">
      <c r="A265" s="65535" t="s">
        <v>45</v>
      </c>
      <c r="B265" s="65535">
        <v>23</v>
      </c>
    </row>
    <row r="266" spans="1:2" s="65535">
      <c r="A266" s="65535" t="s">
        <v>8</v>
      </c>
      <c r="B266" s="65535">
        <v>18</v>
      </c>
    </row>
    <row r="267" spans="1:2" s="65535">
      <c r="A267" s="65535" t="s">
        <v>60</v>
      </c>
      <c r="B267" s="65535">
        <v>7</v>
      </c>
    </row>
    <row r="268" spans="1:2" s="65535">
      <c r="A268" s="65535" t="s">
        <v>13</v>
      </c>
      <c r="B268" s="65535">
        <v>51</v>
      </c>
    </row>
    <row r="269" spans="1:2" s="65535">
      <c r="A269" s="65535" t="s">
        <v>336</v>
      </c>
      <c r="B269" s="65535">
        <v>150</v>
      </c>
    </row>
    <row r="271" spans="1:2" s="65535">
      <c r="A271" s="65535" t="s">
        <v>425</v>
      </c>
    </row>
    <row r="272" spans="1:2" s="65535">
      <c r="A272" s="65535" t="s">
        <v>335</v>
      </c>
      <c r="B272" s="65535" t="s">
        <v>337</v>
      </c>
    </row>
    <row r="273" spans="1:2" s="65535">
      <c r="A273" s="65535">
        <v>0</v>
      </c>
      <c r="B273" s="65535">
        <v>9</v>
      </c>
    </row>
    <row r="274" spans="1:2" s="65535">
      <c r="A274" s="65535">
        <v>1</v>
      </c>
      <c r="B274" s="65535">
        <v>6</v>
      </c>
    </row>
    <row r="275" spans="1:2" s="65535">
      <c r="A275" s="65535">
        <v>2</v>
      </c>
      <c r="B275" s="65535">
        <v>4</v>
      </c>
    </row>
    <row r="276" spans="1:2" s="65535">
      <c r="A276" s="65535">
        <v>3</v>
      </c>
      <c r="B276" s="65535">
        <v>6</v>
      </c>
    </row>
    <row r="277" spans="1:2" s="65535">
      <c r="A277" s="65535">
        <v>4</v>
      </c>
      <c r="B277" s="65535">
        <v>3</v>
      </c>
    </row>
    <row r="278" spans="1:2" s="65535">
      <c r="A278" s="65535">
        <v>5</v>
      </c>
      <c r="B278" s="65535">
        <v>6</v>
      </c>
    </row>
    <row r="279" spans="1:2" s="65535">
      <c r="A279" s="65535">
        <v>6</v>
      </c>
      <c r="B279" s="65535">
        <v>9</v>
      </c>
    </row>
    <row r="280" spans="1:2" s="65535">
      <c r="A280" s="65535">
        <v>7</v>
      </c>
      <c r="B280" s="65535">
        <v>6</v>
      </c>
    </row>
    <row r="281" spans="1:2" s="65535">
      <c r="A281" s="65535">
        <v>8</v>
      </c>
      <c r="B281" s="65535">
        <v>5</v>
      </c>
    </row>
    <row r="282" spans="1:2" s="65535">
      <c r="A282" s="65535">
        <v>9</v>
      </c>
      <c r="B282" s="65535">
        <v>6</v>
      </c>
    </row>
    <row r="283" spans="1:2" s="65535">
      <c r="A283" s="65535">
        <v>10</v>
      </c>
      <c r="B283" s="65535">
        <v>6</v>
      </c>
    </row>
    <row r="284" spans="1:2" s="65535">
      <c r="A284" s="65535">
        <v>11</v>
      </c>
      <c r="B284" s="65535">
        <v>7</v>
      </c>
    </row>
    <row r="285" spans="1:2" s="65535">
      <c r="A285" s="65535">
        <v>12</v>
      </c>
      <c r="B285" s="65535">
        <v>7</v>
      </c>
    </row>
    <row r="286" spans="1:2" s="65535">
      <c r="A286" s="65535">
        <v>13</v>
      </c>
      <c r="B286" s="65535">
        <v>7</v>
      </c>
    </row>
    <row r="287" spans="1:2" s="65535">
      <c r="A287" s="65535">
        <v>14</v>
      </c>
      <c r="B287" s="65535">
        <v>5</v>
      </c>
    </row>
    <row r="288" spans="1:2" s="65535">
      <c r="A288" s="65535">
        <v>15</v>
      </c>
      <c r="B288" s="65535">
        <v>6</v>
      </c>
    </row>
    <row r="289" spans="1:2" s="65535">
      <c r="A289" s="65535">
        <v>16</v>
      </c>
      <c r="B289" s="65535">
        <v>7</v>
      </c>
    </row>
    <row r="290" spans="1:2" s="65535">
      <c r="A290" s="65535">
        <v>17</v>
      </c>
      <c r="B290" s="65535">
        <v>9</v>
      </c>
    </row>
    <row r="291" spans="1:2" s="65535">
      <c r="A291" s="65535">
        <v>18</v>
      </c>
      <c r="B291" s="65535">
        <v>4</v>
      </c>
    </row>
    <row r="292" spans="1:2" s="65535">
      <c r="A292" s="65535">
        <v>19</v>
      </c>
      <c r="B292" s="65535">
        <v>7</v>
      </c>
    </row>
    <row r="293" spans="1:2" s="65535">
      <c r="A293" s="65535">
        <v>20</v>
      </c>
      <c r="B293" s="65535">
        <v>8</v>
      </c>
    </row>
    <row r="294" spans="1:2" s="65535">
      <c r="A294" s="65535">
        <v>21</v>
      </c>
      <c r="B294" s="65535">
        <v>6</v>
      </c>
    </row>
    <row r="295" spans="1:2" s="65535">
      <c r="A295" s="65535">
        <v>22</v>
      </c>
      <c r="B295" s="65535">
        <v>7</v>
      </c>
    </row>
    <row r="296" spans="1:2" s="65535">
      <c r="A296" s="65535">
        <v>23</v>
      </c>
      <c r="B296" s="65535">
        <v>4</v>
      </c>
    </row>
    <row r="297" spans="1:2" s="65535">
      <c r="A297" s="65535" t="s">
        <v>336</v>
      </c>
      <c r="B297" s="65535">
        <v>150</v>
      </c>
    </row>
    <row r="302" spans="1:2" s="65535">
      <c r="A302" s="65535" t="s">
        <v>335</v>
      </c>
      <c r="B302" s="65535" t="s">
        <v>422</v>
      </c>
    </row>
    <row r="303" spans="1:2" s="65535">
      <c r="A303" s="65535" t="s">
        <v>115</v>
      </c>
      <c r="B303" s="65535">
        <v>4</v>
      </c>
    </row>
    <row r="304" spans="1:2" s="65535">
      <c r="A304" s="65535" t="s">
        <v>11</v>
      </c>
      <c r="B304" s="65535">
        <v>25</v>
      </c>
    </row>
    <row r="305" spans="1:2" s="65535">
      <c r="A305" s="65535" t="s">
        <v>29</v>
      </c>
      <c r="B305" s="65535">
        <v>58</v>
      </c>
    </row>
    <row r="306" spans="1:2" s="65535">
      <c r="A306" s="65535" t="s">
        <v>16</v>
      </c>
      <c r="B306" s="65535">
        <v>63</v>
      </c>
    </row>
    <row r="307" spans="1:2" s="65535">
      <c r="A307" s="65535" t="s">
        <v>336</v>
      </c>
      <c r="B307" s="65535">
        <v>150</v>
      </c>
    </row>
  </sheetData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6" zoomScale="85" zoomScaleNormal="85" workbookViewId="0">
      <selection activeCell="A4" sqref="A1:XFD1048576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B154"/>
  <sheetViews>
    <sheetView workbookViewId="0">
      <selection activeCell="A15" sqref="A15"/>
    </sheetView>
  </sheetViews>
  <sheetFormatPr defaultRowHeight="15"/>
  <cols>
    <col min="1" max="1" width="107.5703125" style="65535" bestFit="1" customWidth="1"/>
    <col min="2" max="2" width="20.140625" style="65535" customWidth="1"/>
    <col min="3" max="3" width="70.42578125" style="65535" customWidth="1"/>
    <col min="4" max="4" width="64.5703125" style="65535" bestFit="1" customWidth="1"/>
    <col min="5" max="5" width="72.140625" style="65535" bestFit="1" customWidth="1"/>
    <col min="6" max="6" width="68.42578125" style="65535" bestFit="1" customWidth="1"/>
    <col min="7" max="7" width="62.42578125" style="65535" bestFit="1" customWidth="1"/>
    <col min="8" max="8" width="61.85546875" style="65535" bestFit="1" customWidth="1"/>
    <col min="9" max="9" width="70.85546875" style="65535" bestFit="1" customWidth="1"/>
    <col min="10" max="10" width="73" style="65535" bestFit="1" customWidth="1"/>
    <col min="11" max="11" width="55.85546875" style="65535" bestFit="1" customWidth="1"/>
    <col min="12" max="12" width="73.140625" style="65535" bestFit="1" customWidth="1"/>
    <col min="13" max="13" width="64.42578125" style="65535" bestFit="1" customWidth="1"/>
    <col min="14" max="14" width="65.5703125" style="65535" bestFit="1" customWidth="1"/>
    <col min="15" max="15" width="72.85546875" style="65535" bestFit="1" customWidth="1"/>
    <col min="16" max="16" width="69.85546875" style="65535" bestFit="1" customWidth="1"/>
    <col min="17" max="17" width="80.7109375" style="65535" bestFit="1" customWidth="1"/>
    <col min="18" max="18" width="77.7109375" style="65535" bestFit="1" customWidth="1"/>
    <col min="19" max="19" width="81.42578125" style="65535" bestFit="1" customWidth="1"/>
    <col min="20" max="20" width="83.7109375" style="65535" bestFit="1" customWidth="1"/>
    <col min="21" max="21" width="81.85546875" style="65535" bestFit="1" customWidth="1"/>
    <col min="22" max="22" width="88.28515625" style="65535" bestFit="1" customWidth="1"/>
    <col min="23" max="23" width="82.140625" style="65535" bestFit="1" customWidth="1"/>
    <col min="24" max="24" width="76.5703125" style="65535" bestFit="1" customWidth="1"/>
    <col min="25" max="25" width="82.42578125" style="65535" bestFit="1" customWidth="1"/>
    <col min="26" max="26" width="82.7109375" style="65535" bestFit="1" customWidth="1"/>
    <col min="27" max="27" width="88.28515625" style="65535" bestFit="1" customWidth="1"/>
    <col min="28" max="28" width="60.42578125" style="65535" bestFit="1" customWidth="1"/>
    <col min="29" max="29" width="56.85546875" style="65535" bestFit="1" customWidth="1"/>
    <col min="30" max="30" width="64.140625" style="65535" bestFit="1" customWidth="1"/>
    <col min="31" max="31" width="80.140625" style="65535" bestFit="1" customWidth="1"/>
    <col min="32" max="32" width="81.85546875" style="65535" bestFit="1" customWidth="1"/>
    <col min="33" max="33" width="87.28515625" style="65535" bestFit="1" customWidth="1"/>
    <col min="34" max="34" width="84.28515625" style="65535" bestFit="1" customWidth="1"/>
    <col min="35" max="35" width="74.5703125" style="65535" bestFit="1" customWidth="1"/>
    <col min="36" max="36" width="79.7109375" style="65535" bestFit="1" customWidth="1"/>
    <col min="37" max="37" width="83.5703125" style="65535" bestFit="1" customWidth="1"/>
    <col min="38" max="38" width="74" style="65535" bestFit="1" customWidth="1"/>
    <col min="39" max="39" width="84.85546875" style="65535" bestFit="1" customWidth="1"/>
    <col min="40" max="40" width="84.7109375" style="65535" bestFit="1" customWidth="1"/>
    <col min="41" max="41" width="85.85546875" style="65535" bestFit="1" customWidth="1"/>
    <col min="42" max="42" width="67" style="65535" bestFit="1" customWidth="1"/>
    <col min="43" max="43" width="75.7109375" style="65535" bestFit="1" customWidth="1"/>
    <col min="44" max="44" width="83.7109375" style="65535" bestFit="1" customWidth="1"/>
    <col min="45" max="45" width="70.5703125" style="65535" bestFit="1" customWidth="1"/>
    <col min="46" max="46" width="68.85546875" style="65535" bestFit="1" customWidth="1"/>
    <col min="47" max="47" width="85.5703125" style="65535" bestFit="1" customWidth="1"/>
    <col min="48" max="48" width="80.42578125" style="65535" bestFit="1" customWidth="1"/>
    <col min="49" max="49" width="79.140625" style="65535" bestFit="1" customWidth="1"/>
    <col min="50" max="50" width="71.42578125" style="65535" bestFit="1" customWidth="1"/>
    <col min="51" max="51" width="68.7109375" style="65535" bestFit="1" customWidth="1"/>
    <col min="52" max="52" width="68.5703125" style="65535" bestFit="1" customWidth="1"/>
    <col min="53" max="53" width="78.42578125" style="65535" bestFit="1" customWidth="1"/>
    <col min="54" max="54" width="64.5703125" style="65535" bestFit="1" customWidth="1"/>
    <col min="55" max="55" width="88.7109375" style="65535" bestFit="1" customWidth="1"/>
    <col min="56" max="56" width="102.7109375" style="65535" bestFit="1" customWidth="1"/>
    <col min="57" max="57" width="77.7109375" style="65535" bestFit="1" customWidth="1"/>
    <col min="58" max="58" width="99.5703125" style="65535" bestFit="1" customWidth="1"/>
    <col min="59" max="59" width="90.7109375" style="65535" bestFit="1" customWidth="1"/>
    <col min="60" max="60" width="95" style="65535" bestFit="1" customWidth="1"/>
    <col min="61" max="61" width="79.5703125" style="65535" bestFit="1" customWidth="1"/>
    <col min="62" max="62" width="93.28515625" style="65535" bestFit="1" customWidth="1"/>
    <col min="63" max="63" width="98.5703125" style="65535" bestFit="1" customWidth="1"/>
    <col min="64" max="64" width="82.140625" style="65535" bestFit="1" customWidth="1"/>
    <col min="65" max="65" width="72" style="65535" bestFit="1" customWidth="1"/>
    <col min="66" max="66" width="96" style="65535" bestFit="1" customWidth="1"/>
    <col min="67" max="67" width="89.85546875" style="65535" bestFit="1" customWidth="1"/>
    <col min="68" max="68" width="98" style="65535" bestFit="1" customWidth="1"/>
    <col min="69" max="69" width="98.85546875" style="65535" bestFit="1" customWidth="1"/>
    <col min="70" max="70" width="96.28515625" style="65535" bestFit="1" customWidth="1"/>
    <col min="71" max="71" width="77.42578125" style="65535" bestFit="1" customWidth="1"/>
    <col min="72" max="72" width="84.28515625" style="65535" bestFit="1" customWidth="1"/>
    <col min="73" max="73" width="97.7109375" style="65535" bestFit="1" customWidth="1"/>
    <col min="74" max="74" width="84.28515625" style="65535" bestFit="1" customWidth="1"/>
    <col min="75" max="75" width="89" style="65535" bestFit="1" customWidth="1"/>
    <col min="76" max="76" width="89.28515625" style="65535" bestFit="1" customWidth="1"/>
    <col min="77" max="77" width="85.42578125" style="65535" bestFit="1" customWidth="1"/>
    <col min="78" max="78" width="80.85546875" style="65535" bestFit="1" customWidth="1"/>
    <col min="79" max="79" width="74.28515625" style="65535" bestFit="1" customWidth="1"/>
    <col min="80" max="80" width="52.7109375" style="65535" bestFit="1" customWidth="1"/>
    <col min="81" max="81" width="56.42578125" style="65535" bestFit="1" customWidth="1"/>
    <col min="82" max="82" width="92.140625" style="65535" bestFit="1" customWidth="1"/>
    <col min="83" max="83" width="75.7109375" style="65535" bestFit="1" customWidth="1"/>
    <col min="84" max="84" width="90" style="65535" bestFit="1" customWidth="1"/>
    <col min="85" max="85" width="61.5703125" style="65535" bestFit="1" customWidth="1"/>
    <col min="86" max="86" width="63.28515625" style="65535" bestFit="1" customWidth="1"/>
    <col min="87" max="87" width="54" style="65535" bestFit="1" customWidth="1"/>
    <col min="88" max="88" width="73.5703125" style="65535" bestFit="1" customWidth="1"/>
    <col min="89" max="89" width="30" style="65535" bestFit="1" customWidth="1"/>
    <col min="90" max="90" width="74.28515625" style="65535" bestFit="1" customWidth="1"/>
    <col min="91" max="91" width="93.42578125" style="65535" bestFit="1" customWidth="1"/>
    <col min="92" max="92" width="85" style="65535" bestFit="1" customWidth="1"/>
    <col min="93" max="93" width="78" style="65535" bestFit="1" customWidth="1"/>
    <col min="94" max="94" width="97.42578125" style="65535" bestFit="1" customWidth="1"/>
    <col min="95" max="95" width="93.7109375" style="65535" bestFit="1" customWidth="1"/>
    <col min="96" max="96" width="95.140625" style="65535" bestFit="1" customWidth="1"/>
    <col min="97" max="97" width="89.140625" style="65535" bestFit="1" customWidth="1"/>
    <col min="98" max="98" width="78.7109375" style="65535" bestFit="1" customWidth="1"/>
    <col min="99" max="99" width="89" style="65535" bestFit="1" customWidth="1"/>
    <col min="100" max="100" width="90.140625" style="65535" bestFit="1" customWidth="1"/>
    <col min="101" max="101" width="80.5703125" style="65535" bestFit="1" customWidth="1"/>
    <col min="102" max="102" width="94.5703125" style="65535" bestFit="1" customWidth="1"/>
    <col min="103" max="103" width="99.28515625" style="65535" bestFit="1" customWidth="1"/>
    <col min="104" max="104" width="89.7109375" style="65535" bestFit="1" customWidth="1"/>
    <col min="105" max="105" width="69.7109375" style="65535" bestFit="1" customWidth="1"/>
    <col min="106" max="106" width="80.85546875" style="65535" bestFit="1" customWidth="1"/>
    <col min="107" max="107" width="74" style="65535" bestFit="1" customWidth="1"/>
    <col min="108" max="108" width="82.7109375" style="65535" bestFit="1" customWidth="1"/>
    <col min="109" max="109" width="79.85546875" style="65535" bestFit="1" customWidth="1"/>
    <col min="110" max="110" width="68.85546875" style="65535" bestFit="1" customWidth="1"/>
    <col min="111" max="111" width="92.28515625" style="65535" bestFit="1" customWidth="1"/>
    <col min="112" max="112" width="76.28515625" style="65535" bestFit="1" customWidth="1"/>
    <col min="113" max="113" width="100.28515625" style="65535" bestFit="1" customWidth="1"/>
    <col min="114" max="114" width="84.85546875" style="65535" bestFit="1" customWidth="1"/>
    <col min="115" max="115" width="94.5703125" style="65535" bestFit="1" customWidth="1"/>
    <col min="116" max="116" width="101" style="65535" bestFit="1" customWidth="1"/>
    <col min="117" max="117" width="90.7109375" style="65535" bestFit="1" customWidth="1"/>
    <col min="118" max="118" width="83.140625" style="65535" bestFit="1" customWidth="1"/>
    <col min="119" max="119" width="98.7109375" style="65535" bestFit="1" customWidth="1"/>
    <col min="120" max="120" width="99.28515625" style="65535" bestFit="1" customWidth="1"/>
    <col min="121" max="121" width="92.85546875" style="65535" bestFit="1" customWidth="1"/>
    <col min="122" max="122" width="86.42578125" style="65535" bestFit="1" customWidth="1"/>
    <col min="123" max="123" width="99.42578125" style="65535" bestFit="1" customWidth="1"/>
    <col min="124" max="124" width="97.42578125" style="65535" bestFit="1" customWidth="1"/>
    <col min="125" max="125" width="103" style="65535" bestFit="1" customWidth="1"/>
    <col min="126" max="126" width="108" style="65535" bestFit="1" customWidth="1"/>
    <col min="127" max="127" width="98.28515625" style="65535" bestFit="1" customWidth="1"/>
    <col min="128" max="128" width="89.140625" style="65535" bestFit="1" customWidth="1"/>
    <col min="129" max="129" width="90.140625" style="65535" bestFit="1" customWidth="1"/>
    <col min="130" max="130" width="85.42578125" style="65535" bestFit="1" customWidth="1"/>
    <col min="131" max="131" width="94.140625" style="65535" bestFit="1" customWidth="1"/>
    <col min="132" max="132" width="106.42578125" style="65535" bestFit="1" customWidth="1"/>
    <col min="133" max="133" width="97.7109375" style="65535" bestFit="1" customWidth="1"/>
    <col min="134" max="134" width="102.28515625" style="65535" bestFit="1" customWidth="1"/>
    <col min="135" max="135" width="46.28515625" style="65535" bestFit="1" customWidth="1"/>
    <col min="136" max="136" width="79.85546875" style="65535" bestFit="1" customWidth="1"/>
    <col min="137" max="137" width="74.140625" style="65535" bestFit="1" customWidth="1"/>
    <col min="138" max="138" width="89.140625" style="65535" bestFit="1" customWidth="1"/>
    <col min="139" max="140" width="72.85546875" style="65535" bestFit="1" customWidth="1"/>
    <col min="141" max="141" width="58.140625" style="65535" bestFit="1" customWidth="1"/>
    <col min="142" max="142" width="82" style="65535" bestFit="1" customWidth="1"/>
    <col min="143" max="143" width="63.42578125" style="65535" bestFit="1" customWidth="1"/>
    <col min="144" max="144" width="34.7109375" style="65535" bestFit="1" customWidth="1"/>
    <col min="145" max="145" width="38.85546875" style="65535" bestFit="1" customWidth="1"/>
    <col min="146" max="146" width="66" style="65535" bestFit="1" customWidth="1"/>
    <col min="147" max="147" width="78.28515625" style="65535" bestFit="1" customWidth="1"/>
    <col min="148" max="148" width="76.7109375" style="65535" bestFit="1" customWidth="1"/>
    <col min="149" max="149" width="72.28515625" style="65535" bestFit="1" customWidth="1"/>
    <col min="150" max="150" width="53.28515625" style="65535" bestFit="1" customWidth="1"/>
    <col min="151" max="151" width="66.5703125" style="65535" bestFit="1" customWidth="1"/>
    <col min="152" max="152" width="11.28515625" style="65535" bestFit="1" customWidth="1"/>
  </cols>
  <sheetData>
    <row r="3" spans="1:2" s="65535">
      <c r="A3" s="65535" t="s">
        <v>335</v>
      </c>
      <c r="B3" s="65535" t="s">
        <v>422</v>
      </c>
    </row>
    <row r="4" spans="1:2" s="65535">
      <c r="A4" s="65535" t="s">
        <v>291</v>
      </c>
      <c r="B4" s="65535">
        <v>1</v>
      </c>
    </row>
    <row r="5" spans="1:2" s="65535">
      <c r="A5" s="65535" t="s">
        <v>233</v>
      </c>
      <c r="B5" s="65535">
        <v>1</v>
      </c>
    </row>
    <row r="6" spans="1:2" s="65535">
      <c r="A6" s="65535" t="s">
        <v>229</v>
      </c>
      <c r="B6" s="65535">
        <v>1</v>
      </c>
    </row>
    <row r="7" spans="1:2" s="65535">
      <c r="A7" s="65535" t="s">
        <v>119</v>
      </c>
      <c r="B7" s="65535">
        <v>1</v>
      </c>
    </row>
    <row r="8" spans="1:2" s="65535">
      <c r="A8" s="65535" t="s">
        <v>71</v>
      </c>
      <c r="B8" s="65535">
        <v>1</v>
      </c>
    </row>
    <row r="9" spans="1:2" s="65535">
      <c r="A9" s="65535" t="s">
        <v>305</v>
      </c>
      <c r="B9" s="65535">
        <v>1</v>
      </c>
    </row>
    <row r="10" spans="1:2" s="65535">
      <c r="A10" s="65535" t="s">
        <v>114</v>
      </c>
      <c r="B10" s="65535">
        <v>1</v>
      </c>
    </row>
    <row r="11" spans="1:2" s="65535">
      <c r="A11" s="65535" t="s">
        <v>251</v>
      </c>
      <c r="B11" s="65535">
        <v>1</v>
      </c>
    </row>
    <row r="12" spans="1:2" s="65535">
      <c r="A12" s="65535" t="s">
        <v>96</v>
      </c>
      <c r="B12" s="65535">
        <v>1</v>
      </c>
    </row>
    <row r="13" spans="1:2" s="65535">
      <c r="A13" s="65535" t="s">
        <v>207</v>
      </c>
      <c r="B13" s="65535">
        <v>1</v>
      </c>
    </row>
    <row r="14" spans="1:2" s="65535">
      <c r="A14" s="65535" t="s">
        <v>181</v>
      </c>
      <c r="B14" s="65535">
        <v>1</v>
      </c>
    </row>
    <row r="15" spans="1:2" s="65535">
      <c r="A15" s="65535" t="s">
        <v>189</v>
      </c>
      <c r="B15" s="65535">
        <v>1</v>
      </c>
    </row>
    <row r="16" spans="1:2" s="65535">
      <c r="A16" s="65535" t="s">
        <v>165</v>
      </c>
      <c r="B16" s="65535">
        <v>1</v>
      </c>
    </row>
    <row r="17" spans="1:2" s="65535">
      <c r="A17" s="65535" t="s">
        <v>193</v>
      </c>
      <c r="B17" s="65535">
        <v>1</v>
      </c>
    </row>
    <row r="18" spans="1:2" s="65535">
      <c r="A18" s="65535" t="s">
        <v>104</v>
      </c>
      <c r="B18" s="65535">
        <v>1</v>
      </c>
    </row>
    <row r="19" spans="1:2" s="65535">
      <c r="A19" s="65535" t="s">
        <v>201</v>
      </c>
      <c r="B19" s="65535">
        <v>1</v>
      </c>
    </row>
    <row r="20" spans="1:2" s="65535">
      <c r="A20" s="65535" t="s">
        <v>211</v>
      </c>
      <c r="B20" s="65535">
        <v>1</v>
      </c>
    </row>
    <row r="21" spans="1:2" s="65535">
      <c r="A21" s="65535" t="s">
        <v>153</v>
      </c>
      <c r="B21" s="65535">
        <v>1</v>
      </c>
    </row>
    <row r="22" spans="1:2" s="65535">
      <c r="A22" s="65535" t="s">
        <v>185</v>
      </c>
      <c r="B22" s="65535">
        <v>1</v>
      </c>
    </row>
    <row r="23" spans="1:2" s="65535">
      <c r="A23" s="65535" t="s">
        <v>100</v>
      </c>
      <c r="B23" s="65535">
        <v>1</v>
      </c>
    </row>
    <row r="24" spans="1:2" s="65535">
      <c r="A24" s="65535" t="s">
        <v>273</v>
      </c>
      <c r="B24" s="65535">
        <v>1</v>
      </c>
    </row>
    <row r="25" spans="1:2" s="65535">
      <c r="A25" s="65535" t="s">
        <v>283</v>
      </c>
      <c r="B25" s="65535">
        <v>1</v>
      </c>
    </row>
    <row r="26" spans="1:2" s="65535">
      <c r="A26" s="65535" t="s">
        <v>135</v>
      </c>
      <c r="B26" s="65535">
        <v>1</v>
      </c>
    </row>
    <row r="27" spans="1:2" s="65535">
      <c r="A27" s="65535" t="s">
        <v>36</v>
      </c>
      <c r="B27" s="65535">
        <v>1</v>
      </c>
    </row>
    <row r="28" spans="1:2" s="65535">
      <c r="A28" s="65535" t="s">
        <v>15</v>
      </c>
      <c r="B28" s="65535">
        <v>1</v>
      </c>
    </row>
    <row r="29" spans="1:2" s="65535">
      <c r="A29" s="65535" t="s">
        <v>56</v>
      </c>
      <c r="B29" s="65535">
        <v>1</v>
      </c>
    </row>
    <row r="30" spans="1:2" s="65535">
      <c r="A30" s="65535" t="s">
        <v>90</v>
      </c>
      <c r="B30" s="65535">
        <v>1</v>
      </c>
    </row>
    <row r="31" spans="1:2" s="65535">
      <c r="A31" s="65535" t="s">
        <v>131</v>
      </c>
      <c r="B31" s="65535">
        <v>1</v>
      </c>
    </row>
    <row r="32" spans="1:2" s="65535">
      <c r="A32" s="65535" t="s">
        <v>67</v>
      </c>
      <c r="B32" s="65535">
        <v>1</v>
      </c>
    </row>
    <row r="33" spans="1:2" s="65535">
      <c r="A33" s="65535" t="s">
        <v>26</v>
      </c>
      <c r="B33" s="65535">
        <v>1</v>
      </c>
    </row>
    <row r="34" spans="1:2" s="65535">
      <c r="A34" s="65535" t="s">
        <v>235</v>
      </c>
      <c r="B34" s="65535">
        <v>1</v>
      </c>
    </row>
    <row r="35" spans="1:2" s="65535">
      <c r="A35" s="65535" t="s">
        <v>58</v>
      </c>
      <c r="B35" s="65535">
        <v>1</v>
      </c>
    </row>
    <row r="36" spans="1:2" s="65535">
      <c r="A36" s="65535" t="s">
        <v>40</v>
      </c>
      <c r="B36" s="65535">
        <v>1</v>
      </c>
    </row>
    <row r="37" spans="1:2" s="65535">
      <c r="A37" s="65535" t="s">
        <v>225</v>
      </c>
      <c r="B37" s="65535">
        <v>1</v>
      </c>
    </row>
    <row r="38" spans="1:2" s="65535">
      <c r="A38" s="65535" t="s">
        <v>73</v>
      </c>
      <c r="B38" s="65535">
        <v>1</v>
      </c>
    </row>
    <row r="39" spans="1:2" s="65535">
      <c r="A39" s="65535" t="s">
        <v>231</v>
      </c>
      <c r="B39" s="65535">
        <v>1</v>
      </c>
    </row>
    <row r="40" spans="1:2" s="65535">
      <c r="A40" s="65535" t="s">
        <v>147</v>
      </c>
      <c r="B40" s="65535">
        <v>1</v>
      </c>
    </row>
    <row r="41" spans="1:2" s="65535">
      <c r="A41" s="65535" t="s">
        <v>86</v>
      </c>
      <c r="B41" s="65535">
        <v>1</v>
      </c>
    </row>
    <row r="42" spans="1:2" s="65535">
      <c r="A42" s="65535" t="s">
        <v>28</v>
      </c>
      <c r="B42" s="65535">
        <v>1</v>
      </c>
    </row>
    <row r="43" spans="1:2" s="65535">
      <c r="A43" s="65535" t="s">
        <v>51</v>
      </c>
      <c r="B43" s="65535">
        <v>1</v>
      </c>
    </row>
    <row r="44" spans="1:2" s="65535">
      <c r="A44" s="65535" t="s">
        <v>43</v>
      </c>
      <c r="B44" s="65535">
        <v>1</v>
      </c>
    </row>
    <row r="45" spans="1:2" s="65535">
      <c r="A45" s="65535" t="s">
        <v>53</v>
      </c>
      <c r="B45" s="65535">
        <v>1</v>
      </c>
    </row>
    <row r="46" spans="1:2" s="65535">
      <c r="A46" s="65535" t="s">
        <v>167</v>
      </c>
      <c r="B46" s="65535">
        <v>1</v>
      </c>
    </row>
    <row r="47" spans="1:2" s="65535">
      <c r="A47" s="65535" t="s">
        <v>317</v>
      </c>
      <c r="B47" s="65535">
        <v>1</v>
      </c>
    </row>
    <row r="48" spans="1:2" s="65535">
      <c r="A48" s="65535" t="s">
        <v>77</v>
      </c>
      <c r="B48" s="65535">
        <v>1</v>
      </c>
    </row>
    <row r="49" spans="1:2" s="65535">
      <c r="A49" s="65535" t="s">
        <v>261</v>
      </c>
      <c r="B49" s="65535">
        <v>1</v>
      </c>
    </row>
    <row r="50" spans="1:2" s="65535">
      <c r="A50" s="65535" t="s">
        <v>171</v>
      </c>
      <c r="B50" s="65535">
        <v>1</v>
      </c>
    </row>
    <row r="51" spans="1:2" s="65535">
      <c r="A51" s="65535" t="s">
        <v>205</v>
      </c>
      <c r="B51" s="65535">
        <v>1</v>
      </c>
    </row>
    <row r="52" spans="1:2" s="65535">
      <c r="A52" s="65535" t="s">
        <v>209</v>
      </c>
      <c r="B52" s="65535">
        <v>1</v>
      </c>
    </row>
    <row r="53" spans="1:2" s="65535">
      <c r="A53" s="65535" t="s">
        <v>69</v>
      </c>
      <c r="B53" s="65535">
        <v>1</v>
      </c>
    </row>
    <row r="54" spans="1:2" s="65535">
      <c r="A54" s="65535" t="s">
        <v>133</v>
      </c>
      <c r="B54" s="65535">
        <v>1</v>
      </c>
    </row>
    <row r="55" spans="1:2" s="65535">
      <c r="A55" s="65535" t="s">
        <v>151</v>
      </c>
      <c r="B55" s="65535">
        <v>1</v>
      </c>
    </row>
    <row r="56" spans="1:2" s="65535">
      <c r="A56" s="65535" t="s">
        <v>247</v>
      </c>
      <c r="B56" s="65535">
        <v>1</v>
      </c>
    </row>
    <row r="57" spans="1:2" s="65535">
      <c r="A57" s="65535" t="s">
        <v>19</v>
      </c>
      <c r="B57" s="65535">
        <v>1</v>
      </c>
    </row>
    <row r="58" spans="1:2" s="65535">
      <c r="A58" s="65535" t="s">
        <v>187</v>
      </c>
      <c r="B58" s="65535">
        <v>1</v>
      </c>
    </row>
    <row r="59" spans="1:2" s="65535">
      <c r="A59" s="65535" t="s">
        <v>173</v>
      </c>
      <c r="B59" s="65535">
        <v>1</v>
      </c>
    </row>
    <row r="60" spans="1:2" s="65535">
      <c r="A60" s="65535" t="s">
        <v>275</v>
      </c>
      <c r="B60" s="65535">
        <v>1</v>
      </c>
    </row>
    <row r="61" spans="1:2" s="65535">
      <c r="A61" s="65535" t="s">
        <v>121</v>
      </c>
      <c r="B61" s="65535">
        <v>1</v>
      </c>
    </row>
    <row r="62" spans="1:2" s="65535">
      <c r="A62" s="65535" t="s">
        <v>63</v>
      </c>
      <c r="B62" s="65535">
        <v>1</v>
      </c>
    </row>
    <row r="63" spans="1:2" s="65535">
      <c r="A63" s="65535" t="s">
        <v>159</v>
      </c>
      <c r="B63" s="65535">
        <v>1</v>
      </c>
    </row>
    <row r="64" spans="1:2" s="65535">
      <c r="A64" s="65535" t="s">
        <v>92</v>
      </c>
      <c r="B64" s="65535">
        <v>1</v>
      </c>
    </row>
    <row r="65" spans="1:2" s="65535">
      <c r="A65" s="65535" t="s">
        <v>88</v>
      </c>
      <c r="B65" s="65535">
        <v>1</v>
      </c>
    </row>
    <row r="66" spans="1:2" s="65535">
      <c r="A66" s="65535" t="s">
        <v>313</v>
      </c>
      <c r="B66" s="65535">
        <v>1</v>
      </c>
    </row>
    <row r="67" spans="1:2" s="65535">
      <c r="A67" s="65535" t="s">
        <v>239</v>
      </c>
      <c r="B67" s="65535">
        <v>1</v>
      </c>
    </row>
    <row r="68" spans="1:2" s="65535">
      <c r="A68" s="65535" t="s">
        <v>307</v>
      </c>
      <c r="B68" s="65535">
        <v>1</v>
      </c>
    </row>
    <row r="69" spans="1:2" s="65535">
      <c r="A69" s="65535" t="s">
        <v>79</v>
      </c>
      <c r="B69" s="65535">
        <v>1</v>
      </c>
    </row>
    <row r="70" spans="1:2" s="65535">
      <c r="A70" s="65535" t="s">
        <v>213</v>
      </c>
      <c r="B70" s="65535">
        <v>1</v>
      </c>
    </row>
    <row r="71" spans="1:2" s="65535">
      <c r="A71" s="65535" t="s">
        <v>47</v>
      </c>
      <c r="B71" s="65535">
        <v>1</v>
      </c>
    </row>
    <row r="72" spans="1:2" s="65535">
      <c r="A72" s="65535" t="s">
        <v>49</v>
      </c>
      <c r="B72" s="65535">
        <v>1</v>
      </c>
    </row>
    <row r="73" spans="1:2" s="65535">
      <c r="A73" s="65535" t="s">
        <v>137</v>
      </c>
      <c r="B73" s="65535">
        <v>1</v>
      </c>
    </row>
    <row r="74" spans="1:2" s="65535">
      <c r="A74" s="65535" t="s">
        <v>125</v>
      </c>
      <c r="B74" s="65535">
        <v>1</v>
      </c>
    </row>
    <row r="75" spans="1:2" s="65535">
      <c r="A75" s="65535" t="s">
        <v>75</v>
      </c>
      <c r="B75" s="65535">
        <v>1</v>
      </c>
    </row>
    <row r="76" spans="1:2" s="65535">
      <c r="A76" s="65535" t="s">
        <v>163</v>
      </c>
      <c r="B76" s="65535">
        <v>1</v>
      </c>
    </row>
    <row r="77" spans="1:2" s="65535">
      <c r="A77" s="65535" t="s">
        <v>321</v>
      </c>
      <c r="B77" s="65535">
        <v>1</v>
      </c>
    </row>
    <row r="78" spans="1:2" s="65535">
      <c r="A78" s="65535" t="s">
        <v>108</v>
      </c>
      <c r="B78" s="65535">
        <v>1</v>
      </c>
    </row>
    <row r="79" spans="1:2" s="65535">
      <c r="A79" s="65535" t="s">
        <v>285</v>
      </c>
      <c r="B79" s="65535">
        <v>1</v>
      </c>
    </row>
    <row r="80" spans="1:2" s="65535">
      <c r="A80" s="65535" t="s">
        <v>127</v>
      </c>
      <c r="B80" s="65535">
        <v>1</v>
      </c>
    </row>
    <row r="81" spans="1:2" s="65535">
      <c r="A81" s="65535" t="s">
        <v>289</v>
      </c>
      <c r="B81" s="65535">
        <v>1</v>
      </c>
    </row>
    <row r="82" spans="1:2" s="65535">
      <c r="A82" s="65535" t="s">
        <v>269</v>
      </c>
      <c r="B82" s="65535">
        <v>1</v>
      </c>
    </row>
    <row r="83" spans="1:2" s="65535">
      <c r="A83" s="65535" t="s">
        <v>179</v>
      </c>
      <c r="B83" s="65535">
        <v>1</v>
      </c>
    </row>
    <row r="84" spans="1:2" s="65535">
      <c r="A84" s="65535" t="s">
        <v>219</v>
      </c>
      <c r="B84" s="65535">
        <v>1</v>
      </c>
    </row>
    <row r="85" spans="1:2" s="65535">
      <c r="A85" s="65535" t="s">
        <v>287</v>
      </c>
      <c r="B85" s="65535">
        <v>1</v>
      </c>
    </row>
    <row r="86" spans="1:2" s="65535">
      <c r="A86" s="65535" t="s">
        <v>10</v>
      </c>
      <c r="B86" s="65535">
        <v>1</v>
      </c>
    </row>
    <row r="87" spans="1:2" s="65535">
      <c r="A87" s="65535" t="s">
        <v>265</v>
      </c>
      <c r="B87" s="65535">
        <v>1</v>
      </c>
    </row>
    <row r="88" spans="1:2" s="65535">
      <c r="A88" s="65535" t="s">
        <v>94</v>
      </c>
      <c r="B88" s="65535">
        <v>1</v>
      </c>
    </row>
    <row r="89" spans="1:2" s="65535">
      <c r="A89" s="65535" t="s">
        <v>299</v>
      </c>
      <c r="B89" s="65535">
        <v>1</v>
      </c>
    </row>
    <row r="90" spans="1:2" s="65535">
      <c r="A90" s="65535" t="s">
        <v>279</v>
      </c>
      <c r="B90" s="65535">
        <v>1</v>
      </c>
    </row>
    <row r="91" spans="1:2" s="65535">
      <c r="A91" s="65535" t="s">
        <v>241</v>
      </c>
      <c r="B91" s="65535">
        <v>1</v>
      </c>
    </row>
    <row r="92" spans="1:2" s="65535">
      <c r="A92" s="65535" t="s">
        <v>129</v>
      </c>
      <c r="B92" s="65535">
        <v>1</v>
      </c>
    </row>
    <row r="93" spans="1:2" s="65535">
      <c r="A93" s="65535" t="s">
        <v>155</v>
      </c>
      <c r="B93" s="65535">
        <v>1</v>
      </c>
    </row>
    <row r="94" spans="1:2" s="65535">
      <c r="A94" s="65535" t="s">
        <v>217</v>
      </c>
      <c r="B94" s="65535">
        <v>1</v>
      </c>
    </row>
    <row r="95" spans="1:2" s="65535">
      <c r="A95" s="65535" t="s">
        <v>199</v>
      </c>
      <c r="B95" s="65535">
        <v>1</v>
      </c>
    </row>
    <row r="96" spans="1:2" s="65535">
      <c r="A96" s="65535" t="s">
        <v>123</v>
      </c>
      <c r="B96" s="65535">
        <v>1</v>
      </c>
    </row>
    <row r="97" spans="1:2" s="65535">
      <c r="A97" s="65535" t="s">
        <v>157</v>
      </c>
      <c r="B97" s="65535">
        <v>1</v>
      </c>
    </row>
    <row r="98" spans="1:2" s="65535">
      <c r="A98" s="65535" t="s">
        <v>263</v>
      </c>
      <c r="B98" s="65535">
        <v>1</v>
      </c>
    </row>
    <row r="99" spans="1:2" s="65535">
      <c r="A99" s="65535" t="s">
        <v>139</v>
      </c>
      <c r="B99" s="65535">
        <v>1</v>
      </c>
    </row>
    <row r="100" spans="1:2" s="65535">
      <c r="A100" s="65535" t="s">
        <v>33</v>
      </c>
      <c r="B100" s="65535">
        <v>1</v>
      </c>
    </row>
    <row r="101" spans="1:2" s="65535">
      <c r="A101" s="65535" t="s">
        <v>295</v>
      </c>
      <c r="B101" s="65535">
        <v>1</v>
      </c>
    </row>
    <row r="102" spans="1:2" s="65535">
      <c r="A102" s="65535" t="s">
        <v>221</v>
      </c>
      <c r="B102" s="65535">
        <v>1</v>
      </c>
    </row>
    <row r="103" spans="1:2" s="65535">
      <c r="A103" s="65535" t="s">
        <v>191</v>
      </c>
      <c r="B103" s="65535">
        <v>1</v>
      </c>
    </row>
    <row r="104" spans="1:2" s="65535">
      <c r="A104" s="65535" t="s">
        <v>106</v>
      </c>
      <c r="B104" s="65535">
        <v>1</v>
      </c>
    </row>
    <row r="105" spans="1:2" s="65535">
      <c r="A105" s="65535" t="s">
        <v>271</v>
      </c>
      <c r="B105" s="65535">
        <v>1</v>
      </c>
    </row>
    <row r="106" spans="1:2" s="65535">
      <c r="A106" s="65535" t="s">
        <v>259</v>
      </c>
      <c r="B106" s="65535">
        <v>1</v>
      </c>
    </row>
    <row r="107" spans="1:2" s="65535">
      <c r="A107" s="65535" t="s">
        <v>249</v>
      </c>
      <c r="B107" s="65535">
        <v>1</v>
      </c>
    </row>
    <row r="108" spans="1:2" s="65535">
      <c r="A108" s="65535" t="s">
        <v>215</v>
      </c>
      <c r="B108" s="65535">
        <v>1</v>
      </c>
    </row>
    <row r="109" spans="1:2" s="65535">
      <c r="A109" s="65535" t="s">
        <v>177</v>
      </c>
      <c r="B109" s="65535">
        <v>1</v>
      </c>
    </row>
    <row r="110" spans="1:2" s="65535">
      <c r="A110" s="65535" t="s">
        <v>323</v>
      </c>
      <c r="B110" s="65535">
        <v>1</v>
      </c>
    </row>
    <row r="111" spans="1:2" s="65535">
      <c r="A111" s="65535" t="s">
        <v>175</v>
      </c>
      <c r="B111" s="65535">
        <v>1</v>
      </c>
    </row>
    <row r="112" spans="1:2" s="65535">
      <c r="A112" s="65535" t="s">
        <v>297</v>
      </c>
      <c r="B112" s="65535">
        <v>1</v>
      </c>
    </row>
    <row r="113" spans="1:2" s="65535">
      <c r="A113" s="65535" t="s">
        <v>303</v>
      </c>
      <c r="B113" s="65535">
        <v>1</v>
      </c>
    </row>
    <row r="114" spans="1:2" s="65535">
      <c r="A114" s="65535" t="s">
        <v>245</v>
      </c>
      <c r="B114" s="65535">
        <v>1</v>
      </c>
    </row>
    <row r="115" spans="1:2" s="65535">
      <c r="A115" s="65535" t="s">
        <v>169</v>
      </c>
      <c r="B115" s="65535">
        <v>1</v>
      </c>
    </row>
    <row r="116" spans="1:2" s="65535">
      <c r="A116" s="65535" t="s">
        <v>301</v>
      </c>
      <c r="B116" s="65535">
        <v>1</v>
      </c>
    </row>
    <row r="117" spans="1:2" s="65535">
      <c r="A117" s="65535" t="s">
        <v>255</v>
      </c>
      <c r="B117" s="65535">
        <v>1</v>
      </c>
    </row>
    <row r="118" spans="1:2" s="65535">
      <c r="A118" s="65535" t="s">
        <v>38</v>
      </c>
      <c r="B118" s="65535">
        <v>1</v>
      </c>
    </row>
    <row r="119" spans="1:2" s="65535">
      <c r="A119" s="65535" t="s">
        <v>267</v>
      </c>
      <c r="B119" s="65535">
        <v>1</v>
      </c>
    </row>
    <row r="120" spans="1:2" s="65535">
      <c r="A120" s="65535" t="s">
        <v>315</v>
      </c>
      <c r="B120" s="65535">
        <v>1</v>
      </c>
    </row>
    <row r="121" spans="1:2" s="65535">
      <c r="A121" s="65535" t="s">
        <v>327</v>
      </c>
      <c r="B121" s="65535">
        <v>1</v>
      </c>
    </row>
    <row r="122" spans="1:2" s="65535">
      <c r="A122" s="65535" t="s">
        <v>117</v>
      </c>
      <c r="B122" s="65535">
        <v>1</v>
      </c>
    </row>
    <row r="123" spans="1:2" s="65535">
      <c r="A123" s="65535" t="s">
        <v>110</v>
      </c>
      <c r="B123" s="65535">
        <v>1</v>
      </c>
    </row>
    <row r="124" spans="1:2" s="65535">
      <c r="A124" s="65535" t="s">
        <v>281</v>
      </c>
      <c r="B124" s="65535">
        <v>1</v>
      </c>
    </row>
    <row r="125" spans="1:2" s="65535">
      <c r="A125" s="65535" t="s">
        <v>197</v>
      </c>
      <c r="B125" s="65535">
        <v>1</v>
      </c>
    </row>
    <row r="126" spans="1:2" s="65535">
      <c r="A126" s="65535" t="s">
        <v>243</v>
      </c>
      <c r="B126" s="65535">
        <v>1</v>
      </c>
    </row>
    <row r="127" spans="1:2" s="65535">
      <c r="A127" s="65535" t="s">
        <v>223</v>
      </c>
      <c r="B127" s="65535">
        <v>1</v>
      </c>
    </row>
    <row r="128" spans="1:2" s="65535">
      <c r="A128" s="65535" t="s">
        <v>98</v>
      </c>
      <c r="B128" s="65535">
        <v>1</v>
      </c>
    </row>
    <row r="129" spans="1:2" s="65535">
      <c r="A129" s="65535" t="s">
        <v>309</v>
      </c>
      <c r="B129" s="65535">
        <v>1</v>
      </c>
    </row>
    <row r="130" spans="1:2" s="65535">
      <c r="A130" s="65535" t="s">
        <v>311</v>
      </c>
      <c r="B130" s="65535">
        <v>1</v>
      </c>
    </row>
    <row r="131" spans="1:2" s="65535">
      <c r="A131" s="65535" t="s">
        <v>161</v>
      </c>
      <c r="B131" s="65535">
        <v>1</v>
      </c>
    </row>
    <row r="132" spans="1:2" s="65535">
      <c r="A132" s="65535" t="s">
        <v>149</v>
      </c>
      <c r="B132" s="65535">
        <v>1</v>
      </c>
    </row>
    <row r="133" spans="1:2" s="65535">
      <c r="A133" s="65535" t="s">
        <v>227</v>
      </c>
      <c r="B133" s="65535">
        <v>1</v>
      </c>
    </row>
    <row r="134" spans="1:2" s="65535">
      <c r="A134" s="65535" t="s">
        <v>23</v>
      </c>
      <c r="B134" s="65535">
        <v>1</v>
      </c>
    </row>
    <row r="135" spans="1:2" s="65535">
      <c r="A135" s="65535" t="s">
        <v>203</v>
      </c>
      <c r="B135" s="65535">
        <v>1</v>
      </c>
    </row>
    <row r="136" spans="1:2" s="65535">
      <c r="A136" s="65535" t="s">
        <v>65</v>
      </c>
      <c r="B136" s="65535">
        <v>1</v>
      </c>
    </row>
    <row r="137" spans="1:2" s="65535">
      <c r="A137" s="65535" t="s">
        <v>145</v>
      </c>
      <c r="B137" s="65535">
        <v>1</v>
      </c>
    </row>
    <row r="138" spans="1:2" s="65535">
      <c r="A138" s="65535" t="s">
        <v>112</v>
      </c>
      <c r="B138" s="65535">
        <v>1</v>
      </c>
    </row>
    <row r="139" spans="1:2" s="65535">
      <c r="A139" s="65535" t="s">
        <v>253</v>
      </c>
      <c r="B139" s="65535">
        <v>1</v>
      </c>
    </row>
    <row r="140" spans="1:2" s="65535">
      <c r="A140" s="65535" t="s">
        <v>277</v>
      </c>
      <c r="B140" s="65535">
        <v>1</v>
      </c>
    </row>
    <row r="141" spans="1:2" s="65535">
      <c r="A141" s="65535" t="s">
        <v>195</v>
      </c>
      <c r="B141" s="65535">
        <v>1</v>
      </c>
    </row>
    <row r="142" spans="1:2" s="65535">
      <c r="A142" s="65535" t="s">
        <v>102</v>
      </c>
      <c r="B142" s="65535">
        <v>1</v>
      </c>
    </row>
    <row r="143" spans="1:2" s="65535">
      <c r="A143" s="65535" t="s">
        <v>237</v>
      </c>
      <c r="B143" s="65535">
        <v>1</v>
      </c>
    </row>
    <row r="144" spans="1:2" s="65535">
      <c r="A144" s="65535" t="s">
        <v>257</v>
      </c>
      <c r="B144" s="65535">
        <v>1</v>
      </c>
    </row>
    <row r="145" spans="1:2" s="65535">
      <c r="A145" s="65535" t="s">
        <v>84</v>
      </c>
      <c r="B145" s="65535">
        <v>1</v>
      </c>
    </row>
    <row r="146" spans="1:2" s="65535">
      <c r="A146" s="65535" t="s">
        <v>319</v>
      </c>
      <c r="B146" s="65535">
        <v>1</v>
      </c>
    </row>
    <row r="147" spans="1:2" s="65535">
      <c r="A147" s="65535" t="s">
        <v>61</v>
      </c>
      <c r="B147" s="65535">
        <v>1</v>
      </c>
    </row>
    <row r="148" spans="1:2" s="65535">
      <c r="A148" s="65535" t="s">
        <v>141</v>
      </c>
      <c r="B148" s="65535">
        <v>1</v>
      </c>
    </row>
    <row r="149" spans="1:2" s="65535">
      <c r="A149" s="65535" t="s">
        <v>143</v>
      </c>
      <c r="B149" s="65535">
        <v>1</v>
      </c>
    </row>
    <row r="150" spans="1:2" s="65535">
      <c r="A150" s="65535" t="s">
        <v>183</v>
      </c>
      <c r="B150" s="65535">
        <v>1</v>
      </c>
    </row>
    <row r="151" spans="1:2" s="65535">
      <c r="A151" s="65535" t="s">
        <v>293</v>
      </c>
      <c r="B151" s="65535">
        <v>1</v>
      </c>
    </row>
    <row r="152" spans="1:2" s="65535">
      <c r="A152" s="65535" t="s">
        <v>325</v>
      </c>
      <c r="B152" s="65535">
        <v>1</v>
      </c>
    </row>
    <row r="153" spans="1:2" s="65535">
      <c r="A153" s="65535" t="s">
        <v>82</v>
      </c>
      <c r="B153" s="65535">
        <v>1</v>
      </c>
    </row>
    <row r="154" spans="1:2" s="65535">
      <c r="A154" s="65535" t="s">
        <v>336</v>
      </c>
      <c r="B154" s="65535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"/>
  <sheetViews>
    <sheetView topLeftCell="A20" workbookViewId="0">
      <selection activeCell="I41" sqref="I41"/>
    </sheetView>
  </sheetViews>
  <sheetFormatPr defaultRowHeight="15"/>
  <sheetData>
    <row r="1" spans="1:18" s="65535">
      <c r="A1" s="65535" t="s">
        <v>426</v>
      </c>
      <c r="B1" s="65535"/>
      <c r="C1" s="65535"/>
      <c r="D1" s="65535"/>
      <c r="E1" s="65535"/>
      <c r="F1" s="65535"/>
      <c r="G1" s="65535"/>
      <c r="H1" s="65535"/>
      <c r="I1" s="65535"/>
      <c r="J1" s="65535"/>
      <c r="K1" s="65535"/>
      <c r="L1" s="65535"/>
      <c r="M1" s="65535"/>
      <c r="N1" s="65535"/>
      <c r="O1" s="65535"/>
      <c r="P1" s="65535"/>
      <c r="Q1" s="65535"/>
      <c r="R1" s="65535"/>
    </row>
    <row r="2" spans="1:18" s="65535">
      <c r="A2" s="65535"/>
      <c r="B2" s="65535"/>
      <c r="C2" s="65535"/>
      <c r="D2" s="65535"/>
      <c r="E2" s="65535"/>
      <c r="F2" s="65535"/>
      <c r="G2" s="65535"/>
      <c r="H2" s="65535"/>
      <c r="I2" s="65535"/>
      <c r="J2" s="65535"/>
      <c r="K2" s="65535"/>
      <c r="L2" s="65535"/>
      <c r="M2" s="65535"/>
      <c r="N2" s="65535"/>
      <c r="O2" s="65535"/>
      <c r="P2" s="65535"/>
      <c r="Q2" s="65535"/>
      <c r="R2" s="65535"/>
    </row>
    <row r="3" spans="1:18" s="65535">
      <c r="A3" s="65535"/>
      <c r="B3" s="65535"/>
      <c r="C3" s="65535"/>
      <c r="D3" s="65535"/>
      <c r="E3" s="65535"/>
      <c r="F3" s="65535"/>
      <c r="G3" s="65535"/>
      <c r="H3" s="65535"/>
      <c r="I3" s="65535"/>
      <c r="J3" s="65535"/>
      <c r="K3" s="65535"/>
      <c r="L3" s="65535"/>
      <c r="M3" s="65535"/>
      <c r="N3" s="65535"/>
      <c r="O3" s="65535"/>
      <c r="P3" s="65535"/>
      <c r="Q3" s="65535"/>
      <c r="R3" s="65535"/>
    </row>
  </sheetData>
  <mergeCells count="1">
    <mergeCell ref="A1:R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A9"/>
  <sheetViews>
    <sheetView workbookViewId="0">
      <selection sqref="A1:XFD1048576"/>
    </sheetView>
  </sheetViews>
  <sheetFormatPr defaultRowHeight="15"/>
  <sheetData>
    <row r="2" spans="1:1" s="65535">
      <c r="A2" s="65535" t="s">
        <v>427</v>
      </c>
    </row>
    <row r="3" spans="1:1" s="65535">
      <c r="A3" s="65535" t="s">
        <v>428</v>
      </c>
    </row>
    <row r="4" spans="1:1" s="65535">
      <c r="A4" s="65535" t="s">
        <v>429</v>
      </c>
    </row>
    <row r="5" spans="1:1" s="65535">
      <c r="A5" s="65535" t="s">
        <v>430</v>
      </c>
    </row>
    <row r="6" spans="1:1" s="65535">
      <c r="A6" s="65535" t="s">
        <v>431</v>
      </c>
    </row>
    <row r="7" spans="1:1" s="65535">
      <c r="A7" s="65535" t="s">
        <v>432</v>
      </c>
    </row>
    <row r="8" spans="1:1" s="65535">
      <c r="A8" s="65535" t="s">
        <v>433</v>
      </c>
    </row>
    <row r="9" spans="1:1" s="65535">
      <c r="A9" s="6553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PIVOT</vt:lpstr>
      <vt:lpstr>SCREEN</vt:lpstr>
      <vt:lpstr>Sheet3</vt:lpstr>
      <vt:lpstr>DASHBOARD</vt:lpstr>
      <vt:lpstr>RECOMMENDATIONS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2025-09-15T16:04:07Z</dcterms:created>
  <dcterms:modified xsi:type="dcterms:W3CDTF">2025-09-19T00:25:53Z</dcterms:modified>
</cp:coreProperties>
</file>