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360" windowHeight="15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1" l="1"/>
  <c r="C28" i="1"/>
  <c r="C29" i="1"/>
  <c r="C30" i="1"/>
  <c r="C36" i="1"/>
  <c r="E31" i="1"/>
  <c r="E28" i="1"/>
  <c r="E29" i="1"/>
  <c r="E30" i="1"/>
  <c r="E36" i="1"/>
  <c r="C15" i="1"/>
  <c r="C23" i="1"/>
  <c r="E15" i="1"/>
  <c r="E23" i="1"/>
</calcChain>
</file>

<file path=xl/sharedStrings.xml><?xml version="1.0" encoding="utf-8"?>
<sst xmlns="http://schemas.openxmlformats.org/spreadsheetml/2006/main" count="27" uniqueCount="26">
  <si>
    <t>Tax Impact</t>
  </si>
  <si>
    <t>0-18650</t>
  </si>
  <si>
    <t>18651-75900</t>
  </si>
  <si>
    <t>75901-153100</t>
  </si>
  <si>
    <t>153101-233350</t>
  </si>
  <si>
    <t>233351-416700</t>
  </si>
  <si>
    <t>416701-470700</t>
  </si>
  <si>
    <t>470701+</t>
  </si>
  <si>
    <t>0-19050</t>
  </si>
  <si>
    <t>19051-77400</t>
  </si>
  <si>
    <t>77401-165000</t>
  </si>
  <si>
    <t>165001-315000</t>
  </si>
  <si>
    <t>315001-400000</t>
  </si>
  <si>
    <t>400001-600000</t>
  </si>
  <si>
    <t>600000+</t>
  </si>
  <si>
    <t>New Brackets</t>
  </si>
  <si>
    <t>Bracket Impact</t>
  </si>
  <si>
    <t>Lowest quintile</t>
  </si>
  <si>
    <t>sum</t>
  </si>
  <si>
    <t>Highest quintile</t>
  </si>
  <si>
    <t>Highest Quintile</t>
  </si>
  <si>
    <t>Lowest Quintile</t>
  </si>
  <si>
    <t>mean_income_before_tax</t>
  </si>
  <si>
    <t>2017_tax</t>
  </si>
  <si>
    <t>2018_tax</t>
  </si>
  <si>
    <t>tax_saving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</si>
</sst>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2" borderId="0" xfId="0" applyNumberFormat="1" applyFill="1" applyAlignment="1">
      <alignment horizontal="left"/>
    </xf>
    <xf numFmtId="10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0" fillId="2" borderId="0" xfId="0" applyFill="1" applyAlignment="1">
      <alignment horizontal="right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H13" sqref="H13"/>
    </sheetView>
  </sheetViews>
  <sheetFormatPr baseColWidth="10" defaultRowHeight="15" x14ac:dyDescent="0"/>
  <cols>
    <col min="1" max="1" width="10.83203125" style="1"/>
    <col min="2" max="2" width="12.33203125" style="1" customWidth="1"/>
    <col min="3" max="3" width="18" style="1" customWidth="1"/>
    <col min="4" max="4" width="10.83203125" style="1"/>
    <col min="5" max="5" width="14" style="1" bestFit="1" customWidth="1"/>
    <col min="6" max="6" width="10.83203125" style="1"/>
    <col min="7" max="7" width="10.83203125" style="1" customWidth="1"/>
    <col min="8" max="8" width="27.5" style="1" bestFit="1" customWidth="1"/>
    <col min="9" max="9" width="24" style="1" customWidth="1"/>
    <col min="10" max="10" width="14.33203125" style="1" bestFit="1" customWidth="1"/>
    <col min="11" max="11" width="9.1640625" style="1" bestFit="1" customWidth="1"/>
    <col min="12" max="16384" width="10.83203125" style="1"/>
  </cols>
  <sheetData>
    <row r="1" spans="1:12">
      <c r="A1" s="1" t="s">
        <v>0</v>
      </c>
    </row>
    <row r="3" spans="1:12">
      <c r="B3" s="7" t="s">
        <v>15</v>
      </c>
      <c r="H3" s="7" t="s">
        <v>16</v>
      </c>
    </row>
    <row r="4" spans="1:12">
      <c r="C4" s="6">
        <v>2017</v>
      </c>
      <c r="E4" s="6">
        <v>2018</v>
      </c>
    </row>
    <row r="5" spans="1:12">
      <c r="B5" s="3">
        <v>0.1</v>
      </c>
      <c r="C5" s="1" t="s">
        <v>1</v>
      </c>
      <c r="D5" s="2">
        <v>0.1</v>
      </c>
      <c r="E5" s="1" t="s">
        <v>8</v>
      </c>
    </row>
    <row r="6" spans="1:12">
      <c r="B6" s="3">
        <v>0.15</v>
      </c>
      <c r="C6" s="1" t="s">
        <v>2</v>
      </c>
      <c r="D6" s="2">
        <v>0.12</v>
      </c>
      <c r="E6" s="1" t="s">
        <v>9</v>
      </c>
      <c r="I6" s="8" t="s">
        <v>22</v>
      </c>
      <c r="J6" s="8" t="s">
        <v>23</v>
      </c>
      <c r="K6" s="8" t="s">
        <v>24</v>
      </c>
      <c r="L6" s="8" t="s">
        <v>25</v>
      </c>
    </row>
    <row r="7" spans="1:12">
      <c r="B7" s="3">
        <v>0.25</v>
      </c>
      <c r="C7" s="1" t="s">
        <v>3</v>
      </c>
      <c r="D7" s="2">
        <v>0.22</v>
      </c>
      <c r="E7" s="1" t="s">
        <v>10</v>
      </c>
      <c r="H7" s="1" t="s">
        <v>21</v>
      </c>
      <c r="I7" s="1">
        <v>11389</v>
      </c>
      <c r="J7" s="1">
        <v>0</v>
      </c>
      <c r="K7" s="1">
        <v>0</v>
      </c>
      <c r="L7" s="1">
        <v>0</v>
      </c>
    </row>
    <row r="8" spans="1:12">
      <c r="B8" s="3">
        <v>0.28000000000000003</v>
      </c>
      <c r="C8" s="1" t="s">
        <v>4</v>
      </c>
      <c r="D8" s="2">
        <v>0.24</v>
      </c>
      <c r="E8" s="1" t="s">
        <v>11</v>
      </c>
      <c r="H8" s="1" t="s">
        <v>20</v>
      </c>
      <c r="I8" s="1">
        <v>198674</v>
      </c>
      <c r="J8" s="1">
        <v>0</v>
      </c>
      <c r="K8" s="1">
        <v>0</v>
      </c>
      <c r="L8" s="1">
        <v>6306.51</v>
      </c>
    </row>
    <row r="9" spans="1:12">
      <c r="B9" s="3">
        <v>0.33</v>
      </c>
      <c r="C9" s="1" t="s">
        <v>5</v>
      </c>
      <c r="D9" s="2">
        <v>0.32</v>
      </c>
      <c r="E9" s="1" t="s">
        <v>12</v>
      </c>
    </row>
    <row r="10" spans="1:12">
      <c r="B10" s="3">
        <v>0.35</v>
      </c>
      <c r="C10" s="1" t="s">
        <v>6</v>
      </c>
      <c r="D10" s="2">
        <v>0.35</v>
      </c>
      <c r="E10" s="1" t="s">
        <v>13</v>
      </c>
    </row>
    <row r="11" spans="1:12">
      <c r="B11" s="4">
        <v>0.39600000000000002</v>
      </c>
      <c r="C11" s="1" t="s">
        <v>7</v>
      </c>
      <c r="D11" s="2">
        <v>0.37</v>
      </c>
      <c r="E11" s="1" t="s">
        <v>14</v>
      </c>
    </row>
    <row r="12" spans="1:12">
      <c r="B12" s="5"/>
    </row>
    <row r="13" spans="1:12">
      <c r="B13" s="6" t="s">
        <v>17</v>
      </c>
    </row>
    <row r="14" spans="1:12">
      <c r="B14" s="5"/>
      <c r="C14" s="7">
        <v>2017</v>
      </c>
      <c r="E14" s="7">
        <v>2018</v>
      </c>
    </row>
    <row r="15" spans="1:12">
      <c r="B15" s="3">
        <v>0.1</v>
      </c>
      <c r="C15" s="1">
        <f>B15*I7</f>
        <v>1138.9000000000001</v>
      </c>
      <c r="D15" s="2">
        <v>0.1</v>
      </c>
      <c r="E15" s="1">
        <f>I7*D15</f>
        <v>1138.9000000000001</v>
      </c>
    </row>
    <row r="16" spans="1:12">
      <c r="B16" s="3">
        <v>0.15</v>
      </c>
      <c r="D16" s="2">
        <v>0.12</v>
      </c>
    </row>
    <row r="17" spans="2:5">
      <c r="B17" s="3">
        <v>0.25</v>
      </c>
      <c r="D17" s="2">
        <v>0.22</v>
      </c>
    </row>
    <row r="18" spans="2:5">
      <c r="B18" s="3">
        <v>0.28000000000000003</v>
      </c>
      <c r="D18" s="2">
        <v>0.24</v>
      </c>
    </row>
    <row r="19" spans="2:5">
      <c r="B19" s="3">
        <v>0.33</v>
      </c>
      <c r="D19" s="2">
        <v>0.32</v>
      </c>
    </row>
    <row r="20" spans="2:5">
      <c r="B20" s="3">
        <v>0.35</v>
      </c>
      <c r="D20" s="2">
        <v>0.35</v>
      </c>
    </row>
    <row r="21" spans="2:5">
      <c r="B21" s="4">
        <v>0.39600000000000002</v>
      </c>
      <c r="D21" s="2">
        <v>0.37</v>
      </c>
    </row>
    <row r="22" spans="2:5">
      <c r="B22" s="5"/>
    </row>
    <row r="23" spans="2:5">
      <c r="B23" s="5" t="s">
        <v>18</v>
      </c>
      <c r="C23" s="1">
        <f>C15</f>
        <v>1138.9000000000001</v>
      </c>
      <c r="E23" s="1">
        <f>E15</f>
        <v>1138.9000000000001</v>
      </c>
    </row>
    <row r="24" spans="2:5">
      <c r="B24" s="5"/>
    </row>
    <row r="25" spans="2:5">
      <c r="B25" s="5"/>
    </row>
    <row r="26" spans="2:5">
      <c r="B26" s="6" t="s">
        <v>19</v>
      </c>
    </row>
    <row r="27" spans="2:5">
      <c r="C27" s="7">
        <v>2017</v>
      </c>
      <c r="E27" s="7">
        <v>2018</v>
      </c>
    </row>
    <row r="28" spans="2:5">
      <c r="B28" s="3">
        <v>0.1</v>
      </c>
      <c r="C28" s="1">
        <f>18650*B28</f>
        <v>1865</v>
      </c>
      <c r="D28" s="2">
        <v>0.1</v>
      </c>
      <c r="E28" s="1">
        <f>19050*D28</f>
        <v>1905</v>
      </c>
    </row>
    <row r="29" spans="2:5">
      <c r="B29" s="3">
        <v>0.15</v>
      </c>
      <c r="C29" s="1">
        <f>(75900-18650)*B29</f>
        <v>8587.5</v>
      </c>
      <c r="D29" s="2">
        <v>0.12</v>
      </c>
      <c r="E29" s="1">
        <f>(77400-19501)*D29</f>
        <v>6947.88</v>
      </c>
    </row>
    <row r="30" spans="2:5">
      <c r="B30" s="3">
        <v>0.25</v>
      </c>
      <c r="C30" s="1">
        <f>(153100-75901)*B30</f>
        <v>19299.75</v>
      </c>
      <c r="D30" s="2">
        <v>0.22</v>
      </c>
      <c r="E30" s="1">
        <f>(165000-77401)*D30</f>
        <v>19271.78</v>
      </c>
    </row>
    <row r="31" spans="2:5">
      <c r="B31" s="3">
        <v>0.28000000000000003</v>
      </c>
      <c r="C31" s="1">
        <f>(I8-153101)*B31</f>
        <v>12760.44</v>
      </c>
      <c r="D31" s="2">
        <v>0.24</v>
      </c>
      <c r="E31" s="1">
        <f>(I8-165001)*D31</f>
        <v>8081.5199999999995</v>
      </c>
    </row>
    <row r="32" spans="2:5">
      <c r="B32" s="3">
        <v>0.33</v>
      </c>
      <c r="D32" s="2">
        <v>0.32</v>
      </c>
    </row>
    <row r="33" spans="2:5">
      <c r="B33" s="3">
        <v>0.35</v>
      </c>
      <c r="D33" s="2">
        <v>0.35</v>
      </c>
    </row>
    <row r="34" spans="2:5">
      <c r="B34" s="4">
        <v>0.39600000000000002</v>
      </c>
      <c r="D34" s="2">
        <v>0.37</v>
      </c>
    </row>
    <row r="36" spans="2:5">
      <c r="B36" s="1" t="s">
        <v>18</v>
      </c>
      <c r="C36" s="1">
        <f>SUM(C28:C31)</f>
        <v>42512.69</v>
      </c>
      <c r="E36" s="1">
        <f>SUM(E28:E31)</f>
        <v>36206.18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de las Casas</dc:creator>
  <cp:lastModifiedBy>Rodrigo de las Casas</cp:lastModifiedBy>
  <dcterms:created xsi:type="dcterms:W3CDTF">2018-02-12T14:59:50Z</dcterms:created>
  <dcterms:modified xsi:type="dcterms:W3CDTF">2018-02-12T16:32:34Z</dcterms:modified>
</cp:coreProperties>
</file>